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7" documentId="11_7F6344E6F9426CB01404C05022F5DAF99B02C056" xr6:coauthVersionLast="47" xr6:coauthVersionMax="47" xr10:uidLastSave="{05A3331C-3301-401E-838B-5BA142482FAB}"/>
  <bookViews>
    <workbookView xWindow="0" yWindow="0" windowWidth="13125" windowHeight="6105" firstSheet="7" activeTab="8" xr2:uid="{00000000-000D-0000-FFFF-FFFF00000000}"/>
  </bookViews>
  <sheets>
    <sheet name="Table of Contents" sheetId="25" r:id="rId1"/>
    <sheet name="A1" sheetId="1" r:id="rId2"/>
    <sheet name="A2" sheetId="2" r:id="rId3"/>
    <sheet name="A3" sheetId="3" r:id="rId4"/>
    <sheet name="A4" sheetId="4" r:id="rId5"/>
    <sheet name="A5" sheetId="5" r:id="rId6"/>
    <sheet name="A6" sheetId="6" r:id="rId7"/>
    <sheet name="A7" sheetId="7" r:id="rId8"/>
    <sheet name="A8" sheetId="8" r:id="rId9"/>
    <sheet name="A9" sheetId="9" r:id="rId10"/>
    <sheet name="A10" sheetId="10" r:id="rId11"/>
    <sheet name="A11" sheetId="11" r:id="rId12"/>
    <sheet name="A12" sheetId="12" r:id="rId13"/>
    <sheet name="A13" sheetId="13" r:id="rId14"/>
    <sheet name="A14" sheetId="14" r:id="rId15"/>
    <sheet name="A15" sheetId="15" r:id="rId16"/>
    <sheet name="A16" sheetId="16" r:id="rId17"/>
    <sheet name="A17" sheetId="17" r:id="rId18"/>
    <sheet name="A18" sheetId="18" r:id="rId19"/>
    <sheet name="A19" sheetId="19" r:id="rId20"/>
    <sheet name="A20" sheetId="20" r:id="rId21"/>
    <sheet name="A21" sheetId="21" r:id="rId22"/>
    <sheet name="A22" sheetId="22" r:id="rId23"/>
    <sheet name="A23" sheetId="23" r:id="rId24"/>
    <sheet name="A24" sheetId="24" r:id="rId25"/>
  </sheets>
  <definedNames>
    <definedName name="_xlnm._FilterDatabase" localSheetId="1" hidden="1">'A1'!$A$4:$AF$4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5" l="1"/>
  <c r="A2" i="24"/>
  <c r="A2" i="23"/>
  <c r="A2" i="22"/>
  <c r="A2" i="21"/>
  <c r="A2" i="20"/>
  <c r="A2" i="19"/>
  <c r="A2" i="18"/>
  <c r="A2" i="17"/>
  <c r="A2" i="16"/>
  <c r="A2" i="15"/>
  <c r="A2" i="14"/>
  <c r="A2" i="13"/>
  <c r="A2" i="12"/>
  <c r="A2" i="11"/>
  <c r="A2" i="10"/>
  <c r="A2" i="9"/>
  <c r="A2" i="8"/>
  <c r="A2" i="7"/>
  <c r="A2" i="6"/>
  <c r="A2" i="5"/>
  <c r="A2" i="4"/>
  <c r="A2" i="3"/>
  <c r="A2" i="2"/>
  <c r="A2" i="1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</calcChain>
</file>

<file path=xl/sharedStrings.xml><?xml version="1.0" encoding="utf-8"?>
<sst xmlns="http://schemas.openxmlformats.org/spreadsheetml/2006/main" count="19332" uniqueCount="275">
  <si>
    <t>Table of Contents</t>
  </si>
  <si>
    <t>April 16th, 2026</t>
  </si>
  <si>
    <t>Tab</t>
  </si>
  <si>
    <t>Contents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</si>
  <si>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</si>
  <si>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</si>
  <si>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</si>
  <si>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</si>
  <si>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</si>
  <si>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</si>
  <si>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</si>
  <si>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</si>
  <si>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</si>
  <si>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</si>
  <si>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</si>
  <si>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</si>
  <si>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</si>
  <si>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</si>
  <si>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</si>
  <si>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</si>
  <si>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</si>
  <si>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</si>
  <si>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</si>
  <si>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</si>
  <si>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</si>
  <si>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</si>
  <si>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</si>
  <si>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</si>
  <si>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Credential Earner Type by Current Award Type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</si>
  <si>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</si>
  <si>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</si>
  <si>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</si>
  <si>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</si>
  <si>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</si>
  <si>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</si>
  <si>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</si>
  <si>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</si>
  <si>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</si>
  <si>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</si>
  <si>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Credential Earner Type</t>
  </si>
  <si>
    <t>Current Award Type</t>
  </si>
  <si>
    <t>Completers</t>
  </si>
  <si>
    <t>Share</t>
  </si>
  <si>
    <t>% Change from Previous Year</t>
  </si>
  <si>
    <t>First-Time Completers</t>
  </si>
  <si>
    <t>Bachelor's</t>
  </si>
  <si>
    <t>Associate</t>
  </si>
  <si>
    <t>Certificate</t>
  </si>
  <si>
    <t>Total</t>
  </si>
  <si>
    <t>Completers with a Prior Award</t>
  </si>
  <si>
    <t>Credential Earner Type by Current Award Type by Institution Sector</t>
  </si>
  <si>
    <t>Institution Sector</t>
  </si>
  <si>
    <t>Public 4-year</t>
  </si>
  <si>
    <t>Private nonprofit 4-year</t>
  </si>
  <si>
    <t>Private for-profit 4-year</t>
  </si>
  <si>
    <t>Public PAB</t>
  </si>
  <si>
    <t>Public 2-year</t>
  </si>
  <si>
    <t>Credential Earner Type by Gender</t>
  </si>
  <si>
    <t>Gender</t>
  </si>
  <si>
    <t>Female</t>
  </si>
  <si>
    <t>Male</t>
  </si>
  <si>
    <t>Unknown/Missing</t>
  </si>
  <si>
    <t>Credential Earner Type by Age at Graduation</t>
  </si>
  <si>
    <t>Age at Graduation</t>
  </si>
  <si>
    <t>Under 18</t>
  </si>
  <si>
    <t>18-20</t>
  </si>
  <si>
    <t>21-24</t>
  </si>
  <si>
    <t>25-29</t>
  </si>
  <si>
    <t>30-39</t>
  </si>
  <si>
    <t>40-49</t>
  </si>
  <si>
    <t>50 and Over</t>
  </si>
  <si>
    <t>Age Missing</t>
  </si>
  <si>
    <t>Credential Earner Type by Race/Ethnicity</t>
  </si>
  <si>
    <t>Race/Ethnicity</t>
  </si>
  <si>
    <t>White</t>
  </si>
  <si>
    <t>Hispanic</t>
  </si>
  <si>
    <t>Black</t>
  </si>
  <si>
    <t>Asian</t>
  </si>
  <si>
    <t>Native American</t>
  </si>
  <si>
    <t>Native Hawaiian/Pacific Islander</t>
  </si>
  <si>
    <t>Multiracial</t>
  </si>
  <si>
    <t>International</t>
  </si>
  <si>
    <t>Unknown</t>
  </si>
  <si>
    <t>Missing</t>
  </si>
  <si>
    <t>Credential Earner Type by Current Award Type by Gender</t>
  </si>
  <si>
    <t>Credential Earner Type by Current Award Type by Age at Graduation</t>
  </si>
  <si>
    <t>*</t>
  </si>
  <si>
    <t>Credential Earner Type by Current Award Type by Race/Ethnicity</t>
  </si>
  <si>
    <t>Credential Earner Type by Current Award Type by Race/Ethnicity by Gender</t>
  </si>
  <si>
    <t>Credential Earner Type by Current Award Type by Race/Ethnicity by Age at Graduation</t>
  </si>
  <si>
    <t>Credential Earner Type by Current Award Type by Gender by Age at Graduation</t>
  </si>
  <si>
    <t>Current Award Type by Gender by Credential Earner Type</t>
  </si>
  <si>
    <t>Current Award Type by Age at Graduation by Credential Earner Type</t>
  </si>
  <si>
    <t>Current Award Type by Race/Ethnicity by Credential Earner Type</t>
  </si>
  <si>
    <t>Prior Award Type by Current Award Type</t>
  </si>
  <si>
    <t>Prior Award Type</t>
  </si>
  <si>
    <t>Bachelor's/Master's</t>
  </si>
  <si>
    <t>None</t>
  </si>
  <si>
    <t>Current Award Type by Prior Award Type by Current Award Major Group by Major Change Status</t>
  </si>
  <si>
    <t>Current Award Major Group</t>
  </si>
  <si>
    <t>Major Change Status</t>
  </si>
  <si>
    <t>Liberal Arts and Sciences, General Studies, and Humanities</t>
  </si>
  <si>
    <t>Same Major</t>
  </si>
  <si>
    <t>Changed Major</t>
  </si>
  <si>
    <t>STEM</t>
  </si>
  <si>
    <t>Other Major</t>
  </si>
  <si>
    <t>Current Award Type by Prior Award Type by Top 5 Current Major Field Families by Top 5 Prior Major Field Families</t>
  </si>
  <si>
    <t>Current Major Field Family (2-digit CIP)</t>
  </si>
  <si>
    <t>Current Major Field Family Title</t>
  </si>
  <si>
    <t>Prior Major Field Family (2-digit CIP)</t>
  </si>
  <si>
    <t>Prior Major Field Family Title</t>
  </si>
  <si>
    <t>51</t>
  </si>
  <si>
    <t>Health Professions and Related Clinical Sciences</t>
  </si>
  <si>
    <t>26</t>
  </si>
  <si>
    <t>Biological and Biomedical Sciences</t>
  </si>
  <si>
    <t>42</t>
  </si>
  <si>
    <t>Psychology</t>
  </si>
  <si>
    <t>31</t>
  </si>
  <si>
    <t>Parks, Recreation, Leisure and Fitness Studies</t>
  </si>
  <si>
    <t>52</t>
  </si>
  <si>
    <t>Business, Management, Marketing, and Related Support</t>
  </si>
  <si>
    <t>45</t>
  </si>
  <si>
    <t>Social Sciences</t>
  </si>
  <si>
    <t>13</t>
  </si>
  <si>
    <t>Education</t>
  </si>
  <si>
    <t>43</t>
  </si>
  <si>
    <t>Security and Protective Services</t>
  </si>
  <si>
    <t>50</t>
  </si>
  <si>
    <t>Visual and Performing Arts</t>
  </si>
  <si>
    <t>11</t>
  </si>
  <si>
    <t>Computer and Information Sciences and Support Services</t>
  </si>
  <si>
    <t>24</t>
  </si>
  <si>
    <t>Liberal Arts and Sciences, General Studies and Humanities</t>
  </si>
  <si>
    <t>30</t>
  </si>
  <si>
    <t>Multi/Interdisciplinary Studies</t>
  </si>
  <si>
    <t>CIP Missing</t>
  </si>
  <si>
    <t>15</t>
  </si>
  <si>
    <t>Engineering Technologies/Technicians</t>
  </si>
  <si>
    <t>19</t>
  </si>
  <si>
    <t>Family and Consumer Sciences/Human Sciences</t>
  </si>
  <si>
    <t>12</t>
  </si>
  <si>
    <t>Personal and Culinary Services</t>
  </si>
  <si>
    <t>47</t>
  </si>
  <si>
    <t>Mechanic and Repair Technologies/Technicians</t>
  </si>
  <si>
    <t>48</t>
  </si>
  <si>
    <t>Precision Production</t>
  </si>
  <si>
    <t>46</t>
  </si>
  <si>
    <t>Construction Trades</t>
  </si>
  <si>
    <t>14</t>
  </si>
  <si>
    <t>Engineering</t>
  </si>
  <si>
    <t>Region by Current Award Type</t>
  </si>
  <si>
    <t>Region</t>
  </si>
  <si>
    <t>Midwest</t>
  </si>
  <si>
    <t>Northeast</t>
  </si>
  <si>
    <t>South</t>
  </si>
  <si>
    <t>West</t>
  </si>
  <si>
    <t>POI/Multi-State</t>
  </si>
  <si>
    <t>Region by Credential Earner Type by Current Award Type</t>
  </si>
  <si>
    <t>Region by Credential Earner Type by Current Award Type by Gender</t>
  </si>
  <si>
    <t>Region by Credential Earner Type by Current Award Type by Age at Graduation</t>
  </si>
  <si>
    <t>Region by Credential Earner Type by Current Award Type by Race/Ethnicity</t>
  </si>
  <si>
    <t>Current Award Type by State by Credential Earner Type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</si>
  <si>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</si>
  <si>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</si>
  <si>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</si>
  <si>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</si>
  <si>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</si>
  <si>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</si>
  <si>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</si>
  <si>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</si>
  <si>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</si>
  <si>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</si>
  <si>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</si>
  <si>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</si>
  <si>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</si>
  <si>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</si>
  <si>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</si>
  <si>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</si>
  <si>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</si>
  <si>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</si>
  <si>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</si>
  <si>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</si>
  <si>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</si>
  <si>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</si>
  <si>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</si>
  <si>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</si>
  <si>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</si>
  <si>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</si>
  <si>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</si>
  <si>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</si>
  <si>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Multi-State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</si>
  <si>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</si>
  <si>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</si>
  <si>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</si>
  <si>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</si>
  <si>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</si>
  <si>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</si>
  <si>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</si>
  <si>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</si>
  <si>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</si>
  <si>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</si>
  <si>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</si>
  <si>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</si>
  <si>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</si>
  <si>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</si>
  <si>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</si>
  <si>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</si>
  <si>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</si>
  <si>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U.S. Territory</t>
  </si>
  <si>
    <t>Utah</t>
  </si>
  <si>
    <t>Vermont</t>
  </si>
  <si>
    <t>Virginia</t>
  </si>
  <si>
    <t>Washington</t>
  </si>
  <si>
    <t>West Virginia</t>
  </si>
  <si>
    <t>Wisconsin</t>
  </si>
  <si>
    <t>Wyoming</t>
  </si>
  <si>
    <t>Current Award Type by Credential Earner Type by Current Major Field Family</t>
  </si>
  <si>
    <t>01</t>
  </si>
  <si>
    <t>Agriculture, Agriculture Operations, and Related Sciences</t>
  </si>
  <si>
    <t>03</t>
  </si>
  <si>
    <t>Natural Resources and Conservation</t>
  </si>
  <si>
    <t>04</t>
  </si>
  <si>
    <t>Architecture and Related Services</t>
  </si>
  <si>
    <t>05</t>
  </si>
  <si>
    <t>Area, Ethnic, Cultural, and Gender Studies</t>
  </si>
  <si>
    <t>09</t>
  </si>
  <si>
    <t>Communication, Journalism, and Related Programs</t>
  </si>
  <si>
    <t>10</t>
  </si>
  <si>
    <t>Communications Technologies/Technicians and Support Services</t>
  </si>
  <si>
    <t>16</t>
  </si>
  <si>
    <t>Foreign Languages, Literatures, and Linguistics</t>
  </si>
  <si>
    <t>22</t>
  </si>
  <si>
    <t>Legal Professions and Studies</t>
  </si>
  <si>
    <t>23</t>
  </si>
  <si>
    <t>English Language and Literature/Letters</t>
  </si>
  <si>
    <t>25</t>
  </si>
  <si>
    <t>Library Science</t>
  </si>
  <si>
    <t>27</t>
  </si>
  <si>
    <t>Mathematics and Statistics</t>
  </si>
  <si>
    <t>28</t>
  </si>
  <si>
    <t>Reserve Officer Training Corps (JROTC, ROTC)</t>
  </si>
  <si>
    <t>29</t>
  </si>
  <si>
    <t>Military Technologies</t>
  </si>
  <si>
    <t>32</t>
  </si>
  <si>
    <t>Basic Skills</t>
  </si>
  <si>
    <t>33</t>
  </si>
  <si>
    <t>Citizenship Activities</t>
  </si>
  <si>
    <t>34</t>
  </si>
  <si>
    <t>Health-Related Knowledge and Skills</t>
  </si>
  <si>
    <t>35</t>
  </si>
  <si>
    <t>Interpersonal and Social Skills</t>
  </si>
  <si>
    <t>36</t>
  </si>
  <si>
    <t>Leisure and Recreational Activities</t>
  </si>
  <si>
    <t>37</t>
  </si>
  <si>
    <t>Personal Awareness and Self-Improvement</t>
  </si>
  <si>
    <t>38</t>
  </si>
  <si>
    <t>Philosophy and Religious Studies</t>
  </si>
  <si>
    <t>39</t>
  </si>
  <si>
    <t>Theology and Religious Vocations</t>
  </si>
  <si>
    <t>40</t>
  </si>
  <si>
    <t>Physical Sciences</t>
  </si>
  <si>
    <t>41</t>
  </si>
  <si>
    <t>Science Technologies/Technicians</t>
  </si>
  <si>
    <t>44</t>
  </si>
  <si>
    <t>Public Administration and Social Service Professions</t>
  </si>
  <si>
    <t>49</t>
  </si>
  <si>
    <t>Transportation and Materials Moving</t>
  </si>
  <si>
    <t>53</t>
  </si>
  <si>
    <t>High School/Secondary Diplomas and Certificates</t>
  </si>
  <si>
    <t>54</t>
  </si>
  <si>
    <t>History</t>
  </si>
  <si>
    <t>60</t>
  </si>
  <si>
    <t>Health Professions Residency/Fellowship Programs</t>
  </si>
  <si>
    <t>61</t>
  </si>
  <si>
    <t>Medical Residency/Fellowship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</si>
</sst>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u/>
      <sz val="8"/>
      <color rgb="FF0000FF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rial"/>
    </font>
    <font>
      <u/>
      <sz val="11"/>
      <color rgb="FF0000FF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AEDFB"/>
      </patternFill>
    </fill>
    <fill>
      <patternFill patternType="solid">
        <fgColor rgb="FF8ED97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workbookViewId="0">
      <pane ySplit="3" topLeftCell="A4" activePane="bottomLeft" state="frozen"/>
      <selection pane="bottomLeft" activeCell="B11" activeCellId="1" sqref="B34 B11"/>
    </sheetView>
  </sheetViews>
  <sheetFormatPr defaultColWidth="11.42578125" defaultRowHeight="15"/>
  <cols>
    <col min="1" max="1" width="8.7109375" customWidth="1"/>
    <col min="2" max="2" width="120.7109375" customWidth="1"/>
  </cols>
  <sheetData>
    <row r="1" spans="1:2">
      <c r="A1" s="10" t="s">
        <v>0</v>
      </c>
      <c r="B1" s="10"/>
    </row>
    <row r="2" spans="1:2">
      <c r="A2" s="10" t="s">
        <v>1</v>
      </c>
      <c r="B2" s="10"/>
    </row>
    <row r="3" spans="1:2">
      <c r="A3" s="1" t="s">
        <v>2</v>
      </c>
      <c r="B3" s="1" t="s">
        <v>3</v>
      </c>
    </row>
    <row r="4" spans="1:2">
      <c r="A4" s="7" t="s">
        <v>4</v>
      </c>
      <c r="B4" s="8" t="str">
        <f>HYPERLINK("#'A1'!A1","Credential Earner Type by Current Award Type")</f>
        <v>Credential Earner Type by Current Award Type</v>
      </c>
    </row>
    <row r="5" spans="1:2">
      <c r="A5" s="7" t="s">
        <v>5</v>
      </c>
      <c r="B5" s="8" t="str">
        <f>HYPERLINK("#'A2'!A1","Credential Earner Type by Current Award Type by Institution Sector")</f>
        <v>Credential Earner Type by Current Award Type by Institution Sector</v>
      </c>
    </row>
    <row r="6" spans="1:2">
      <c r="A6" s="7" t="s">
        <v>6</v>
      </c>
      <c r="B6" s="8" t="str">
        <f>HYPERLINK("#'A3'!A1","Credential Earner Type by Gender")</f>
        <v>Credential Earner Type by Gender</v>
      </c>
    </row>
    <row r="7" spans="1:2">
      <c r="A7" s="7" t="s">
        <v>7</v>
      </c>
      <c r="B7" s="8" t="str">
        <f>HYPERLINK("#'A4'!A1","Credential Earner Type by Age at Graduation")</f>
        <v>Credential Earner Type by Age at Graduation</v>
      </c>
    </row>
    <row r="8" spans="1:2">
      <c r="A8" s="7" t="s">
        <v>8</v>
      </c>
      <c r="B8" s="8" t="str">
        <f>HYPERLINK("#'A5'!A1","Credential Earner Type by Race/Ethnicity")</f>
        <v>Credential Earner Type by Race/Ethnicity</v>
      </c>
    </row>
    <row r="9" spans="1:2">
      <c r="A9" s="7" t="s">
        <v>9</v>
      </c>
      <c r="B9" s="8" t="str">
        <f>HYPERLINK("#'A6'!A1","Credential Earner Type by Current Award Type by Gender")</f>
        <v>Credential Earner Type by Current Award Type by Gender</v>
      </c>
    </row>
    <row r="10" spans="1:2">
      <c r="A10" s="7" t="s">
        <v>10</v>
      </c>
      <c r="B10" s="8" t="str">
        <f>HYPERLINK("#'A7'!A1","Credential Earner Type by Current Award Type by Age at Graduation")</f>
        <v>Credential Earner Type by Current Award Type by Age at Graduation</v>
      </c>
    </row>
    <row r="11" spans="1:2">
      <c r="A11" s="7" t="s">
        <v>11</v>
      </c>
      <c r="B11" s="8" t="str">
        <f>HYPERLINK("#'A8'!A1","Credential Earner Type by Current Award Type by Race/Ethnicity")</f>
        <v>Credential Earner Type by Current Award Type by Race/Ethnicity</v>
      </c>
    </row>
    <row r="12" spans="1:2">
      <c r="A12" s="7" t="s">
        <v>12</v>
      </c>
      <c r="B12" s="8" t="str">
        <f>HYPERLINK("#'A9'!A1","Credential Earner Type by Current Award Type by Race/Ethnicity by Gender")</f>
        <v>Credential Earner Type by Current Award Type by Race/Ethnicity by Gender</v>
      </c>
    </row>
    <row r="13" spans="1:2">
      <c r="A13" s="7" t="s">
        <v>13</v>
      </c>
      <c r="B13" s="8" t="str">
        <f>HYPERLINK("#'A10'!A1","Credential Earner Type by Current Award Type by Race/Ethnicity by Age at Graduation")</f>
        <v>Credential Earner Type by Current Award Type by Race/Ethnicity by Age at Graduation</v>
      </c>
    </row>
    <row r="14" spans="1:2">
      <c r="A14" s="7" t="s">
        <v>14</v>
      </c>
      <c r="B14" s="8" t="str">
        <f>HYPERLINK("#'A11'!A1","Credential Earner Type by Current Award Type by Gender by Age at Graduation")</f>
        <v>Credential Earner Type by Current Award Type by Gender by Age at Graduation</v>
      </c>
    </row>
    <row r="15" spans="1:2">
      <c r="A15" s="7" t="s">
        <v>15</v>
      </c>
      <c r="B15" s="8" t="str">
        <f>HYPERLINK("#'A12'!A1","Current Award Type by Gender by Credential Earner Type")</f>
        <v>Current Award Type by Gender by Credential Earner Type</v>
      </c>
    </row>
    <row r="16" spans="1:2">
      <c r="A16" s="7" t="s">
        <v>16</v>
      </c>
      <c r="B16" s="8" t="str">
        <f>HYPERLINK("#'A13'!A1","Current Award Type by Age at Graduation by Credential Earner Type")</f>
        <v>Current Award Type by Age at Graduation by Credential Earner Type</v>
      </c>
    </row>
    <row r="17" spans="1:2">
      <c r="A17" s="7" t="s">
        <v>17</v>
      </c>
      <c r="B17" s="8" t="str">
        <f>HYPERLINK("#'A14'!A1","Current Award Type by Race/Ethnicity by Credential Earner Type")</f>
        <v>Current Award Type by Race/Ethnicity by Credential Earner Type</v>
      </c>
    </row>
    <row r="18" spans="1:2">
      <c r="A18" s="7" t="s">
        <v>18</v>
      </c>
      <c r="B18" s="8" t="str">
        <f>HYPERLINK("#'A15'!A1","Prior Award Type by Current Award Type")</f>
        <v>Prior Award Type by Current Award Type</v>
      </c>
    </row>
    <row r="19" spans="1:2">
      <c r="A19" s="7" t="s">
        <v>19</v>
      </c>
      <c r="B19" s="8" t="str">
        <f>HYPERLINK("#'A16'!A1","Current Award Type by Prior Award Type by Current Award Major Group by Major Change Status")</f>
        <v>Current Award Type by Prior Award Type by Current Award Major Group by Major Change Status</v>
      </c>
    </row>
    <row r="20" spans="1:2">
      <c r="A20" s="7" t="s">
        <v>20</v>
      </c>
      <c r="B20" s="8" t="str">
        <f>HYPERLINK("#'A17'!A1","Current Award Type by Prior Award Type by Top 5 Current Major Field Families by Top 5 Prior Major Field Families")</f>
        <v>Current Award Type by Prior Award Type by Top 5 Current Major Field Families by Top 5 Prior Major Field Families</v>
      </c>
    </row>
    <row r="21" spans="1:2">
      <c r="A21" s="7" t="s">
        <v>21</v>
      </c>
      <c r="B21" s="8" t="str">
        <f>HYPERLINK("#'A18'!A1","Region by Current Award Type")</f>
        <v>Region by Current Award Type</v>
      </c>
    </row>
    <row r="22" spans="1:2">
      <c r="A22" s="7" t="s">
        <v>22</v>
      </c>
      <c r="B22" s="8" t="str">
        <f>HYPERLINK("#'A19'!A1","Region by Credential Earner Type by Current Award Type")</f>
        <v>Region by Credential Earner Type by Current Award Type</v>
      </c>
    </row>
    <row r="23" spans="1:2">
      <c r="A23" s="7" t="s">
        <v>23</v>
      </c>
      <c r="B23" s="8" t="str">
        <f>HYPERLINK("#'A20'!A1","Region by Credential Earner Type by Current Award Type by Gender")</f>
        <v>Region by Credential Earner Type by Current Award Type by Gender</v>
      </c>
    </row>
    <row r="24" spans="1:2">
      <c r="A24" s="7" t="s">
        <v>24</v>
      </c>
      <c r="B24" s="8" t="str">
        <f>HYPERLINK("#'A21'!A1","Region by Credential Earner Type by Current Award Type by Age at Graduation")</f>
        <v>Region by Credential Earner Type by Current Award Type by Age at Graduation</v>
      </c>
    </row>
    <row r="25" spans="1:2">
      <c r="A25" s="7" t="s">
        <v>25</v>
      </c>
      <c r="B25" s="8" t="str">
        <f>HYPERLINK("#'A22'!A1","Region by Credential Earner Type by Current Award Type by Race/Ethnicity")</f>
        <v>Region by Credential Earner Type by Current Award Type by Race/Ethnicity</v>
      </c>
    </row>
    <row r="26" spans="1:2">
      <c r="A26" s="7" t="s">
        <v>26</v>
      </c>
      <c r="B26" s="8" t="str">
        <f>HYPERLINK("#'A23'!A1","Current Award Type by State by Credential Earner Type")</f>
        <v>Current Award Type by State by Credential Earner Type</v>
      </c>
    </row>
    <row r="27" spans="1:2">
      <c r="A27" s="7" t="s">
        <v>27</v>
      </c>
      <c r="B27" s="9" t="str">
        <f>HYPERLINK("#'A24'!A1","Current Award Type by Credential Earner Type by Current Major Field Family")</f>
        <v>Current Award Type by Credential Earner Type by Current Major Field Family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244"/>
  <sheetViews>
    <sheetView workbookViewId="0">
      <pane xSplit="4" ySplit="4" topLeftCell="E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31.7109375" customWidth="1"/>
    <col min="2" max="2" width="20.7109375" customWidth="1"/>
    <col min="3" max="3" width="34.7109375" customWidth="1"/>
    <col min="4" max="4" width="17.7109375" customWidth="1"/>
    <col min="5" max="5" width="12.7109375" customWidth="1"/>
    <col min="6" max="6" width="10.7109375" customWidth="1"/>
    <col min="7" max="7" width="29.7109375" customWidth="1"/>
    <col min="8" max="8" width="12.7109375" customWidth="1"/>
    <col min="9" max="9" width="10.7109375" customWidth="1"/>
    <col min="10" max="10" width="29.7109375" customWidth="1"/>
    <col min="11" max="11" width="12.7109375" customWidth="1"/>
    <col min="12" max="12" width="10.7109375" customWidth="1"/>
    <col min="13" max="13" width="29.7109375" customWidth="1"/>
    <col min="14" max="14" width="12.7109375" customWidth="1"/>
    <col min="15" max="15" width="10.7109375" customWidth="1"/>
    <col min="16" max="16" width="29.7109375" customWidth="1"/>
    <col min="17" max="17" width="12.7109375" customWidth="1"/>
    <col min="18" max="18" width="10.7109375" customWidth="1"/>
    <col min="19" max="19" width="29.7109375" customWidth="1"/>
    <col min="20" max="20" width="12.7109375" customWidth="1"/>
    <col min="21" max="21" width="10.7109375" customWidth="1"/>
    <col min="22" max="22" width="29.7109375" customWidth="1"/>
    <col min="23" max="23" width="12.7109375" customWidth="1"/>
    <col min="24" max="24" width="10.7109375" customWidth="1"/>
    <col min="25" max="25" width="29.7109375" customWidth="1"/>
    <col min="26" max="26" width="12.7109375" customWidth="1"/>
    <col min="27" max="27" width="10.7109375" customWidth="1"/>
    <col min="28" max="28" width="29.7109375" customWidth="1"/>
    <col min="29" max="29" width="12.7109375" customWidth="1"/>
    <col min="30" max="30" width="10.7109375" customWidth="1"/>
    <col min="31" max="31" width="29.7109375" customWidth="1"/>
    <col min="32" max="32" width="12.7109375" customWidth="1"/>
    <col min="33" max="33" width="10.7109375" customWidth="1"/>
    <col min="34" max="34" width="29.7109375" customWidth="1"/>
  </cols>
  <sheetData>
    <row r="1" spans="1:34" ht="21.95" customHeight="1">
      <c r="A1" s="10" t="s">
        <v>88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>
      <c r="A3" s="12"/>
      <c r="B3" s="12"/>
      <c r="C3" s="12"/>
      <c r="D3" s="12"/>
      <c r="E3" s="12" t="s">
        <v>29</v>
      </c>
      <c r="F3" s="12"/>
      <c r="G3" s="12"/>
      <c r="H3" s="12" t="s">
        <v>30</v>
      </c>
      <c r="I3" s="12"/>
      <c r="J3" s="12"/>
      <c r="K3" s="12" t="s">
        <v>31</v>
      </c>
      <c r="L3" s="12"/>
      <c r="M3" s="12"/>
      <c r="N3" s="12" t="s">
        <v>32</v>
      </c>
      <c r="O3" s="12"/>
      <c r="P3" s="12"/>
      <c r="Q3" s="12" t="s">
        <v>33</v>
      </c>
      <c r="R3" s="12"/>
      <c r="S3" s="12"/>
      <c r="T3" s="12" t="s">
        <v>34</v>
      </c>
      <c r="U3" s="12"/>
      <c r="V3" s="12"/>
      <c r="W3" s="12" t="s">
        <v>35</v>
      </c>
      <c r="X3" s="12"/>
      <c r="Y3" s="12"/>
      <c r="Z3" s="12" t="s">
        <v>36</v>
      </c>
      <c r="AA3" s="12"/>
      <c r="AB3" s="12"/>
      <c r="AC3" s="12" t="s">
        <v>37</v>
      </c>
      <c r="AD3" s="12"/>
      <c r="AE3" s="12"/>
      <c r="AF3" s="12" t="s">
        <v>38</v>
      </c>
      <c r="AG3" s="12"/>
      <c r="AH3" s="12"/>
    </row>
    <row r="4" spans="1:34">
      <c r="A4" s="1" t="s">
        <v>39</v>
      </c>
      <c r="B4" s="1" t="s">
        <v>40</v>
      </c>
      <c r="C4" s="1" t="s">
        <v>73</v>
      </c>
      <c r="D4" s="1" t="s">
        <v>58</v>
      </c>
      <c r="E4" s="1" t="s">
        <v>41</v>
      </c>
      <c r="F4" s="1" t="s">
        <v>42</v>
      </c>
      <c r="G4" s="1" t="s">
        <v>43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42</v>
      </c>
      <c r="M4" s="1" t="s">
        <v>43</v>
      </c>
      <c r="N4" s="1" t="s">
        <v>41</v>
      </c>
      <c r="O4" s="1" t="s">
        <v>42</v>
      </c>
      <c r="P4" s="1" t="s">
        <v>43</v>
      </c>
      <c r="Q4" s="1" t="s">
        <v>41</v>
      </c>
      <c r="R4" s="1" t="s">
        <v>42</v>
      </c>
      <c r="S4" s="1" t="s">
        <v>43</v>
      </c>
      <c r="T4" s="1" t="s">
        <v>41</v>
      </c>
      <c r="U4" s="1" t="s">
        <v>42</v>
      </c>
      <c r="V4" s="1" t="s">
        <v>43</v>
      </c>
      <c r="W4" s="1" t="s">
        <v>41</v>
      </c>
      <c r="X4" s="1" t="s">
        <v>42</v>
      </c>
      <c r="Y4" s="1" t="s">
        <v>43</v>
      </c>
      <c r="Z4" s="1" t="s">
        <v>41</v>
      </c>
      <c r="AA4" s="1" t="s">
        <v>42</v>
      </c>
      <c r="AB4" s="1" t="s">
        <v>43</v>
      </c>
      <c r="AC4" s="1" t="s">
        <v>41</v>
      </c>
      <c r="AD4" s="1" t="s">
        <v>42</v>
      </c>
      <c r="AE4" s="1" t="s">
        <v>43</v>
      </c>
      <c r="AF4" s="1" t="s">
        <v>41</v>
      </c>
      <c r="AG4" s="1" t="s">
        <v>42</v>
      </c>
      <c r="AH4" s="1" t="s">
        <v>43</v>
      </c>
    </row>
    <row r="5" spans="1:34">
      <c r="A5" s="2" t="s">
        <v>44</v>
      </c>
      <c r="B5" s="2" t="s">
        <v>45</v>
      </c>
      <c r="C5" s="2" t="s">
        <v>74</v>
      </c>
      <c r="D5" s="2" t="s">
        <v>59</v>
      </c>
      <c r="E5" s="3">
        <v>396692</v>
      </c>
      <c r="F5" s="4">
        <v>0.54576893000000004</v>
      </c>
      <c r="G5" s="4"/>
      <c r="H5" s="3">
        <v>409025</v>
      </c>
      <c r="I5" s="4">
        <v>0.542022</v>
      </c>
      <c r="J5" s="4">
        <v>3.1090300000000001E-2</v>
      </c>
      <c r="K5" s="3">
        <v>411953</v>
      </c>
      <c r="L5" s="4">
        <v>0.54087748999999996</v>
      </c>
      <c r="M5" s="4">
        <v>7.1570100000000001E-3</v>
      </c>
      <c r="N5" s="3">
        <v>420811</v>
      </c>
      <c r="O5" s="4">
        <v>0.54087956999999998</v>
      </c>
      <c r="P5" s="4">
        <v>2.1503910000000001E-2</v>
      </c>
      <c r="Q5" s="3">
        <v>419605</v>
      </c>
      <c r="R5" s="4">
        <v>0.54206246999999996</v>
      </c>
      <c r="S5" s="4">
        <v>-2.8675800000000002E-3</v>
      </c>
      <c r="T5" s="3">
        <v>422233</v>
      </c>
      <c r="U5" s="4">
        <v>0.54551992999999999</v>
      </c>
      <c r="V5" s="4">
        <v>6.2628299999999996E-3</v>
      </c>
      <c r="W5" s="3">
        <v>405905</v>
      </c>
      <c r="X5" s="4">
        <v>0.54674679999999998</v>
      </c>
      <c r="Y5" s="4">
        <v>-3.8670650000000001E-2</v>
      </c>
      <c r="Z5" s="3">
        <v>393332</v>
      </c>
      <c r="AA5" s="4">
        <v>0.5448769</v>
      </c>
      <c r="AB5" s="4">
        <v>-3.0973850000000001E-2</v>
      </c>
      <c r="AC5" s="3">
        <v>384328</v>
      </c>
      <c r="AD5" s="4">
        <v>0.54276413999999995</v>
      </c>
      <c r="AE5" s="4">
        <v>-2.2891959999999999E-2</v>
      </c>
      <c r="AF5" s="3">
        <v>387808</v>
      </c>
      <c r="AG5" s="4">
        <v>0.54179776000000002</v>
      </c>
      <c r="AH5" s="4">
        <v>9.0543299999999993E-3</v>
      </c>
    </row>
    <row r="6" spans="1:34">
      <c r="A6" s="2" t="s">
        <v>44</v>
      </c>
      <c r="B6" s="2" t="s">
        <v>45</v>
      </c>
      <c r="C6" s="2" t="s">
        <v>74</v>
      </c>
      <c r="D6" s="2" t="s">
        <v>60</v>
      </c>
      <c r="E6" s="3">
        <v>317054</v>
      </c>
      <c r="F6" s="4">
        <v>0.43620331000000001</v>
      </c>
      <c r="G6" s="4"/>
      <c r="H6" s="3">
        <v>330558</v>
      </c>
      <c r="I6" s="4">
        <v>0.43804106999999998</v>
      </c>
      <c r="J6" s="4">
        <v>4.2592199999999997E-2</v>
      </c>
      <c r="K6" s="3">
        <v>333987</v>
      </c>
      <c r="L6" s="4">
        <v>0.43851103000000002</v>
      </c>
      <c r="M6" s="4">
        <v>1.037102E-2</v>
      </c>
      <c r="N6" s="3">
        <v>340981</v>
      </c>
      <c r="O6" s="4">
        <v>0.43827120000000003</v>
      </c>
      <c r="P6" s="4">
        <v>2.0941319999999999E-2</v>
      </c>
      <c r="Q6" s="3">
        <v>338223</v>
      </c>
      <c r="R6" s="4">
        <v>0.4369304</v>
      </c>
      <c r="S6" s="4">
        <v>-8.0874399999999996E-3</v>
      </c>
      <c r="T6" s="3">
        <v>334666</v>
      </c>
      <c r="U6" s="4">
        <v>0.43238468000000002</v>
      </c>
      <c r="V6" s="4">
        <v>-1.051733E-2</v>
      </c>
      <c r="W6" s="3">
        <v>320221</v>
      </c>
      <c r="X6" s="4">
        <v>0.4313323</v>
      </c>
      <c r="Y6" s="4">
        <v>-4.316234E-2</v>
      </c>
      <c r="Z6" s="3">
        <v>312331</v>
      </c>
      <c r="AA6" s="4">
        <v>0.43266674999999999</v>
      </c>
      <c r="AB6" s="4">
        <v>-2.4640120000000001E-2</v>
      </c>
      <c r="AC6" s="3">
        <v>305536</v>
      </c>
      <c r="AD6" s="4">
        <v>0.43149125999999999</v>
      </c>
      <c r="AE6" s="4">
        <v>-2.1753459999999999E-2</v>
      </c>
      <c r="AF6" s="3">
        <v>308895</v>
      </c>
      <c r="AG6" s="4">
        <v>0.43155090000000002</v>
      </c>
      <c r="AH6" s="4">
        <v>1.099383E-2</v>
      </c>
    </row>
    <row r="7" spans="1:34">
      <c r="A7" s="2" t="s">
        <v>44</v>
      </c>
      <c r="B7" s="2" t="s">
        <v>45</v>
      </c>
      <c r="C7" s="2" t="s">
        <v>74</v>
      </c>
      <c r="D7" s="2" t="s">
        <v>61</v>
      </c>
      <c r="E7" s="3">
        <v>13103</v>
      </c>
      <c r="F7" s="4">
        <v>1.8027769999999999E-2</v>
      </c>
      <c r="G7" s="4"/>
      <c r="H7" s="3">
        <v>15045</v>
      </c>
      <c r="I7" s="4">
        <v>1.9936929999999999E-2</v>
      </c>
      <c r="J7" s="4">
        <v>0.1481664</v>
      </c>
      <c r="K7" s="3">
        <v>15698</v>
      </c>
      <c r="L7" s="4">
        <v>2.0611480000000001E-2</v>
      </c>
      <c r="M7" s="4">
        <v>4.3436809999999999E-2</v>
      </c>
      <c r="N7" s="3">
        <v>16221</v>
      </c>
      <c r="O7" s="4">
        <v>2.084923E-2</v>
      </c>
      <c r="P7" s="4">
        <v>3.3282810000000003E-2</v>
      </c>
      <c r="Q7" s="3">
        <v>16261</v>
      </c>
      <c r="R7" s="4">
        <v>2.1007129999999999E-2</v>
      </c>
      <c r="S7" s="4">
        <v>2.4916700000000001E-3</v>
      </c>
      <c r="T7" s="3">
        <v>17102</v>
      </c>
      <c r="U7" s="4">
        <v>2.2095400000000001E-2</v>
      </c>
      <c r="V7" s="4">
        <v>5.168387E-2</v>
      </c>
      <c r="W7" s="3">
        <v>16274</v>
      </c>
      <c r="X7" s="4">
        <v>2.1920889999999998E-2</v>
      </c>
      <c r="Y7" s="4">
        <v>-4.8403109999999999E-2</v>
      </c>
      <c r="Z7" s="3">
        <v>16211</v>
      </c>
      <c r="AA7" s="4">
        <v>2.2456360000000002E-2</v>
      </c>
      <c r="AB7" s="4">
        <v>-3.89661E-3</v>
      </c>
      <c r="AC7" s="3">
        <v>18230</v>
      </c>
      <c r="AD7" s="4">
        <v>2.5744599999999999E-2</v>
      </c>
      <c r="AE7" s="4">
        <v>0.12454471</v>
      </c>
      <c r="AF7" s="3">
        <v>19076</v>
      </c>
      <c r="AG7" s="4">
        <v>2.6651339999999999E-2</v>
      </c>
      <c r="AH7" s="4">
        <v>4.6456949999999997E-2</v>
      </c>
    </row>
    <row r="8" spans="1:34">
      <c r="A8" s="2" t="s">
        <v>44</v>
      </c>
      <c r="B8" s="2" t="s">
        <v>45</v>
      </c>
      <c r="C8" s="2" t="s">
        <v>74</v>
      </c>
      <c r="D8" s="2" t="s">
        <v>48</v>
      </c>
      <c r="E8" s="3">
        <v>726850</v>
      </c>
      <c r="F8" s="4">
        <v>1</v>
      </c>
      <c r="G8" s="4"/>
      <c r="H8" s="3">
        <v>754629</v>
      </c>
      <c r="I8" s="4">
        <v>1</v>
      </c>
      <c r="J8" s="4">
        <v>3.8218080000000001E-2</v>
      </c>
      <c r="K8" s="3">
        <v>761638</v>
      </c>
      <c r="L8" s="4">
        <v>1</v>
      </c>
      <c r="M8" s="4">
        <v>9.28819E-3</v>
      </c>
      <c r="N8" s="3">
        <v>778013</v>
      </c>
      <c r="O8" s="4">
        <v>1</v>
      </c>
      <c r="P8" s="4">
        <v>2.149999E-2</v>
      </c>
      <c r="Q8" s="3">
        <v>774089</v>
      </c>
      <c r="R8" s="4">
        <v>1</v>
      </c>
      <c r="S8" s="4">
        <v>-5.0435599999999999E-3</v>
      </c>
      <c r="T8" s="3">
        <v>774000</v>
      </c>
      <c r="U8" s="4">
        <v>1</v>
      </c>
      <c r="V8" s="4">
        <v>-1.1476000000000001E-4</v>
      </c>
      <c r="W8" s="3">
        <v>742400</v>
      </c>
      <c r="X8" s="4">
        <v>1</v>
      </c>
      <c r="Y8" s="4">
        <v>-4.0827830000000002E-2</v>
      </c>
      <c r="Z8" s="3">
        <v>721873</v>
      </c>
      <c r="AA8" s="4">
        <v>1</v>
      </c>
      <c r="AB8" s="4">
        <v>-2.7648349999999999E-2</v>
      </c>
      <c r="AC8" s="3">
        <v>708094</v>
      </c>
      <c r="AD8" s="4">
        <v>1</v>
      </c>
      <c r="AE8" s="4">
        <v>-1.9088480000000001E-2</v>
      </c>
      <c r="AF8" s="3">
        <v>715780</v>
      </c>
      <c r="AG8" s="4">
        <v>1</v>
      </c>
      <c r="AH8" s="4">
        <v>1.085412E-2</v>
      </c>
    </row>
    <row r="9" spans="1:34">
      <c r="A9" s="2" t="s">
        <v>44</v>
      </c>
      <c r="B9" s="2" t="s">
        <v>45</v>
      </c>
      <c r="C9" s="2" t="s">
        <v>75</v>
      </c>
      <c r="D9" s="2" t="s">
        <v>59</v>
      </c>
      <c r="E9" s="3">
        <v>69726</v>
      </c>
      <c r="F9" s="4">
        <v>0.59372636999999995</v>
      </c>
      <c r="G9" s="4"/>
      <c r="H9" s="3">
        <v>76630</v>
      </c>
      <c r="I9" s="4">
        <v>0.59197153999999996</v>
      </c>
      <c r="J9" s="4">
        <v>9.9019280000000001E-2</v>
      </c>
      <c r="K9" s="3">
        <v>82257</v>
      </c>
      <c r="L9" s="4">
        <v>0.59063215000000002</v>
      </c>
      <c r="M9" s="4">
        <v>7.3425749999999998E-2</v>
      </c>
      <c r="N9" s="3">
        <v>91058</v>
      </c>
      <c r="O9" s="4">
        <v>0.59081881999999997</v>
      </c>
      <c r="P9" s="4">
        <v>0.1070034</v>
      </c>
      <c r="Q9" s="3">
        <v>96492</v>
      </c>
      <c r="R9" s="4">
        <v>0.59399265000000001</v>
      </c>
      <c r="S9" s="4">
        <v>5.9671080000000001E-2</v>
      </c>
      <c r="T9" s="3">
        <v>103890</v>
      </c>
      <c r="U9" s="4">
        <v>0.59809597999999997</v>
      </c>
      <c r="V9" s="4">
        <v>7.6673489999999997E-2</v>
      </c>
      <c r="W9" s="3">
        <v>100794</v>
      </c>
      <c r="X9" s="4">
        <v>0.59700145999999998</v>
      </c>
      <c r="Y9" s="4">
        <v>-2.9800739999999999E-2</v>
      </c>
      <c r="Z9" s="3">
        <v>99021</v>
      </c>
      <c r="AA9" s="4">
        <v>0.59389459</v>
      </c>
      <c r="AB9" s="4">
        <v>-1.7594169999999999E-2</v>
      </c>
      <c r="AC9" s="3">
        <v>99923</v>
      </c>
      <c r="AD9" s="4">
        <v>0.58781424999999998</v>
      </c>
      <c r="AE9" s="4">
        <v>9.1155100000000003E-3</v>
      </c>
      <c r="AF9" s="3">
        <v>104313</v>
      </c>
      <c r="AG9" s="4">
        <v>0.58713903999999995</v>
      </c>
      <c r="AH9" s="4">
        <v>4.393325E-2</v>
      </c>
    </row>
    <row r="10" spans="1:34">
      <c r="A10" s="2" t="s">
        <v>44</v>
      </c>
      <c r="B10" s="2" t="s">
        <v>45</v>
      </c>
      <c r="C10" s="2" t="s">
        <v>75</v>
      </c>
      <c r="D10" s="2" t="s">
        <v>60</v>
      </c>
      <c r="E10" s="3">
        <v>45838</v>
      </c>
      <c r="F10" s="4">
        <v>0.39031957</v>
      </c>
      <c r="G10" s="4"/>
      <c r="H10" s="3">
        <v>50503</v>
      </c>
      <c r="I10" s="4">
        <v>0.39013561000000002</v>
      </c>
      <c r="J10" s="4">
        <v>0.10175770000000001</v>
      </c>
      <c r="K10" s="3">
        <v>54380</v>
      </c>
      <c r="L10" s="4">
        <v>0.39046614000000002</v>
      </c>
      <c r="M10" s="4">
        <v>7.6771450000000005E-2</v>
      </c>
      <c r="N10" s="3">
        <v>60281</v>
      </c>
      <c r="O10" s="4">
        <v>0.39112312999999999</v>
      </c>
      <c r="P10" s="4">
        <v>0.10851566999999999</v>
      </c>
      <c r="Q10" s="3">
        <v>63039</v>
      </c>
      <c r="R10" s="4">
        <v>0.38806301999999998</v>
      </c>
      <c r="S10" s="4">
        <v>4.5762570000000002E-2</v>
      </c>
      <c r="T10" s="3">
        <v>66733</v>
      </c>
      <c r="U10" s="4">
        <v>0.38418480999999999</v>
      </c>
      <c r="V10" s="4">
        <v>5.8600609999999997E-2</v>
      </c>
      <c r="W10" s="3">
        <v>65030</v>
      </c>
      <c r="X10" s="4">
        <v>0.38517233000000001</v>
      </c>
      <c r="Y10" s="4">
        <v>-2.5523629999999999E-2</v>
      </c>
      <c r="Z10" s="3">
        <v>64458</v>
      </c>
      <c r="AA10" s="4">
        <v>0.38659728999999998</v>
      </c>
      <c r="AB10" s="4">
        <v>-8.8013999999999992E-3</v>
      </c>
      <c r="AC10" s="3">
        <v>65158</v>
      </c>
      <c r="AD10" s="4">
        <v>0.38330112999999999</v>
      </c>
      <c r="AE10" s="4">
        <v>1.0860989999999999E-2</v>
      </c>
      <c r="AF10" s="3">
        <v>67642</v>
      </c>
      <c r="AG10" s="4">
        <v>0.38073022000000001</v>
      </c>
      <c r="AH10" s="4">
        <v>3.8123780000000003E-2</v>
      </c>
    </row>
    <row r="11" spans="1:34">
      <c r="A11" s="2" t="s">
        <v>44</v>
      </c>
      <c r="B11" s="2" t="s">
        <v>45</v>
      </c>
      <c r="C11" s="2" t="s">
        <v>75</v>
      </c>
      <c r="D11" s="2" t="s">
        <v>61</v>
      </c>
      <c r="E11" s="3">
        <v>1874</v>
      </c>
      <c r="F11" s="4">
        <v>1.5954059999999999E-2</v>
      </c>
      <c r="G11" s="4"/>
      <c r="H11" s="3">
        <v>2316</v>
      </c>
      <c r="I11" s="4">
        <v>1.7892849999999998E-2</v>
      </c>
      <c r="J11" s="4">
        <v>0.23622931999999999</v>
      </c>
      <c r="K11" s="3">
        <v>2632</v>
      </c>
      <c r="L11" s="4">
        <v>1.890172E-2</v>
      </c>
      <c r="M11" s="4">
        <v>0.13652130000000001</v>
      </c>
      <c r="N11" s="3">
        <v>2783</v>
      </c>
      <c r="O11" s="4">
        <v>1.8058049999999999E-2</v>
      </c>
      <c r="P11" s="4">
        <v>5.7258660000000003E-2</v>
      </c>
      <c r="Q11" s="3">
        <v>2915</v>
      </c>
      <c r="R11" s="4">
        <v>1.7944330000000001E-2</v>
      </c>
      <c r="S11" s="4">
        <v>4.737131E-2</v>
      </c>
      <c r="T11" s="3">
        <v>3078</v>
      </c>
      <c r="U11" s="4">
        <v>1.7719200000000001E-2</v>
      </c>
      <c r="V11" s="4">
        <v>5.5872049999999999E-2</v>
      </c>
      <c r="W11" s="3">
        <v>3010</v>
      </c>
      <c r="X11" s="4">
        <v>1.7826209999999999E-2</v>
      </c>
      <c r="Y11" s="4">
        <v>-2.215232E-2</v>
      </c>
      <c r="Z11" s="3">
        <v>3253</v>
      </c>
      <c r="AA11" s="4">
        <v>1.950812E-2</v>
      </c>
      <c r="AB11" s="4">
        <v>8.0720539999999993E-2</v>
      </c>
      <c r="AC11" s="3">
        <v>4910</v>
      </c>
      <c r="AD11" s="4">
        <v>2.888462E-2</v>
      </c>
      <c r="AE11" s="4">
        <v>0.50959838000000002</v>
      </c>
      <c r="AF11" s="3">
        <v>5708</v>
      </c>
      <c r="AG11" s="4">
        <v>3.2130739999999998E-2</v>
      </c>
      <c r="AH11" s="4">
        <v>0.16258801000000001</v>
      </c>
    </row>
    <row r="12" spans="1:34">
      <c r="A12" s="2" t="s">
        <v>44</v>
      </c>
      <c r="B12" s="2" t="s">
        <v>45</v>
      </c>
      <c r="C12" s="2" t="s">
        <v>75</v>
      </c>
      <c r="D12" s="2" t="s">
        <v>48</v>
      </c>
      <c r="E12" s="3">
        <v>117437</v>
      </c>
      <c r="F12" s="4">
        <v>1</v>
      </c>
      <c r="G12" s="4"/>
      <c r="H12" s="3">
        <v>129449</v>
      </c>
      <c r="I12" s="4">
        <v>1</v>
      </c>
      <c r="J12" s="4">
        <v>0.10227719</v>
      </c>
      <c r="K12" s="3">
        <v>139269</v>
      </c>
      <c r="L12" s="4">
        <v>1</v>
      </c>
      <c r="M12" s="4">
        <v>7.5859979999999994E-2</v>
      </c>
      <c r="N12" s="3">
        <v>154122</v>
      </c>
      <c r="O12" s="4">
        <v>1</v>
      </c>
      <c r="P12" s="4">
        <v>0.10665363</v>
      </c>
      <c r="Q12" s="3">
        <v>162446</v>
      </c>
      <c r="R12" s="4">
        <v>1</v>
      </c>
      <c r="S12" s="4">
        <v>5.400903E-2</v>
      </c>
      <c r="T12" s="3">
        <v>173701</v>
      </c>
      <c r="U12" s="4">
        <v>1</v>
      </c>
      <c r="V12" s="4">
        <v>6.9286810000000004E-2</v>
      </c>
      <c r="W12" s="3">
        <v>168834</v>
      </c>
      <c r="X12" s="4">
        <v>1</v>
      </c>
      <c r="Y12" s="4">
        <v>-2.8022020000000002E-2</v>
      </c>
      <c r="Z12" s="3">
        <v>166731</v>
      </c>
      <c r="AA12" s="4">
        <v>1</v>
      </c>
      <c r="AB12" s="4">
        <v>-1.245486E-2</v>
      </c>
      <c r="AC12" s="3">
        <v>169991</v>
      </c>
      <c r="AD12" s="4">
        <v>1</v>
      </c>
      <c r="AE12" s="4">
        <v>1.9553790000000001E-2</v>
      </c>
      <c r="AF12" s="3">
        <v>177664</v>
      </c>
      <c r="AG12" s="4">
        <v>1</v>
      </c>
      <c r="AH12" s="4">
        <v>4.5133779999999998E-2</v>
      </c>
    </row>
    <row r="13" spans="1:34">
      <c r="A13" s="2" t="s">
        <v>44</v>
      </c>
      <c r="B13" s="2" t="s">
        <v>45</v>
      </c>
      <c r="C13" s="2" t="s">
        <v>76</v>
      </c>
      <c r="D13" s="2" t="s">
        <v>59</v>
      </c>
      <c r="E13" s="3">
        <v>64931</v>
      </c>
      <c r="F13" s="4">
        <v>0.61156694</v>
      </c>
      <c r="G13" s="4"/>
      <c r="H13" s="3">
        <v>67751</v>
      </c>
      <c r="I13" s="4">
        <v>0.60689905</v>
      </c>
      <c r="J13" s="4">
        <v>4.3422049999999997E-2</v>
      </c>
      <c r="K13" s="3">
        <v>68112</v>
      </c>
      <c r="L13" s="4">
        <v>0.60062864999999999</v>
      </c>
      <c r="M13" s="4">
        <v>5.3376300000000003E-3</v>
      </c>
      <c r="N13" s="3">
        <v>69995</v>
      </c>
      <c r="O13" s="4">
        <v>0.59948950999999995</v>
      </c>
      <c r="P13" s="4">
        <v>2.7637709999999999E-2</v>
      </c>
      <c r="Q13" s="3">
        <v>70880</v>
      </c>
      <c r="R13" s="4">
        <v>0.60050075999999997</v>
      </c>
      <c r="S13" s="4">
        <v>1.264945E-2</v>
      </c>
      <c r="T13" s="3">
        <v>73795</v>
      </c>
      <c r="U13" s="4">
        <v>0.60258504000000002</v>
      </c>
      <c r="V13" s="4">
        <v>4.1113990000000003E-2</v>
      </c>
      <c r="W13" s="3">
        <v>70575</v>
      </c>
      <c r="X13" s="4">
        <v>0.60027465000000002</v>
      </c>
      <c r="Y13" s="4">
        <v>-4.3632829999999997E-2</v>
      </c>
      <c r="Z13" s="3">
        <v>67104</v>
      </c>
      <c r="AA13" s="4">
        <v>0.59309833999999995</v>
      </c>
      <c r="AB13" s="4">
        <v>-4.9183879999999999E-2</v>
      </c>
      <c r="AC13" s="3">
        <v>66183</v>
      </c>
      <c r="AD13" s="4">
        <v>0.59069156</v>
      </c>
      <c r="AE13" s="4">
        <v>-1.3722069999999999E-2</v>
      </c>
      <c r="AF13" s="3">
        <v>69496</v>
      </c>
      <c r="AG13" s="4">
        <v>0.58402173999999996</v>
      </c>
      <c r="AH13" s="4">
        <v>5.0056000000000003E-2</v>
      </c>
    </row>
    <row r="14" spans="1:34">
      <c r="A14" s="2" t="s">
        <v>44</v>
      </c>
      <c r="B14" s="2" t="s">
        <v>45</v>
      </c>
      <c r="C14" s="2" t="s">
        <v>76</v>
      </c>
      <c r="D14" s="2" t="s">
        <v>60</v>
      </c>
      <c r="E14" s="3">
        <v>37611</v>
      </c>
      <c r="F14" s="4">
        <v>0.35424689999999998</v>
      </c>
      <c r="G14" s="4"/>
      <c r="H14" s="3">
        <v>39518</v>
      </c>
      <c r="I14" s="4">
        <v>0.35399374</v>
      </c>
      <c r="J14" s="4">
        <v>5.0695990000000003E-2</v>
      </c>
      <c r="K14" s="3">
        <v>40558</v>
      </c>
      <c r="L14" s="4">
        <v>0.35764878999999999</v>
      </c>
      <c r="M14" s="4">
        <v>2.632174E-2</v>
      </c>
      <c r="N14" s="3">
        <v>41700</v>
      </c>
      <c r="O14" s="4">
        <v>0.35715342</v>
      </c>
      <c r="P14" s="4">
        <v>2.8164379999999999E-2</v>
      </c>
      <c r="Q14" s="3">
        <v>42042</v>
      </c>
      <c r="R14" s="4">
        <v>0.35618543000000003</v>
      </c>
      <c r="S14" s="4">
        <v>8.2041700000000002E-3</v>
      </c>
      <c r="T14" s="3">
        <v>43096</v>
      </c>
      <c r="U14" s="4">
        <v>0.35190751999999997</v>
      </c>
      <c r="V14" s="4">
        <v>2.505201E-2</v>
      </c>
      <c r="W14" s="3">
        <v>41534</v>
      </c>
      <c r="X14" s="4">
        <v>0.35327085000000003</v>
      </c>
      <c r="Y14" s="4">
        <v>-3.6232540000000001E-2</v>
      </c>
      <c r="Z14" s="3">
        <v>40370</v>
      </c>
      <c r="AA14" s="4">
        <v>0.35681188000000003</v>
      </c>
      <c r="AB14" s="4">
        <v>-2.8033430000000002E-2</v>
      </c>
      <c r="AC14" s="3">
        <v>39842</v>
      </c>
      <c r="AD14" s="4">
        <v>0.35560018999999998</v>
      </c>
      <c r="AE14" s="4">
        <v>-1.3066400000000001E-2</v>
      </c>
      <c r="AF14" s="3">
        <v>42872</v>
      </c>
      <c r="AG14" s="4">
        <v>0.36028434999999998</v>
      </c>
      <c r="AH14" s="4">
        <v>7.6038049999999996E-2</v>
      </c>
    </row>
    <row r="15" spans="1:34">
      <c r="A15" s="2" t="s">
        <v>44</v>
      </c>
      <c r="B15" s="2" t="s">
        <v>45</v>
      </c>
      <c r="C15" s="2" t="s">
        <v>76</v>
      </c>
      <c r="D15" s="2" t="s">
        <v>61</v>
      </c>
      <c r="E15" s="3">
        <v>3630</v>
      </c>
      <c r="F15" s="4">
        <v>3.418616E-2</v>
      </c>
      <c r="G15" s="4"/>
      <c r="H15" s="3">
        <v>4366</v>
      </c>
      <c r="I15" s="4">
        <v>3.9107219999999998E-2</v>
      </c>
      <c r="J15" s="4">
        <v>0.20280181</v>
      </c>
      <c r="K15" s="3">
        <v>4731</v>
      </c>
      <c r="L15" s="4">
        <v>4.1722559999999999E-2</v>
      </c>
      <c r="M15" s="4">
        <v>8.3768220000000004E-2</v>
      </c>
      <c r="N15" s="3">
        <v>5062</v>
      </c>
      <c r="O15" s="4">
        <v>4.3357069999999998E-2</v>
      </c>
      <c r="P15" s="4">
        <v>6.9925269999999998E-2</v>
      </c>
      <c r="Q15" s="3">
        <v>5113</v>
      </c>
      <c r="R15" s="4">
        <v>4.3313810000000001E-2</v>
      </c>
      <c r="S15" s="4">
        <v>9.9355099999999998E-3</v>
      </c>
      <c r="T15" s="3">
        <v>5573</v>
      </c>
      <c r="U15" s="4">
        <v>4.5507440000000003E-2</v>
      </c>
      <c r="V15" s="4">
        <v>9.0057799999999993E-2</v>
      </c>
      <c r="W15" s="3">
        <v>5462</v>
      </c>
      <c r="X15" s="4">
        <v>4.6454500000000003E-2</v>
      </c>
      <c r="Y15" s="4">
        <v>-1.9972239999999999E-2</v>
      </c>
      <c r="Z15" s="3">
        <v>5667</v>
      </c>
      <c r="AA15" s="4">
        <v>5.008978E-2</v>
      </c>
      <c r="AB15" s="4">
        <v>3.7626720000000002E-2</v>
      </c>
      <c r="AC15" s="3">
        <v>6018</v>
      </c>
      <c r="AD15" s="4">
        <v>5.3708249999999999E-2</v>
      </c>
      <c r="AE15" s="4">
        <v>6.1835229999999998E-2</v>
      </c>
      <c r="AF15" s="3">
        <v>6627</v>
      </c>
      <c r="AG15" s="4">
        <v>5.5693909999999999E-2</v>
      </c>
      <c r="AH15" s="4">
        <v>0.10131348</v>
      </c>
    </row>
    <row r="16" spans="1:34">
      <c r="A16" s="2" t="s">
        <v>44</v>
      </c>
      <c r="B16" s="2" t="s">
        <v>45</v>
      </c>
      <c r="C16" s="2" t="s">
        <v>76</v>
      </c>
      <c r="D16" s="2" t="s">
        <v>48</v>
      </c>
      <c r="E16" s="3">
        <v>106172</v>
      </c>
      <c r="F16" s="4">
        <v>1</v>
      </c>
      <c r="G16" s="4"/>
      <c r="H16" s="3">
        <v>111634</v>
      </c>
      <c r="I16" s="4">
        <v>1</v>
      </c>
      <c r="J16" s="4">
        <v>5.1447399999999997E-2</v>
      </c>
      <c r="K16" s="3">
        <v>113402</v>
      </c>
      <c r="L16" s="4">
        <v>1</v>
      </c>
      <c r="M16" s="4">
        <v>1.5833079999999999E-2</v>
      </c>
      <c r="N16" s="3">
        <v>116758</v>
      </c>
      <c r="O16" s="4">
        <v>1</v>
      </c>
      <c r="P16" s="4">
        <v>2.9590419999999999E-2</v>
      </c>
      <c r="Q16" s="3">
        <v>118035</v>
      </c>
      <c r="R16" s="4">
        <v>1</v>
      </c>
      <c r="S16" s="4">
        <v>1.094413E-2</v>
      </c>
      <c r="T16" s="3">
        <v>122463</v>
      </c>
      <c r="U16" s="4">
        <v>1</v>
      </c>
      <c r="V16" s="4">
        <v>3.751289E-2</v>
      </c>
      <c r="W16" s="3">
        <v>117571</v>
      </c>
      <c r="X16" s="4">
        <v>1</v>
      </c>
      <c r="Y16" s="4">
        <v>-3.9951880000000002E-2</v>
      </c>
      <c r="Z16" s="3">
        <v>113141</v>
      </c>
      <c r="AA16" s="4">
        <v>1</v>
      </c>
      <c r="AB16" s="4">
        <v>-3.7679299999999999E-2</v>
      </c>
      <c r="AC16" s="3">
        <v>112043</v>
      </c>
      <c r="AD16" s="4">
        <v>1</v>
      </c>
      <c r="AE16" s="4">
        <v>-9.7034700000000005E-3</v>
      </c>
      <c r="AF16" s="3">
        <v>118995</v>
      </c>
      <c r="AG16" s="4">
        <v>1</v>
      </c>
      <c r="AH16" s="4">
        <v>6.204817E-2</v>
      </c>
    </row>
    <row r="17" spans="1:34">
      <c r="A17" s="2" t="s">
        <v>44</v>
      </c>
      <c r="B17" s="2" t="s">
        <v>45</v>
      </c>
      <c r="C17" s="2" t="s">
        <v>77</v>
      </c>
      <c r="D17" s="2" t="s">
        <v>59</v>
      </c>
      <c r="E17" s="3">
        <v>39329</v>
      </c>
      <c r="F17" s="4">
        <v>0.50549993000000004</v>
      </c>
      <c r="G17" s="4"/>
      <c r="H17" s="3">
        <v>44882</v>
      </c>
      <c r="I17" s="4">
        <v>0.49969197999999998</v>
      </c>
      <c r="J17" s="4">
        <v>0.14118718999999999</v>
      </c>
      <c r="K17" s="3">
        <v>48868</v>
      </c>
      <c r="L17" s="4">
        <v>0.49935766999999998</v>
      </c>
      <c r="M17" s="4">
        <v>8.8826290000000002E-2</v>
      </c>
      <c r="N17" s="3">
        <v>52427</v>
      </c>
      <c r="O17" s="4">
        <v>0.50198014000000002</v>
      </c>
      <c r="P17" s="4">
        <v>7.2814149999999994E-2</v>
      </c>
      <c r="Q17" s="3">
        <v>53990</v>
      </c>
      <c r="R17" s="4">
        <v>0.50102857000000001</v>
      </c>
      <c r="S17" s="4">
        <v>2.9810099999999999E-2</v>
      </c>
      <c r="T17" s="3">
        <v>56897</v>
      </c>
      <c r="U17" s="4">
        <v>0.50402871999999999</v>
      </c>
      <c r="V17" s="4">
        <v>5.3859820000000003E-2</v>
      </c>
      <c r="W17" s="3">
        <v>56545</v>
      </c>
      <c r="X17" s="4">
        <v>0.50463139999999995</v>
      </c>
      <c r="Y17" s="4">
        <v>-6.1966699999999996E-3</v>
      </c>
      <c r="Z17" s="3">
        <v>56655</v>
      </c>
      <c r="AA17" s="4">
        <v>0.50438435000000004</v>
      </c>
      <c r="AB17" s="4">
        <v>1.9498499999999999E-3</v>
      </c>
      <c r="AC17" s="3">
        <v>56873</v>
      </c>
      <c r="AD17" s="4">
        <v>0.49413878999999999</v>
      </c>
      <c r="AE17" s="4">
        <v>3.8437699999999998E-3</v>
      </c>
      <c r="AF17" s="3">
        <v>59498</v>
      </c>
      <c r="AG17" s="4">
        <v>0.49231638999999999</v>
      </c>
      <c r="AH17" s="4">
        <v>4.6148559999999998E-2</v>
      </c>
    </row>
    <row r="18" spans="1:34">
      <c r="A18" s="2" t="s">
        <v>44</v>
      </c>
      <c r="B18" s="2" t="s">
        <v>45</v>
      </c>
      <c r="C18" s="2" t="s">
        <v>77</v>
      </c>
      <c r="D18" s="2" t="s">
        <v>60</v>
      </c>
      <c r="E18" s="3">
        <v>33067</v>
      </c>
      <c r="F18" s="4">
        <v>0.4250099</v>
      </c>
      <c r="G18" s="4"/>
      <c r="H18" s="3">
        <v>38457</v>
      </c>
      <c r="I18" s="4">
        <v>0.42815934999999999</v>
      </c>
      <c r="J18" s="4">
        <v>0.16300611000000001</v>
      </c>
      <c r="K18" s="3">
        <v>41855</v>
      </c>
      <c r="L18" s="4">
        <v>0.42769230000000003</v>
      </c>
      <c r="M18" s="4">
        <v>8.8366730000000004E-2</v>
      </c>
      <c r="N18" s="3">
        <v>44911</v>
      </c>
      <c r="O18" s="4">
        <v>0.43001404999999998</v>
      </c>
      <c r="P18" s="4">
        <v>7.3002880000000006E-2</v>
      </c>
      <c r="Q18" s="3">
        <v>46854</v>
      </c>
      <c r="R18" s="4">
        <v>0.43480946999999998</v>
      </c>
      <c r="S18" s="4">
        <v>4.3271980000000002E-2</v>
      </c>
      <c r="T18" s="3">
        <v>48926</v>
      </c>
      <c r="U18" s="4">
        <v>0.43341563</v>
      </c>
      <c r="V18" s="4">
        <v>4.4228719999999999E-2</v>
      </c>
      <c r="W18" s="3">
        <v>48970</v>
      </c>
      <c r="X18" s="4">
        <v>0.43703299000000001</v>
      </c>
      <c r="Y18" s="4">
        <v>9.0098000000000001E-4</v>
      </c>
      <c r="Z18" s="3">
        <v>49088</v>
      </c>
      <c r="AA18" s="4">
        <v>0.43701273000000002</v>
      </c>
      <c r="AB18" s="4">
        <v>2.39412E-3</v>
      </c>
      <c r="AC18" s="3">
        <v>49910</v>
      </c>
      <c r="AD18" s="4">
        <v>0.43364206999999999</v>
      </c>
      <c r="AE18" s="4">
        <v>1.675451E-2</v>
      </c>
      <c r="AF18" s="3">
        <v>52437</v>
      </c>
      <c r="AG18" s="4">
        <v>0.43389121000000003</v>
      </c>
      <c r="AH18" s="4">
        <v>5.0624339999999997E-2</v>
      </c>
    </row>
    <row r="19" spans="1:34">
      <c r="A19" s="2" t="s">
        <v>44</v>
      </c>
      <c r="B19" s="2" t="s">
        <v>45</v>
      </c>
      <c r="C19" s="2" t="s">
        <v>77</v>
      </c>
      <c r="D19" s="2" t="s">
        <v>61</v>
      </c>
      <c r="E19" s="3">
        <v>5406</v>
      </c>
      <c r="F19" s="4">
        <v>6.9490170000000004E-2</v>
      </c>
      <c r="G19" s="4"/>
      <c r="H19" s="3">
        <v>6480</v>
      </c>
      <c r="I19" s="4">
        <v>7.2148669999999998E-2</v>
      </c>
      <c r="J19" s="4">
        <v>0.1986175</v>
      </c>
      <c r="K19" s="3">
        <v>7139</v>
      </c>
      <c r="L19" s="4">
        <v>7.2950029999999999E-2</v>
      </c>
      <c r="M19" s="4">
        <v>0.10165697</v>
      </c>
      <c r="N19" s="3">
        <v>7103</v>
      </c>
      <c r="O19" s="4">
        <v>6.800581E-2</v>
      </c>
      <c r="P19" s="4">
        <v>-5.1211499999999997E-3</v>
      </c>
      <c r="Q19" s="3">
        <v>6914</v>
      </c>
      <c r="R19" s="4">
        <v>6.4161960000000004E-2</v>
      </c>
      <c r="S19" s="4">
        <v>-2.6551930000000001E-2</v>
      </c>
      <c r="T19" s="3">
        <v>7062</v>
      </c>
      <c r="U19" s="4">
        <v>6.2555639999999996E-2</v>
      </c>
      <c r="V19" s="4">
        <v>2.1360239999999999E-2</v>
      </c>
      <c r="W19" s="3">
        <v>6537</v>
      </c>
      <c r="X19" s="4">
        <v>5.8335610000000003E-2</v>
      </c>
      <c r="Y19" s="4">
        <v>-7.4345969999999997E-2</v>
      </c>
      <c r="Z19" s="3">
        <v>6583</v>
      </c>
      <c r="AA19" s="4">
        <v>5.8602929999999998E-2</v>
      </c>
      <c r="AB19" s="4">
        <v>7.0342099999999999E-3</v>
      </c>
      <c r="AC19" s="3">
        <v>8312</v>
      </c>
      <c r="AD19" s="4">
        <v>7.2219149999999996E-2</v>
      </c>
      <c r="AE19" s="4">
        <v>0.26273391000000001</v>
      </c>
      <c r="AF19" s="3">
        <v>8918</v>
      </c>
      <c r="AG19" s="4">
        <v>7.3792389999999999E-2</v>
      </c>
      <c r="AH19" s="4">
        <v>7.2895080000000001E-2</v>
      </c>
    </row>
    <row r="20" spans="1:34">
      <c r="A20" s="2" t="s">
        <v>44</v>
      </c>
      <c r="B20" s="2" t="s">
        <v>45</v>
      </c>
      <c r="C20" s="2" t="s">
        <v>77</v>
      </c>
      <c r="D20" s="2" t="s">
        <v>48</v>
      </c>
      <c r="E20" s="3">
        <v>77802</v>
      </c>
      <c r="F20" s="4">
        <v>1</v>
      </c>
      <c r="G20" s="4"/>
      <c r="H20" s="3">
        <v>89819</v>
      </c>
      <c r="I20" s="4">
        <v>1</v>
      </c>
      <c r="J20" s="4">
        <v>0.15445128999999999</v>
      </c>
      <c r="K20" s="3">
        <v>97863</v>
      </c>
      <c r="L20" s="4">
        <v>1</v>
      </c>
      <c r="M20" s="4">
        <v>8.9555239999999994E-2</v>
      </c>
      <c r="N20" s="3">
        <v>104440</v>
      </c>
      <c r="O20" s="4">
        <v>1</v>
      </c>
      <c r="P20" s="4">
        <v>6.7209480000000002E-2</v>
      </c>
      <c r="Q20" s="3">
        <v>107758</v>
      </c>
      <c r="R20" s="4">
        <v>1</v>
      </c>
      <c r="S20" s="4">
        <v>3.1765950000000001E-2</v>
      </c>
      <c r="T20" s="3">
        <v>112885</v>
      </c>
      <c r="U20" s="4">
        <v>1</v>
      </c>
      <c r="V20" s="4">
        <v>4.758689E-2</v>
      </c>
      <c r="W20" s="3">
        <v>112052</v>
      </c>
      <c r="X20" s="4">
        <v>1</v>
      </c>
      <c r="Y20" s="4">
        <v>-7.3835599999999999E-3</v>
      </c>
      <c r="Z20" s="3">
        <v>112325</v>
      </c>
      <c r="AA20" s="4">
        <v>1</v>
      </c>
      <c r="AB20" s="4">
        <v>2.4406100000000002E-3</v>
      </c>
      <c r="AC20" s="3">
        <v>115095</v>
      </c>
      <c r="AD20" s="4">
        <v>1</v>
      </c>
      <c r="AE20" s="4">
        <v>2.4657640000000002E-2</v>
      </c>
      <c r="AF20" s="3">
        <v>120852</v>
      </c>
      <c r="AG20" s="4">
        <v>1</v>
      </c>
      <c r="AH20" s="4">
        <v>5.0021059999999999E-2</v>
      </c>
    </row>
    <row r="21" spans="1:34">
      <c r="A21" s="2" t="s">
        <v>44</v>
      </c>
      <c r="B21" s="2" t="s">
        <v>45</v>
      </c>
      <c r="C21" s="2" t="s">
        <v>78</v>
      </c>
      <c r="D21" s="2" t="s">
        <v>59</v>
      </c>
      <c r="E21" s="3">
        <v>4444</v>
      </c>
      <c r="F21" s="4">
        <v>0.58667442000000003</v>
      </c>
      <c r="G21" s="4"/>
      <c r="H21" s="3">
        <v>4467</v>
      </c>
      <c r="I21" s="4">
        <v>0.58422569999999996</v>
      </c>
      <c r="J21" s="4">
        <v>5.22406E-3</v>
      </c>
      <c r="K21" s="3">
        <v>4441</v>
      </c>
      <c r="L21" s="4">
        <v>0.58615813999999999</v>
      </c>
      <c r="M21" s="4">
        <v>-5.7096400000000002E-3</v>
      </c>
      <c r="N21" s="3">
        <v>4474</v>
      </c>
      <c r="O21" s="4">
        <v>0.58599984000000005</v>
      </c>
      <c r="P21" s="4">
        <v>7.3312500000000001E-3</v>
      </c>
      <c r="Q21" s="3">
        <v>4768</v>
      </c>
      <c r="R21" s="4">
        <v>0.59379669000000002</v>
      </c>
      <c r="S21" s="4">
        <v>6.5859849999999998E-2</v>
      </c>
      <c r="T21" s="3">
        <v>4919</v>
      </c>
      <c r="U21" s="4">
        <v>0.61813552999999999</v>
      </c>
      <c r="V21" s="4">
        <v>3.1618460000000001E-2</v>
      </c>
      <c r="W21" s="3">
        <v>4304</v>
      </c>
      <c r="X21" s="4">
        <v>0.60069625999999998</v>
      </c>
      <c r="Y21" s="4">
        <v>-0.12509882</v>
      </c>
      <c r="Z21" s="3">
        <v>3710</v>
      </c>
      <c r="AA21" s="4">
        <v>0.57365317999999998</v>
      </c>
      <c r="AB21" s="4">
        <v>-0.13807327999999999</v>
      </c>
      <c r="AC21" s="3">
        <v>3543</v>
      </c>
      <c r="AD21" s="4">
        <v>0.58008539000000003</v>
      </c>
      <c r="AE21" s="4">
        <v>-4.4957299999999999E-2</v>
      </c>
      <c r="AF21" s="3">
        <v>3691</v>
      </c>
      <c r="AG21" s="4">
        <v>0.59142002000000005</v>
      </c>
      <c r="AH21" s="4">
        <v>4.183928E-2</v>
      </c>
    </row>
    <row r="22" spans="1:34">
      <c r="A22" s="2" t="s">
        <v>44</v>
      </c>
      <c r="B22" s="2" t="s">
        <v>45</v>
      </c>
      <c r="C22" s="2" t="s">
        <v>78</v>
      </c>
      <c r="D22" s="2" t="s">
        <v>60</v>
      </c>
      <c r="E22" s="3">
        <v>2961</v>
      </c>
      <c r="F22" s="4">
        <v>0.39094919</v>
      </c>
      <c r="G22" s="4"/>
      <c r="H22" s="3">
        <v>3009</v>
      </c>
      <c r="I22" s="4">
        <v>0.39352257000000002</v>
      </c>
      <c r="J22" s="4">
        <v>1.6081850000000002E-2</v>
      </c>
      <c r="K22" s="3">
        <v>2956</v>
      </c>
      <c r="L22" s="4">
        <v>0.39016319999999999</v>
      </c>
      <c r="M22" s="4">
        <v>-1.7447529999999999E-2</v>
      </c>
      <c r="N22" s="3">
        <v>2967</v>
      </c>
      <c r="O22" s="4">
        <v>0.38859295999999999</v>
      </c>
      <c r="P22" s="4">
        <v>3.5481699999999998E-3</v>
      </c>
      <c r="Q22" s="3">
        <v>3078</v>
      </c>
      <c r="R22" s="4">
        <v>0.38323867</v>
      </c>
      <c r="S22" s="4">
        <v>3.7371300000000003E-2</v>
      </c>
      <c r="T22" s="3">
        <v>2835</v>
      </c>
      <c r="U22" s="4">
        <v>0.35626605</v>
      </c>
      <c r="V22" s="4">
        <v>-7.874834E-2</v>
      </c>
      <c r="W22" s="3">
        <v>2680</v>
      </c>
      <c r="X22" s="4">
        <v>0.37398933000000001</v>
      </c>
      <c r="Y22" s="4">
        <v>-5.4911309999999998E-2</v>
      </c>
      <c r="Z22" s="3">
        <v>2580</v>
      </c>
      <c r="AA22" s="4">
        <v>0.39895007999999998</v>
      </c>
      <c r="AB22" s="4">
        <v>-3.7201930000000001E-2</v>
      </c>
      <c r="AC22" s="3">
        <v>2364</v>
      </c>
      <c r="AD22" s="4">
        <v>0.38701458999999999</v>
      </c>
      <c r="AE22" s="4">
        <v>-8.3802619999999994E-2</v>
      </c>
      <c r="AF22" s="3">
        <v>2350</v>
      </c>
      <c r="AG22" s="4">
        <v>0.37656137000000001</v>
      </c>
      <c r="AH22" s="4">
        <v>-5.7283400000000002E-3</v>
      </c>
    </row>
    <row r="23" spans="1:34">
      <c r="A23" s="2" t="s">
        <v>44</v>
      </c>
      <c r="B23" s="2" t="s">
        <v>45</v>
      </c>
      <c r="C23" s="2" t="s">
        <v>78</v>
      </c>
      <c r="D23" s="2" t="s">
        <v>61</v>
      </c>
      <c r="E23" s="3">
        <v>169</v>
      </c>
      <c r="F23" s="4">
        <v>2.2376389999999999E-2</v>
      </c>
      <c r="G23" s="4"/>
      <c r="H23" s="3">
        <v>170</v>
      </c>
      <c r="I23" s="4">
        <v>2.2251730000000001E-2</v>
      </c>
      <c r="J23" s="4">
        <v>3.8137499999999999E-3</v>
      </c>
      <c r="K23" s="3">
        <v>179</v>
      </c>
      <c r="L23" s="4">
        <v>2.3678660000000001E-2</v>
      </c>
      <c r="M23" s="4">
        <v>5.4562649999999997E-2</v>
      </c>
      <c r="N23" s="3">
        <v>194</v>
      </c>
      <c r="O23" s="4">
        <v>2.5407200000000001E-2</v>
      </c>
      <c r="P23" s="4">
        <v>8.1158380000000002E-2</v>
      </c>
      <c r="Q23" s="3">
        <v>184</v>
      </c>
      <c r="R23" s="4">
        <v>2.2964640000000001E-2</v>
      </c>
      <c r="S23" s="4">
        <v>-4.9257879999999997E-2</v>
      </c>
      <c r="T23" s="3">
        <v>204</v>
      </c>
      <c r="U23" s="4">
        <v>2.559842E-2</v>
      </c>
      <c r="V23" s="4">
        <v>0.10465497</v>
      </c>
      <c r="W23" s="3">
        <v>181</v>
      </c>
      <c r="X23" s="4">
        <v>2.5314409999999999E-2</v>
      </c>
      <c r="Y23" s="4">
        <v>-0.10968764</v>
      </c>
      <c r="Z23" s="3">
        <v>177</v>
      </c>
      <c r="AA23" s="4">
        <v>2.7396739999999999E-2</v>
      </c>
      <c r="AB23" s="4">
        <v>-2.319711E-2</v>
      </c>
      <c r="AC23" s="3">
        <v>201</v>
      </c>
      <c r="AD23" s="4">
        <v>3.290001E-2</v>
      </c>
      <c r="AE23" s="4">
        <v>0.13416811000000001</v>
      </c>
      <c r="AF23" s="3">
        <v>200</v>
      </c>
      <c r="AG23" s="4">
        <v>3.2018600000000001E-2</v>
      </c>
      <c r="AH23" s="4">
        <v>-5.5042600000000004E-3</v>
      </c>
    </row>
    <row r="24" spans="1:34">
      <c r="A24" s="2" t="s">
        <v>44</v>
      </c>
      <c r="B24" s="2" t="s">
        <v>45</v>
      </c>
      <c r="C24" s="2" t="s">
        <v>78</v>
      </c>
      <c r="D24" s="2" t="s">
        <v>48</v>
      </c>
      <c r="E24" s="3">
        <v>7574</v>
      </c>
      <c r="F24" s="4">
        <v>1</v>
      </c>
      <c r="G24" s="4"/>
      <c r="H24" s="3">
        <v>7646</v>
      </c>
      <c r="I24" s="4">
        <v>1</v>
      </c>
      <c r="J24" s="4">
        <v>9.4373500000000006E-3</v>
      </c>
      <c r="K24" s="3">
        <v>7577</v>
      </c>
      <c r="L24" s="4">
        <v>1</v>
      </c>
      <c r="M24" s="4">
        <v>-8.9876000000000001E-3</v>
      </c>
      <c r="N24" s="3">
        <v>7635</v>
      </c>
      <c r="O24" s="4">
        <v>1</v>
      </c>
      <c r="P24" s="4">
        <v>7.60336E-3</v>
      </c>
      <c r="Q24" s="3">
        <v>8030</v>
      </c>
      <c r="R24" s="4">
        <v>1</v>
      </c>
      <c r="S24" s="4">
        <v>5.186458E-2</v>
      </c>
      <c r="T24" s="3">
        <v>7958</v>
      </c>
      <c r="U24" s="4">
        <v>1</v>
      </c>
      <c r="V24" s="4">
        <v>-9.0011099999999997E-3</v>
      </c>
      <c r="W24" s="3">
        <v>7165</v>
      </c>
      <c r="X24" s="4">
        <v>1</v>
      </c>
      <c r="Y24" s="4">
        <v>-9.9698889999999998E-2</v>
      </c>
      <c r="Z24" s="3">
        <v>6467</v>
      </c>
      <c r="AA24" s="4">
        <v>1</v>
      </c>
      <c r="AB24" s="4">
        <v>-9.7440449999999998E-2</v>
      </c>
      <c r="AC24" s="3">
        <v>6107</v>
      </c>
      <c r="AD24" s="4">
        <v>1</v>
      </c>
      <c r="AE24" s="4">
        <v>-5.5547190000000003E-2</v>
      </c>
      <c r="AF24" s="3">
        <v>6241</v>
      </c>
      <c r="AG24" s="4">
        <v>1</v>
      </c>
      <c r="AH24" s="4">
        <v>2.1872320000000001E-2</v>
      </c>
    </row>
    <row r="25" spans="1:34">
      <c r="A25" s="2" t="s">
        <v>44</v>
      </c>
      <c r="B25" s="2" t="s">
        <v>45</v>
      </c>
      <c r="C25" s="2" t="s">
        <v>79</v>
      </c>
      <c r="D25" s="2" t="s">
        <v>59</v>
      </c>
      <c r="E25" s="3">
        <v>1607</v>
      </c>
      <c r="F25" s="4">
        <v>0.52041444999999997</v>
      </c>
      <c r="G25" s="4"/>
      <c r="H25" s="3">
        <v>1697</v>
      </c>
      <c r="I25" s="4">
        <v>0.51772770000000001</v>
      </c>
      <c r="J25" s="4">
        <v>5.5990180000000001E-2</v>
      </c>
      <c r="K25" s="3">
        <v>1754</v>
      </c>
      <c r="L25" s="4">
        <v>0.52003553000000002</v>
      </c>
      <c r="M25" s="4">
        <v>3.3637239999999999E-2</v>
      </c>
      <c r="N25" s="3">
        <v>1713</v>
      </c>
      <c r="O25" s="4">
        <v>0.51658177999999999</v>
      </c>
      <c r="P25" s="4">
        <v>-2.356755E-2</v>
      </c>
      <c r="Q25" s="3">
        <v>1637</v>
      </c>
      <c r="R25" s="4">
        <v>0.52294750000000001</v>
      </c>
      <c r="S25" s="4">
        <v>-4.3845229999999999E-2</v>
      </c>
      <c r="T25" s="3">
        <v>1757</v>
      </c>
      <c r="U25" s="4">
        <v>0.53816399000000004</v>
      </c>
      <c r="V25" s="4">
        <v>7.2993539999999996E-2</v>
      </c>
      <c r="W25" s="3">
        <v>1562</v>
      </c>
      <c r="X25" s="4">
        <v>0.53464153999999997</v>
      </c>
      <c r="Y25" s="4">
        <v>-0.11075493</v>
      </c>
      <c r="Z25" s="3">
        <v>1472</v>
      </c>
      <c r="AA25" s="4">
        <v>0.53067317999999997</v>
      </c>
      <c r="AB25" s="4">
        <v>-5.8092329999999998E-2</v>
      </c>
      <c r="AC25" s="3">
        <v>1264</v>
      </c>
      <c r="AD25" s="4">
        <v>0.51259505000000005</v>
      </c>
      <c r="AE25" s="4">
        <v>-0.14088508</v>
      </c>
      <c r="AF25" s="3">
        <v>1275</v>
      </c>
      <c r="AG25" s="4">
        <v>0.52603093999999995</v>
      </c>
      <c r="AH25" s="4">
        <v>8.7599099999999992E-3</v>
      </c>
    </row>
    <row r="26" spans="1:34">
      <c r="A26" s="2" t="s">
        <v>44</v>
      </c>
      <c r="B26" s="2" t="s">
        <v>45</v>
      </c>
      <c r="C26" s="2" t="s">
        <v>79</v>
      </c>
      <c r="D26" s="2" t="s">
        <v>60</v>
      </c>
      <c r="E26" s="3">
        <v>1332</v>
      </c>
      <c r="F26" s="4">
        <v>0.43148433000000003</v>
      </c>
      <c r="G26" s="4"/>
      <c r="H26" s="3">
        <v>1427</v>
      </c>
      <c r="I26" s="4">
        <v>0.43548466000000002</v>
      </c>
      <c r="J26" s="4">
        <v>7.1311230000000003E-2</v>
      </c>
      <c r="K26" s="3">
        <v>1428</v>
      </c>
      <c r="L26" s="4">
        <v>0.42354345999999998</v>
      </c>
      <c r="M26" s="4">
        <v>8.3308999999999998E-4</v>
      </c>
      <c r="N26" s="3">
        <v>1459</v>
      </c>
      <c r="O26" s="4">
        <v>0.44011507</v>
      </c>
      <c r="P26" s="4">
        <v>2.1420089999999999E-2</v>
      </c>
      <c r="Q26" s="3">
        <v>1374</v>
      </c>
      <c r="R26" s="4">
        <v>0.43884242000000001</v>
      </c>
      <c r="S26" s="4">
        <v>-5.8215490000000002E-2</v>
      </c>
      <c r="T26" s="3">
        <v>1370</v>
      </c>
      <c r="U26" s="4">
        <v>0.41947772</v>
      </c>
      <c r="V26" s="4">
        <v>-3.3541299999999999E-3</v>
      </c>
      <c r="W26" s="3">
        <v>1250</v>
      </c>
      <c r="X26" s="4">
        <v>0.42787209999999998</v>
      </c>
      <c r="Y26" s="4">
        <v>-8.6983840000000007E-2</v>
      </c>
      <c r="Z26" s="3">
        <v>1216</v>
      </c>
      <c r="AA26" s="4">
        <v>0.43846362999999999</v>
      </c>
      <c r="AB26" s="4">
        <v>-2.7558470000000002E-2</v>
      </c>
      <c r="AC26" s="3">
        <v>1065</v>
      </c>
      <c r="AD26" s="4">
        <v>0.43189440000000001</v>
      </c>
      <c r="AE26" s="4">
        <v>-0.12391147</v>
      </c>
      <c r="AF26" s="3">
        <v>1013</v>
      </c>
      <c r="AG26" s="4">
        <v>0.41794187999999999</v>
      </c>
      <c r="AH26" s="4">
        <v>-4.8761880000000001E-2</v>
      </c>
    </row>
    <row r="27" spans="1:34">
      <c r="A27" s="2" t="s">
        <v>44</v>
      </c>
      <c r="B27" s="2" t="s">
        <v>45</v>
      </c>
      <c r="C27" s="2" t="s">
        <v>79</v>
      </c>
      <c r="D27" s="2" t="s">
        <v>61</v>
      </c>
      <c r="E27" s="3">
        <v>149</v>
      </c>
      <c r="F27" s="4">
        <v>4.810122E-2</v>
      </c>
      <c r="G27" s="4"/>
      <c r="H27" s="3">
        <v>153</v>
      </c>
      <c r="I27" s="4">
        <v>4.678765E-2</v>
      </c>
      <c r="J27" s="4">
        <v>3.2482980000000002E-2</v>
      </c>
      <c r="K27" s="3">
        <v>190</v>
      </c>
      <c r="L27" s="4">
        <v>5.6421010000000001E-2</v>
      </c>
      <c r="M27" s="4">
        <v>0.2409269</v>
      </c>
      <c r="N27" s="3">
        <v>144</v>
      </c>
      <c r="O27" s="4">
        <v>4.3303149999999999E-2</v>
      </c>
      <c r="P27" s="4">
        <v>-0.24557728000000001</v>
      </c>
      <c r="Q27" s="3">
        <v>120</v>
      </c>
      <c r="R27" s="4">
        <v>3.821008E-2</v>
      </c>
      <c r="S27" s="4">
        <v>-0.16657287000000001</v>
      </c>
      <c r="T27" s="3">
        <v>138</v>
      </c>
      <c r="U27" s="4">
        <v>4.2358300000000002E-2</v>
      </c>
      <c r="V27" s="4">
        <v>0.15584908</v>
      </c>
      <c r="W27" s="3">
        <v>110</v>
      </c>
      <c r="X27" s="4">
        <v>3.7486360000000003E-2</v>
      </c>
      <c r="Y27" s="4">
        <v>-0.20784860999999999</v>
      </c>
      <c r="Z27" s="3">
        <v>86</v>
      </c>
      <c r="AA27" s="4">
        <v>3.0863189999999999E-2</v>
      </c>
      <c r="AB27" s="4">
        <v>-0.21871149000000001</v>
      </c>
      <c r="AC27" s="3">
        <v>137</v>
      </c>
      <c r="AD27" s="4">
        <v>5.5510549999999999E-2</v>
      </c>
      <c r="AE27" s="4">
        <v>0.59970071999999996</v>
      </c>
      <c r="AF27" s="3">
        <v>136</v>
      </c>
      <c r="AG27" s="4">
        <v>5.6027180000000003E-2</v>
      </c>
      <c r="AH27" s="4">
        <v>-7.8572699999999995E-3</v>
      </c>
    </row>
    <row r="28" spans="1:34">
      <c r="A28" s="2" t="s">
        <v>44</v>
      </c>
      <c r="B28" s="2" t="s">
        <v>45</v>
      </c>
      <c r="C28" s="2" t="s">
        <v>79</v>
      </c>
      <c r="D28" s="2" t="s">
        <v>48</v>
      </c>
      <c r="E28" s="3">
        <v>3088</v>
      </c>
      <c r="F28" s="4">
        <v>1</v>
      </c>
      <c r="G28" s="4"/>
      <c r="H28" s="3">
        <v>3277</v>
      </c>
      <c r="I28" s="4">
        <v>1</v>
      </c>
      <c r="J28" s="4">
        <v>6.1470249999999997E-2</v>
      </c>
      <c r="K28" s="3">
        <v>3373</v>
      </c>
      <c r="L28" s="4">
        <v>1</v>
      </c>
      <c r="M28" s="4">
        <v>2.905013E-2</v>
      </c>
      <c r="N28" s="3">
        <v>3315</v>
      </c>
      <c r="O28" s="4">
        <v>1</v>
      </c>
      <c r="P28" s="4">
        <v>-1.7039350000000002E-2</v>
      </c>
      <c r="Q28" s="3">
        <v>3131</v>
      </c>
      <c r="R28" s="4">
        <v>1</v>
      </c>
      <c r="S28" s="4">
        <v>-5.5484289999999999E-2</v>
      </c>
      <c r="T28" s="3">
        <v>3265</v>
      </c>
      <c r="U28" s="4">
        <v>1</v>
      </c>
      <c r="V28" s="4">
        <v>4.2654860000000003E-2</v>
      </c>
      <c r="W28" s="3">
        <v>2922</v>
      </c>
      <c r="X28" s="4">
        <v>1</v>
      </c>
      <c r="Y28" s="4">
        <v>-0.10489621</v>
      </c>
      <c r="Z28" s="3">
        <v>2773</v>
      </c>
      <c r="AA28" s="4">
        <v>1</v>
      </c>
      <c r="AB28" s="4">
        <v>-5.104877E-2</v>
      </c>
      <c r="AC28" s="3">
        <v>2466</v>
      </c>
      <c r="AD28" s="4">
        <v>1</v>
      </c>
      <c r="AE28" s="4">
        <v>-0.11058593</v>
      </c>
      <c r="AF28" s="3">
        <v>2425</v>
      </c>
      <c r="AG28" s="4">
        <v>1</v>
      </c>
      <c r="AH28" s="4">
        <v>-1.7005860000000001E-2</v>
      </c>
    </row>
    <row r="29" spans="1:34">
      <c r="A29" s="2" t="s">
        <v>44</v>
      </c>
      <c r="B29" s="2" t="s">
        <v>45</v>
      </c>
      <c r="C29" s="2" t="s">
        <v>80</v>
      </c>
      <c r="D29" s="2" t="s">
        <v>59</v>
      </c>
      <c r="E29" s="3">
        <v>22412</v>
      </c>
      <c r="F29" s="4">
        <v>0.57897814000000003</v>
      </c>
      <c r="G29" s="4"/>
      <c r="H29" s="3">
        <v>25380</v>
      </c>
      <c r="I29" s="4">
        <v>0.57200377999999996</v>
      </c>
      <c r="J29" s="4">
        <v>0.13241336000000001</v>
      </c>
      <c r="K29" s="3">
        <v>27302</v>
      </c>
      <c r="L29" s="4">
        <v>0.56880602000000002</v>
      </c>
      <c r="M29" s="4">
        <v>7.5758420000000007E-2</v>
      </c>
      <c r="N29" s="3">
        <v>29312</v>
      </c>
      <c r="O29" s="4">
        <v>0.56951885000000002</v>
      </c>
      <c r="P29" s="4">
        <v>7.3593409999999998E-2</v>
      </c>
      <c r="Q29" s="3">
        <v>31438</v>
      </c>
      <c r="R29" s="4">
        <v>0.56540095000000001</v>
      </c>
      <c r="S29" s="4">
        <v>7.2535740000000001E-2</v>
      </c>
      <c r="T29" s="3">
        <v>32826</v>
      </c>
      <c r="U29" s="4">
        <v>0.56045029000000002</v>
      </c>
      <c r="V29" s="4">
        <v>4.4164330000000002E-2</v>
      </c>
      <c r="W29" s="3">
        <v>33155</v>
      </c>
      <c r="X29" s="4">
        <v>0.56711650999999996</v>
      </c>
      <c r="Y29" s="4">
        <v>1.0035479999999999E-2</v>
      </c>
      <c r="Z29" s="3">
        <v>33172</v>
      </c>
      <c r="AA29" s="4">
        <v>0.56536797999999999</v>
      </c>
      <c r="AB29" s="4">
        <v>5.0394999999999997E-4</v>
      </c>
      <c r="AC29" s="3">
        <v>34661</v>
      </c>
      <c r="AD29" s="4">
        <v>0.55759188000000004</v>
      </c>
      <c r="AE29" s="4">
        <v>4.4874839999999999E-2</v>
      </c>
      <c r="AF29" s="3">
        <v>34848</v>
      </c>
      <c r="AG29" s="4">
        <v>0.55039987999999995</v>
      </c>
      <c r="AH29" s="4">
        <v>5.3968699999999998E-3</v>
      </c>
    </row>
    <row r="30" spans="1:34">
      <c r="A30" s="2" t="s">
        <v>44</v>
      </c>
      <c r="B30" s="2" t="s">
        <v>45</v>
      </c>
      <c r="C30" s="2" t="s">
        <v>80</v>
      </c>
      <c r="D30" s="2" t="s">
        <v>60</v>
      </c>
      <c r="E30" s="3">
        <v>15387</v>
      </c>
      <c r="F30" s="4">
        <v>0.39749304000000002</v>
      </c>
      <c r="G30" s="4"/>
      <c r="H30" s="3">
        <v>17832</v>
      </c>
      <c r="I30" s="4">
        <v>0.40189492999999998</v>
      </c>
      <c r="J30" s="4">
        <v>0.15891412999999999</v>
      </c>
      <c r="K30" s="3">
        <v>19409</v>
      </c>
      <c r="L30" s="4">
        <v>0.40436062</v>
      </c>
      <c r="M30" s="4">
        <v>8.8443240000000006E-2</v>
      </c>
      <c r="N30" s="3">
        <v>20746</v>
      </c>
      <c r="O30" s="4">
        <v>0.40308393999999997</v>
      </c>
      <c r="P30" s="4">
        <v>6.886428E-2</v>
      </c>
      <c r="Q30" s="3">
        <v>22660</v>
      </c>
      <c r="R30" s="4">
        <v>0.40754226999999998</v>
      </c>
      <c r="S30" s="4">
        <v>9.2296409999999995E-2</v>
      </c>
      <c r="T30" s="3">
        <v>24147</v>
      </c>
      <c r="U30" s="4">
        <v>0.41227074000000002</v>
      </c>
      <c r="V30" s="4">
        <v>6.5609650000000005E-2</v>
      </c>
      <c r="W30" s="3">
        <v>23640</v>
      </c>
      <c r="X30" s="4">
        <v>0.40435803999999997</v>
      </c>
      <c r="Y30" s="4">
        <v>-2.0994789999999999E-2</v>
      </c>
      <c r="Z30" s="3">
        <v>23790</v>
      </c>
      <c r="AA30" s="4">
        <v>0.40546151000000002</v>
      </c>
      <c r="AB30" s="4">
        <v>6.3369999999999998E-3</v>
      </c>
      <c r="AC30" s="3">
        <v>25388</v>
      </c>
      <c r="AD30" s="4">
        <v>0.40841922000000003</v>
      </c>
      <c r="AE30" s="4">
        <v>6.717484E-2</v>
      </c>
      <c r="AF30" s="3">
        <v>26171</v>
      </c>
      <c r="AG30" s="4">
        <v>0.41335960999999999</v>
      </c>
      <c r="AH30" s="4">
        <v>3.085483E-2</v>
      </c>
    </row>
    <row r="31" spans="1:34">
      <c r="A31" s="2" t="s">
        <v>44</v>
      </c>
      <c r="B31" s="2" t="s">
        <v>45</v>
      </c>
      <c r="C31" s="2" t="s">
        <v>80</v>
      </c>
      <c r="D31" s="2" t="s">
        <v>61</v>
      </c>
      <c r="E31" s="3">
        <v>911</v>
      </c>
      <c r="F31" s="4">
        <v>2.3528819999999999E-2</v>
      </c>
      <c r="G31" s="4"/>
      <c r="H31" s="3">
        <v>1158</v>
      </c>
      <c r="I31" s="4">
        <v>2.6101289999999999E-2</v>
      </c>
      <c r="J31" s="4">
        <v>0.27153979</v>
      </c>
      <c r="K31" s="3">
        <v>1288</v>
      </c>
      <c r="L31" s="4">
        <v>2.6833349999999999E-2</v>
      </c>
      <c r="M31" s="4">
        <v>0.11214786</v>
      </c>
      <c r="N31" s="3">
        <v>1410</v>
      </c>
      <c r="O31" s="4">
        <v>2.7397210000000002E-2</v>
      </c>
      <c r="P31" s="4">
        <v>9.4780989999999996E-2</v>
      </c>
      <c r="Q31" s="3">
        <v>1504</v>
      </c>
      <c r="R31" s="4">
        <v>2.7056790000000001E-2</v>
      </c>
      <c r="S31" s="4">
        <v>6.692352E-2</v>
      </c>
      <c r="T31" s="3">
        <v>1598</v>
      </c>
      <c r="U31" s="4">
        <v>2.727897E-2</v>
      </c>
      <c r="V31" s="4">
        <v>6.2037759999999997E-2</v>
      </c>
      <c r="W31" s="3">
        <v>1668</v>
      </c>
      <c r="X31" s="4">
        <v>2.8525450000000001E-2</v>
      </c>
      <c r="Y31" s="4">
        <v>4.377292E-2</v>
      </c>
      <c r="Z31" s="3">
        <v>1712</v>
      </c>
      <c r="AA31" s="4">
        <v>2.917051E-2</v>
      </c>
      <c r="AB31" s="4">
        <v>2.6293270000000001E-2</v>
      </c>
      <c r="AC31" s="3">
        <v>2113</v>
      </c>
      <c r="AD31" s="4">
        <v>3.3988900000000002E-2</v>
      </c>
      <c r="AE31" s="4">
        <v>0.23444590000000001</v>
      </c>
      <c r="AF31" s="3">
        <v>2295</v>
      </c>
      <c r="AG31" s="4">
        <v>3.6240509999999997E-2</v>
      </c>
      <c r="AH31" s="4">
        <v>8.6007550000000002E-2</v>
      </c>
    </row>
    <row r="32" spans="1:34">
      <c r="A32" s="2" t="s">
        <v>44</v>
      </c>
      <c r="B32" s="2" t="s">
        <v>45</v>
      </c>
      <c r="C32" s="2" t="s">
        <v>80</v>
      </c>
      <c r="D32" s="2" t="s">
        <v>48</v>
      </c>
      <c r="E32" s="3">
        <v>38709</v>
      </c>
      <c r="F32" s="4">
        <v>1</v>
      </c>
      <c r="G32" s="4"/>
      <c r="H32" s="3">
        <v>44370</v>
      </c>
      <c r="I32" s="4">
        <v>1</v>
      </c>
      <c r="J32" s="4">
        <v>0.14622071</v>
      </c>
      <c r="K32" s="3">
        <v>47999</v>
      </c>
      <c r="L32" s="4">
        <v>1</v>
      </c>
      <c r="M32" s="4">
        <v>8.1806190000000001E-2</v>
      </c>
      <c r="N32" s="3">
        <v>51467</v>
      </c>
      <c r="O32" s="4">
        <v>1</v>
      </c>
      <c r="P32" s="4">
        <v>7.2249670000000002E-2</v>
      </c>
      <c r="Q32" s="3">
        <v>55602</v>
      </c>
      <c r="R32" s="4">
        <v>1</v>
      </c>
      <c r="S32" s="4">
        <v>8.0347189999999999E-2</v>
      </c>
      <c r="T32" s="3">
        <v>58571</v>
      </c>
      <c r="U32" s="4">
        <v>1</v>
      </c>
      <c r="V32" s="4">
        <v>5.3387799999999999E-2</v>
      </c>
      <c r="W32" s="3">
        <v>58463</v>
      </c>
      <c r="X32" s="4">
        <v>1</v>
      </c>
      <c r="Y32" s="4">
        <v>-1.8370699999999999E-3</v>
      </c>
      <c r="Z32" s="3">
        <v>58674</v>
      </c>
      <c r="AA32" s="4">
        <v>1</v>
      </c>
      <c r="AB32" s="4">
        <v>3.5982499999999999E-3</v>
      </c>
      <c r="AC32" s="3">
        <v>62162</v>
      </c>
      <c r="AD32" s="4">
        <v>1</v>
      </c>
      <c r="AE32" s="4">
        <v>5.9446520000000003E-2</v>
      </c>
      <c r="AF32" s="3">
        <v>63314</v>
      </c>
      <c r="AG32" s="4">
        <v>1</v>
      </c>
      <c r="AH32" s="4">
        <v>1.853426E-2</v>
      </c>
    </row>
    <row r="33" spans="1:34">
      <c r="A33" s="2" t="s">
        <v>44</v>
      </c>
      <c r="B33" s="2" t="s">
        <v>45</v>
      </c>
      <c r="C33" s="2" t="s">
        <v>81</v>
      </c>
      <c r="D33" s="2" t="s">
        <v>59</v>
      </c>
      <c r="E33" s="3">
        <v>9544</v>
      </c>
      <c r="F33" s="4">
        <v>0.43593764000000002</v>
      </c>
      <c r="G33" s="4"/>
      <c r="H33" s="3">
        <v>10492</v>
      </c>
      <c r="I33" s="4">
        <v>0.41559652000000002</v>
      </c>
      <c r="J33" s="4">
        <v>9.9334309999999995E-2</v>
      </c>
      <c r="K33" s="3">
        <v>11444</v>
      </c>
      <c r="L33" s="4">
        <v>0.40632929000000001</v>
      </c>
      <c r="M33" s="4">
        <v>9.0740219999999996E-2</v>
      </c>
      <c r="N33" s="3">
        <v>12696</v>
      </c>
      <c r="O33" s="4">
        <v>0.42001570999999999</v>
      </c>
      <c r="P33" s="4">
        <v>0.10937094</v>
      </c>
      <c r="Q33" s="3">
        <v>12741</v>
      </c>
      <c r="R33" s="4">
        <v>0.41776886000000002</v>
      </c>
      <c r="S33" s="4">
        <v>3.5440599999999999E-3</v>
      </c>
      <c r="T33" s="3">
        <v>12767</v>
      </c>
      <c r="U33" s="4">
        <v>0.43442659</v>
      </c>
      <c r="V33" s="4">
        <v>2.02688E-3</v>
      </c>
      <c r="W33" s="3">
        <v>12460</v>
      </c>
      <c r="X33" s="4">
        <v>0.42875280999999998</v>
      </c>
      <c r="Y33" s="4">
        <v>-2.404684E-2</v>
      </c>
      <c r="Z33" s="3">
        <v>12090</v>
      </c>
      <c r="AA33" s="4">
        <v>0.42272113</v>
      </c>
      <c r="AB33" s="4">
        <v>-2.9682690000000001E-2</v>
      </c>
      <c r="AC33" s="3">
        <v>11194</v>
      </c>
      <c r="AD33" s="4">
        <v>0.42597708000000001</v>
      </c>
      <c r="AE33" s="4">
        <v>-7.4117180000000005E-2</v>
      </c>
      <c r="AF33" s="3">
        <v>11271</v>
      </c>
      <c r="AG33" s="4">
        <v>0.42392410000000003</v>
      </c>
      <c r="AH33" s="4">
        <v>6.8971700000000002E-3</v>
      </c>
    </row>
    <row r="34" spans="1:34">
      <c r="A34" s="2" t="s">
        <v>44</v>
      </c>
      <c r="B34" s="2" t="s">
        <v>45</v>
      </c>
      <c r="C34" s="2" t="s">
        <v>81</v>
      </c>
      <c r="D34" s="2" t="s">
        <v>60</v>
      </c>
      <c r="E34" s="3">
        <v>10702</v>
      </c>
      <c r="F34" s="4">
        <v>0.48881339000000001</v>
      </c>
      <c r="G34" s="4"/>
      <c r="H34" s="3">
        <v>12272</v>
      </c>
      <c r="I34" s="4">
        <v>0.48609972000000001</v>
      </c>
      <c r="J34" s="4">
        <v>0.14673885</v>
      </c>
      <c r="K34" s="3">
        <v>13784</v>
      </c>
      <c r="L34" s="4">
        <v>0.48939106999999998</v>
      </c>
      <c r="M34" s="4">
        <v>0.12317069</v>
      </c>
      <c r="N34" s="3">
        <v>14890</v>
      </c>
      <c r="O34" s="4">
        <v>0.49258748000000002</v>
      </c>
      <c r="P34" s="4">
        <v>8.0231200000000003E-2</v>
      </c>
      <c r="Q34" s="3">
        <v>15493</v>
      </c>
      <c r="R34" s="4">
        <v>0.50802161000000001</v>
      </c>
      <c r="S34" s="4">
        <v>4.0554260000000002E-2</v>
      </c>
      <c r="T34" s="3">
        <v>14503</v>
      </c>
      <c r="U34" s="4">
        <v>0.49350391999999998</v>
      </c>
      <c r="V34" s="4">
        <v>-6.3931890000000005E-2</v>
      </c>
      <c r="W34" s="3">
        <v>14315</v>
      </c>
      <c r="X34" s="4">
        <v>0.49260146999999999</v>
      </c>
      <c r="Y34" s="4">
        <v>-1.2940149999999999E-2</v>
      </c>
      <c r="Z34" s="3">
        <v>14014</v>
      </c>
      <c r="AA34" s="4">
        <v>0.48999199999999998</v>
      </c>
      <c r="AB34" s="4">
        <v>-2.1050960000000001E-2</v>
      </c>
      <c r="AC34" s="3">
        <v>12693</v>
      </c>
      <c r="AD34" s="4">
        <v>0.48304353999999999</v>
      </c>
      <c r="AE34" s="4">
        <v>-9.4223500000000002E-2</v>
      </c>
      <c r="AF34" s="3">
        <v>13045</v>
      </c>
      <c r="AG34" s="4">
        <v>0.49065060999999999</v>
      </c>
      <c r="AH34" s="4">
        <v>2.7706970000000001E-2</v>
      </c>
    </row>
    <row r="35" spans="1:34">
      <c r="A35" s="2" t="s">
        <v>44</v>
      </c>
      <c r="B35" s="2" t="s">
        <v>45</v>
      </c>
      <c r="C35" s="2" t="s">
        <v>81</v>
      </c>
      <c r="D35" s="2" t="s">
        <v>61</v>
      </c>
      <c r="E35" s="3">
        <v>1647</v>
      </c>
      <c r="F35" s="4">
        <v>7.5248979999999993E-2</v>
      </c>
      <c r="G35" s="4"/>
      <c r="H35" s="3">
        <v>2482</v>
      </c>
      <c r="I35" s="4">
        <v>9.8303760000000004E-2</v>
      </c>
      <c r="J35" s="4">
        <v>0.50643974999999997</v>
      </c>
      <c r="K35" s="3">
        <v>2937</v>
      </c>
      <c r="L35" s="4">
        <v>0.10427964000000001</v>
      </c>
      <c r="M35" s="4">
        <v>0.18343533000000001</v>
      </c>
      <c r="N35" s="3">
        <v>2642</v>
      </c>
      <c r="O35" s="4">
        <v>8.7396810000000005E-2</v>
      </c>
      <c r="P35" s="4">
        <v>-0.10053256000000001</v>
      </c>
      <c r="Q35" s="3">
        <v>2263</v>
      </c>
      <c r="R35" s="4">
        <v>7.4209529999999996E-2</v>
      </c>
      <c r="S35" s="4">
        <v>-0.14329755999999999</v>
      </c>
      <c r="T35" s="3">
        <v>2118</v>
      </c>
      <c r="U35" s="4">
        <v>7.206949E-2</v>
      </c>
      <c r="V35" s="4">
        <v>-6.4183279999999995E-2</v>
      </c>
      <c r="W35" s="3">
        <v>2285</v>
      </c>
      <c r="X35" s="4">
        <v>7.8645720000000002E-2</v>
      </c>
      <c r="Y35" s="4">
        <v>7.9100770000000001E-2</v>
      </c>
      <c r="Z35" s="3">
        <v>2496</v>
      </c>
      <c r="AA35" s="4">
        <v>8.7286870000000003E-2</v>
      </c>
      <c r="AB35" s="4">
        <v>9.2296779999999995E-2</v>
      </c>
      <c r="AC35" s="3">
        <v>2391</v>
      </c>
      <c r="AD35" s="4">
        <v>9.0979389999999993E-2</v>
      </c>
      <c r="AE35" s="4">
        <v>-4.2325689999999999E-2</v>
      </c>
      <c r="AF35" s="3">
        <v>2271</v>
      </c>
      <c r="AG35" s="4">
        <v>8.5425290000000001E-2</v>
      </c>
      <c r="AH35" s="4">
        <v>-4.999323E-2</v>
      </c>
    </row>
    <row r="36" spans="1:34">
      <c r="A36" s="2" t="s">
        <v>44</v>
      </c>
      <c r="B36" s="2" t="s">
        <v>45</v>
      </c>
      <c r="C36" s="2" t="s">
        <v>81</v>
      </c>
      <c r="D36" s="2" t="s">
        <v>48</v>
      </c>
      <c r="E36" s="3">
        <v>21893</v>
      </c>
      <c r="F36" s="4">
        <v>1</v>
      </c>
      <c r="G36" s="4"/>
      <c r="H36" s="3">
        <v>25246</v>
      </c>
      <c r="I36" s="4">
        <v>1</v>
      </c>
      <c r="J36" s="4">
        <v>0.15314054999999999</v>
      </c>
      <c r="K36" s="3">
        <v>28165</v>
      </c>
      <c r="L36" s="4">
        <v>1</v>
      </c>
      <c r="M36" s="4">
        <v>0.11561694</v>
      </c>
      <c r="N36" s="3">
        <v>30227</v>
      </c>
      <c r="O36" s="4">
        <v>1</v>
      </c>
      <c r="P36" s="4">
        <v>7.3221549999999996E-2</v>
      </c>
      <c r="Q36" s="3">
        <v>30498</v>
      </c>
      <c r="R36" s="4">
        <v>1</v>
      </c>
      <c r="S36" s="4">
        <v>8.9413300000000008E-3</v>
      </c>
      <c r="T36" s="3">
        <v>29388</v>
      </c>
      <c r="U36" s="4">
        <v>1</v>
      </c>
      <c r="V36" s="4">
        <v>-3.639502E-2</v>
      </c>
      <c r="W36" s="3">
        <v>29061</v>
      </c>
      <c r="X36" s="4">
        <v>1</v>
      </c>
      <c r="Y36" s="4">
        <v>-1.113185E-2</v>
      </c>
      <c r="Z36" s="3">
        <v>28600</v>
      </c>
      <c r="AA36" s="4">
        <v>1</v>
      </c>
      <c r="AB36" s="4">
        <v>-1.5837520000000001E-2</v>
      </c>
      <c r="AC36" s="3">
        <v>26278</v>
      </c>
      <c r="AD36" s="4">
        <v>1</v>
      </c>
      <c r="AE36" s="4">
        <v>-8.1194139999999998E-2</v>
      </c>
      <c r="AF36" s="3">
        <v>26587</v>
      </c>
      <c r="AG36" s="4">
        <v>1</v>
      </c>
      <c r="AH36" s="4">
        <v>1.177335E-2</v>
      </c>
    </row>
    <row r="37" spans="1:34">
      <c r="A37" s="2" t="s">
        <v>44</v>
      </c>
      <c r="B37" s="2" t="s">
        <v>45</v>
      </c>
      <c r="C37" s="2" t="s">
        <v>82</v>
      </c>
      <c r="D37" s="2" t="s">
        <v>59</v>
      </c>
      <c r="E37" s="3">
        <v>32385</v>
      </c>
      <c r="F37" s="4">
        <v>0.52938313000000004</v>
      </c>
      <c r="G37" s="4"/>
      <c r="H37" s="3">
        <v>29807</v>
      </c>
      <c r="I37" s="4">
        <v>0.52893308000000006</v>
      </c>
      <c r="J37" s="4">
        <v>-7.9611909999999994E-2</v>
      </c>
      <c r="K37" s="3">
        <v>27891</v>
      </c>
      <c r="L37" s="4">
        <v>0.52596030999999999</v>
      </c>
      <c r="M37" s="4">
        <v>-6.4261810000000003E-2</v>
      </c>
      <c r="N37" s="3">
        <v>26457</v>
      </c>
      <c r="O37" s="4">
        <v>0.51600866999999995</v>
      </c>
      <c r="P37" s="4">
        <v>-5.1443639999999999E-2</v>
      </c>
      <c r="Q37" s="3">
        <v>25634</v>
      </c>
      <c r="R37" s="4">
        <v>0.51446303999999998</v>
      </c>
      <c r="S37" s="4">
        <v>-3.1097509999999998E-2</v>
      </c>
      <c r="T37" s="3">
        <v>25648</v>
      </c>
      <c r="U37" s="4">
        <v>0.52089375999999998</v>
      </c>
      <c r="V37" s="4">
        <v>5.4144999999999996E-4</v>
      </c>
      <c r="W37" s="3">
        <v>24663</v>
      </c>
      <c r="X37" s="4">
        <v>0.52451534</v>
      </c>
      <c r="Y37" s="4">
        <v>-3.8389720000000002E-2</v>
      </c>
      <c r="Z37" s="3">
        <v>24021</v>
      </c>
      <c r="AA37" s="4">
        <v>0.52294107999999995</v>
      </c>
      <c r="AB37" s="4">
        <v>-2.6033540000000001E-2</v>
      </c>
      <c r="AC37" s="3">
        <v>22921</v>
      </c>
      <c r="AD37" s="4">
        <v>0.50956604000000005</v>
      </c>
      <c r="AE37" s="4">
        <v>-4.5798739999999998E-2</v>
      </c>
      <c r="AF37" s="3">
        <v>23373</v>
      </c>
      <c r="AG37" s="4">
        <v>0.50875629</v>
      </c>
      <c r="AH37" s="4">
        <v>1.973749E-2</v>
      </c>
    </row>
    <row r="38" spans="1:34">
      <c r="A38" s="2" t="s">
        <v>44</v>
      </c>
      <c r="B38" s="2" t="s">
        <v>45</v>
      </c>
      <c r="C38" s="2" t="s">
        <v>82</v>
      </c>
      <c r="D38" s="2" t="s">
        <v>60</v>
      </c>
      <c r="E38" s="3">
        <v>27866</v>
      </c>
      <c r="F38" s="4">
        <v>0.45551720000000001</v>
      </c>
      <c r="G38" s="4"/>
      <c r="H38" s="3">
        <v>25505</v>
      </c>
      <c r="I38" s="4">
        <v>0.45260220000000001</v>
      </c>
      <c r="J38" s="4">
        <v>-8.4723660000000006E-2</v>
      </c>
      <c r="K38" s="3">
        <v>23972</v>
      </c>
      <c r="L38" s="4">
        <v>0.45205528</v>
      </c>
      <c r="M38" s="4">
        <v>-6.0110049999999998E-2</v>
      </c>
      <c r="N38" s="3">
        <v>23522</v>
      </c>
      <c r="O38" s="4">
        <v>0.45877577000000003</v>
      </c>
      <c r="P38" s="4">
        <v>-1.8776290000000001E-2</v>
      </c>
      <c r="Q38" s="3">
        <v>22574</v>
      </c>
      <c r="R38" s="4">
        <v>0.45306148000000002</v>
      </c>
      <c r="S38" s="4">
        <v>-4.0291019999999997E-2</v>
      </c>
      <c r="T38" s="3">
        <v>21877</v>
      </c>
      <c r="U38" s="4">
        <v>0.44431395000000001</v>
      </c>
      <c r="V38" s="4">
        <v>-3.0890359999999999E-2</v>
      </c>
      <c r="W38" s="3">
        <v>20683</v>
      </c>
      <c r="X38" s="4">
        <v>0.43987378999999999</v>
      </c>
      <c r="Y38" s="4">
        <v>-5.4572559999999999E-2</v>
      </c>
      <c r="Z38" s="3">
        <v>20255</v>
      </c>
      <c r="AA38" s="4">
        <v>0.44094381999999999</v>
      </c>
      <c r="AB38" s="4">
        <v>-2.072514E-2</v>
      </c>
      <c r="AC38" s="3">
        <v>20198</v>
      </c>
      <c r="AD38" s="4">
        <v>0.44903161000000003</v>
      </c>
      <c r="AE38" s="4">
        <v>-2.7916299999999998E-3</v>
      </c>
      <c r="AF38" s="3">
        <v>20418</v>
      </c>
      <c r="AG38" s="4">
        <v>0.44444017000000002</v>
      </c>
      <c r="AH38" s="4">
        <v>1.091691E-2</v>
      </c>
    </row>
    <row r="39" spans="1:34">
      <c r="A39" s="2" t="s">
        <v>44</v>
      </c>
      <c r="B39" s="2" t="s">
        <v>45</v>
      </c>
      <c r="C39" s="2" t="s">
        <v>82</v>
      </c>
      <c r="D39" s="2" t="s">
        <v>61</v>
      </c>
      <c r="E39" s="3">
        <v>924</v>
      </c>
      <c r="F39" s="4">
        <v>1.5099660000000001E-2</v>
      </c>
      <c r="G39" s="4"/>
      <c r="H39" s="3">
        <v>1041</v>
      </c>
      <c r="I39" s="4">
        <v>1.846472E-2</v>
      </c>
      <c r="J39" s="4">
        <v>0.12646041</v>
      </c>
      <c r="K39" s="3">
        <v>1166</v>
      </c>
      <c r="L39" s="4">
        <v>2.1984409999999999E-2</v>
      </c>
      <c r="M39" s="4">
        <v>0.12040272</v>
      </c>
      <c r="N39" s="3">
        <v>1293</v>
      </c>
      <c r="O39" s="4">
        <v>2.5215560000000001E-2</v>
      </c>
      <c r="P39" s="4">
        <v>0.10895231</v>
      </c>
      <c r="Q39" s="3">
        <v>1618</v>
      </c>
      <c r="R39" s="4">
        <v>3.2475480000000001E-2</v>
      </c>
      <c r="S39" s="4">
        <v>0.25161257999999997</v>
      </c>
      <c r="T39" s="3">
        <v>1713</v>
      </c>
      <c r="U39" s="4">
        <v>3.4792289999999997E-2</v>
      </c>
      <c r="V39" s="4">
        <v>5.8686879999999997E-2</v>
      </c>
      <c r="W39" s="3">
        <v>1674</v>
      </c>
      <c r="X39" s="4">
        <v>3.5610870000000003E-2</v>
      </c>
      <c r="Y39" s="4">
        <v>-2.2561060000000001E-2</v>
      </c>
      <c r="Z39" s="3">
        <v>1659</v>
      </c>
      <c r="AA39" s="4">
        <v>3.6115099999999997E-2</v>
      </c>
      <c r="AB39" s="4">
        <v>-9.2693099999999994E-3</v>
      </c>
      <c r="AC39" s="3">
        <v>1862</v>
      </c>
      <c r="AD39" s="4">
        <v>4.1402349999999997E-2</v>
      </c>
      <c r="AE39" s="4">
        <v>0.12260901</v>
      </c>
      <c r="AF39" s="3">
        <v>2150</v>
      </c>
      <c r="AG39" s="4">
        <v>4.6803539999999998E-2</v>
      </c>
      <c r="AH39" s="4">
        <v>0.15460317000000001</v>
      </c>
    </row>
    <row r="40" spans="1:34">
      <c r="A40" s="2" t="s">
        <v>44</v>
      </c>
      <c r="B40" s="2" t="s">
        <v>45</v>
      </c>
      <c r="C40" s="2" t="s">
        <v>82</v>
      </c>
      <c r="D40" s="2" t="s">
        <v>48</v>
      </c>
      <c r="E40" s="3">
        <v>61175</v>
      </c>
      <c r="F40" s="4">
        <v>1</v>
      </c>
      <c r="G40" s="4"/>
      <c r="H40" s="3">
        <v>56353</v>
      </c>
      <c r="I40" s="4">
        <v>1</v>
      </c>
      <c r="J40" s="4">
        <v>-7.8828780000000001E-2</v>
      </c>
      <c r="K40" s="3">
        <v>53029</v>
      </c>
      <c r="L40" s="4">
        <v>1</v>
      </c>
      <c r="M40" s="4">
        <v>-5.8972940000000001E-2</v>
      </c>
      <c r="N40" s="3">
        <v>51272</v>
      </c>
      <c r="O40" s="4">
        <v>1</v>
      </c>
      <c r="P40" s="4">
        <v>-3.3149980000000003E-2</v>
      </c>
      <c r="Q40" s="3">
        <v>49826</v>
      </c>
      <c r="R40" s="4">
        <v>1</v>
      </c>
      <c r="S40" s="4">
        <v>-2.8186579999999999E-2</v>
      </c>
      <c r="T40" s="3">
        <v>49238</v>
      </c>
      <c r="U40" s="4">
        <v>1</v>
      </c>
      <c r="V40" s="4">
        <v>-1.181079E-2</v>
      </c>
      <c r="W40" s="3">
        <v>47021</v>
      </c>
      <c r="X40" s="4">
        <v>1</v>
      </c>
      <c r="Y40" s="4">
        <v>-4.5029270000000003E-2</v>
      </c>
      <c r="Z40" s="3">
        <v>45934</v>
      </c>
      <c r="AA40" s="4">
        <v>1</v>
      </c>
      <c r="AB40" s="4">
        <v>-2.3101529999999999E-2</v>
      </c>
      <c r="AC40" s="3">
        <v>44981</v>
      </c>
      <c r="AD40" s="4">
        <v>1</v>
      </c>
      <c r="AE40" s="4">
        <v>-2.0752960000000001E-2</v>
      </c>
      <c r="AF40" s="3">
        <v>45942</v>
      </c>
      <c r="AG40" s="4">
        <v>1</v>
      </c>
      <c r="AH40" s="4">
        <v>2.1360520000000001E-2</v>
      </c>
    </row>
    <row r="41" spans="1:34">
      <c r="A41" s="2" t="s">
        <v>44</v>
      </c>
      <c r="B41" s="2" t="s">
        <v>45</v>
      </c>
      <c r="C41" s="2" t="s">
        <v>83</v>
      </c>
      <c r="D41" s="2" t="s">
        <v>59</v>
      </c>
      <c r="E41" s="3">
        <v>123413</v>
      </c>
      <c r="F41" s="4">
        <v>0.44046834000000001</v>
      </c>
      <c r="G41" s="4"/>
      <c r="H41" s="3">
        <v>101072</v>
      </c>
      <c r="I41" s="4">
        <v>0.43563654000000002</v>
      </c>
      <c r="J41" s="4">
        <v>-0.18102256999999999</v>
      </c>
      <c r="K41" s="3">
        <v>91428</v>
      </c>
      <c r="L41" s="4">
        <v>0.43299596000000001</v>
      </c>
      <c r="M41" s="4">
        <v>-9.5418149999999993E-2</v>
      </c>
      <c r="N41" s="3">
        <v>78341</v>
      </c>
      <c r="O41" s="4">
        <v>0.42558435999999999</v>
      </c>
      <c r="P41" s="4">
        <v>-0.14314209</v>
      </c>
      <c r="Q41" s="3">
        <v>73694</v>
      </c>
      <c r="R41" s="4">
        <v>0.43369889</v>
      </c>
      <c r="S41" s="4">
        <v>-5.931985E-2</v>
      </c>
      <c r="T41" s="3">
        <v>73014</v>
      </c>
      <c r="U41" s="4">
        <v>0.44042895999999998</v>
      </c>
      <c r="V41" s="4">
        <v>-9.2271899999999997E-3</v>
      </c>
      <c r="W41" s="3">
        <v>72891</v>
      </c>
      <c r="X41" s="4">
        <v>0.45053120000000002</v>
      </c>
      <c r="Y41" s="4">
        <v>-1.6790399999999999E-3</v>
      </c>
      <c r="Z41" s="3">
        <v>72014</v>
      </c>
      <c r="AA41" s="4">
        <v>0.44364701000000001</v>
      </c>
      <c r="AB41" s="4">
        <v>-1.2031129999999999E-2</v>
      </c>
      <c r="AC41" s="3">
        <v>72644</v>
      </c>
      <c r="AD41" s="4">
        <v>0.45411713999999997</v>
      </c>
      <c r="AE41" s="4">
        <v>8.7416400000000002E-3</v>
      </c>
      <c r="AF41" s="3">
        <v>80124</v>
      </c>
      <c r="AG41" s="4">
        <v>0.45563566</v>
      </c>
      <c r="AH41" s="4">
        <v>0.1029682</v>
      </c>
    </row>
    <row r="42" spans="1:34">
      <c r="A42" s="2" t="s">
        <v>44</v>
      </c>
      <c r="B42" s="2" t="s">
        <v>45</v>
      </c>
      <c r="C42" s="2" t="s">
        <v>83</v>
      </c>
      <c r="D42" s="2" t="s">
        <v>60</v>
      </c>
      <c r="E42" s="3">
        <v>118953</v>
      </c>
      <c r="F42" s="4">
        <v>0.4245526</v>
      </c>
      <c r="G42" s="4"/>
      <c r="H42" s="3">
        <v>96521</v>
      </c>
      <c r="I42" s="4">
        <v>0.41602244999999999</v>
      </c>
      <c r="J42" s="4">
        <v>-0.18857651</v>
      </c>
      <c r="K42" s="3">
        <v>86323</v>
      </c>
      <c r="L42" s="4">
        <v>0.40881834</v>
      </c>
      <c r="M42" s="4">
        <v>-0.10566149</v>
      </c>
      <c r="N42" s="3">
        <v>74734</v>
      </c>
      <c r="O42" s="4">
        <v>0.40598862000000002</v>
      </c>
      <c r="P42" s="4">
        <v>-0.13425401000000001</v>
      </c>
      <c r="Q42" s="3">
        <v>66207</v>
      </c>
      <c r="R42" s="4">
        <v>0.38963719000000002</v>
      </c>
      <c r="S42" s="4">
        <v>-0.11409763000000001</v>
      </c>
      <c r="T42" s="3">
        <v>62740</v>
      </c>
      <c r="U42" s="4">
        <v>0.37845640000000003</v>
      </c>
      <c r="V42" s="4">
        <v>-5.2363069999999998E-2</v>
      </c>
      <c r="W42" s="3">
        <v>60350</v>
      </c>
      <c r="X42" s="4">
        <v>0.3730192</v>
      </c>
      <c r="Y42" s="4">
        <v>-3.8085399999999998E-2</v>
      </c>
      <c r="Z42" s="3">
        <v>60499</v>
      </c>
      <c r="AA42" s="4">
        <v>0.37270585000000001</v>
      </c>
      <c r="AB42" s="4">
        <v>2.45663E-3</v>
      </c>
      <c r="AC42" s="3">
        <v>58702</v>
      </c>
      <c r="AD42" s="4">
        <v>0.36696557000000002</v>
      </c>
      <c r="AE42" s="4">
        <v>-2.9693959999999998E-2</v>
      </c>
      <c r="AF42" s="3">
        <v>63683</v>
      </c>
      <c r="AG42" s="4">
        <v>0.36214116000000002</v>
      </c>
      <c r="AH42" s="4">
        <v>8.4840159999999998E-2</v>
      </c>
    </row>
    <row r="43" spans="1:34">
      <c r="A43" s="2" t="s">
        <v>44</v>
      </c>
      <c r="B43" s="2" t="s">
        <v>45</v>
      </c>
      <c r="C43" s="2" t="s">
        <v>83</v>
      </c>
      <c r="D43" s="2" t="s">
        <v>61</v>
      </c>
      <c r="E43" s="3">
        <v>37819</v>
      </c>
      <c r="F43" s="4">
        <v>0.13497906000000001</v>
      </c>
      <c r="G43" s="4"/>
      <c r="H43" s="3">
        <v>34417</v>
      </c>
      <c r="I43" s="4">
        <v>0.14834101</v>
      </c>
      <c r="J43" s="4">
        <v>-8.9966930000000001E-2</v>
      </c>
      <c r="K43" s="3">
        <v>33401</v>
      </c>
      <c r="L43" s="4">
        <v>0.15818570000000001</v>
      </c>
      <c r="M43" s="4">
        <v>-2.9502799999999999E-2</v>
      </c>
      <c r="N43" s="3">
        <v>31004</v>
      </c>
      <c r="O43" s="4">
        <v>0.16842702000000001</v>
      </c>
      <c r="P43" s="4">
        <v>-7.1778629999999996E-2</v>
      </c>
      <c r="Q43" s="3">
        <v>30019</v>
      </c>
      <c r="R43" s="4">
        <v>0.17666392</v>
      </c>
      <c r="S43" s="4">
        <v>-3.1776970000000002E-2</v>
      </c>
      <c r="T43" s="3">
        <v>30025</v>
      </c>
      <c r="U43" s="4">
        <v>0.18111464999999999</v>
      </c>
      <c r="V43" s="4">
        <v>2.1242E-4</v>
      </c>
      <c r="W43" s="3">
        <v>28548</v>
      </c>
      <c r="X43" s="4">
        <v>0.17644961000000001</v>
      </c>
      <c r="Y43" s="4">
        <v>-4.92019E-2</v>
      </c>
      <c r="Z43" s="3">
        <v>29810</v>
      </c>
      <c r="AA43" s="4">
        <v>0.18364713999999999</v>
      </c>
      <c r="AB43" s="4">
        <v>4.4224899999999998E-2</v>
      </c>
      <c r="AC43" s="3">
        <v>28621</v>
      </c>
      <c r="AD43" s="4">
        <v>0.17891729000000001</v>
      </c>
      <c r="AE43" s="4">
        <v>-3.9897149999999999E-2</v>
      </c>
      <c r="AF43" s="3">
        <v>32044</v>
      </c>
      <c r="AG43" s="4">
        <v>0.18222318000000001</v>
      </c>
      <c r="AH43" s="4">
        <v>0.11960415000000001</v>
      </c>
    </row>
    <row r="44" spans="1:34">
      <c r="A44" s="2" t="s">
        <v>44</v>
      </c>
      <c r="B44" s="2" t="s">
        <v>45</v>
      </c>
      <c r="C44" s="2" t="s">
        <v>83</v>
      </c>
      <c r="D44" s="2" t="s">
        <v>48</v>
      </c>
      <c r="E44" s="3">
        <v>280185</v>
      </c>
      <c r="F44" s="4">
        <v>1</v>
      </c>
      <c r="G44" s="4"/>
      <c r="H44" s="3">
        <v>232010</v>
      </c>
      <c r="I44" s="4">
        <v>1</v>
      </c>
      <c r="J44" s="4">
        <v>-0.17193901</v>
      </c>
      <c r="K44" s="3">
        <v>211152</v>
      </c>
      <c r="L44" s="4">
        <v>1</v>
      </c>
      <c r="M44" s="4">
        <v>-8.9901659999999994E-2</v>
      </c>
      <c r="N44" s="3">
        <v>184078</v>
      </c>
      <c r="O44" s="4">
        <v>1</v>
      </c>
      <c r="P44" s="4">
        <v>-0.12821979999999999</v>
      </c>
      <c r="Q44" s="3">
        <v>169919</v>
      </c>
      <c r="R44" s="4">
        <v>1</v>
      </c>
      <c r="S44" s="4">
        <v>-7.6920039999999995E-2</v>
      </c>
      <c r="T44" s="3">
        <v>165778</v>
      </c>
      <c r="U44" s="4">
        <v>1</v>
      </c>
      <c r="V44" s="4">
        <v>-2.4366889999999999E-2</v>
      </c>
      <c r="W44" s="3">
        <v>161789</v>
      </c>
      <c r="X44" s="4">
        <v>1</v>
      </c>
      <c r="Y44" s="4">
        <v>-2.4064350000000002E-2</v>
      </c>
      <c r="Z44" s="3">
        <v>162323</v>
      </c>
      <c r="AA44" s="4">
        <v>1</v>
      </c>
      <c r="AB44" s="4">
        <v>3.2994299999999999E-3</v>
      </c>
      <c r="AC44" s="3">
        <v>159967</v>
      </c>
      <c r="AD44" s="4">
        <v>1</v>
      </c>
      <c r="AE44" s="4">
        <v>-1.451591E-2</v>
      </c>
      <c r="AF44" s="3">
        <v>175850</v>
      </c>
      <c r="AG44" s="4">
        <v>1</v>
      </c>
      <c r="AH44" s="4">
        <v>9.9292290000000005E-2</v>
      </c>
    </row>
    <row r="45" spans="1:34">
      <c r="A45" s="2" t="s">
        <v>44</v>
      </c>
      <c r="B45" s="2" t="s">
        <v>46</v>
      </c>
      <c r="C45" s="2" t="s">
        <v>74</v>
      </c>
      <c r="D45" s="2" t="s">
        <v>59</v>
      </c>
      <c r="E45" s="3">
        <v>200961</v>
      </c>
      <c r="F45" s="4">
        <v>0.57856940999999995</v>
      </c>
      <c r="G45" s="4"/>
      <c r="H45" s="3">
        <v>199034</v>
      </c>
      <c r="I45" s="4">
        <v>0.57341006000000005</v>
      </c>
      <c r="J45" s="4">
        <v>-9.59168E-3</v>
      </c>
      <c r="K45" s="3">
        <v>197120</v>
      </c>
      <c r="L45" s="4">
        <v>0.57111531999999998</v>
      </c>
      <c r="M45" s="4">
        <v>-9.6177099999999998E-3</v>
      </c>
      <c r="N45" s="3">
        <v>194736</v>
      </c>
      <c r="O45" s="4">
        <v>0.57085032000000002</v>
      </c>
      <c r="P45" s="4">
        <v>-1.209229E-2</v>
      </c>
      <c r="Q45" s="3">
        <v>188182</v>
      </c>
      <c r="R45" s="4">
        <v>0.57463525000000004</v>
      </c>
      <c r="S45" s="4">
        <v>-3.365597E-2</v>
      </c>
      <c r="T45" s="3">
        <v>190988</v>
      </c>
      <c r="U45" s="4">
        <v>0.58796263000000004</v>
      </c>
      <c r="V45" s="4">
        <v>1.4911280000000001E-2</v>
      </c>
      <c r="W45" s="3">
        <v>180690</v>
      </c>
      <c r="X45" s="4">
        <v>0.58591053999999998</v>
      </c>
      <c r="Y45" s="4">
        <v>-5.391982E-2</v>
      </c>
      <c r="Z45" s="3">
        <v>165898</v>
      </c>
      <c r="AA45" s="4">
        <v>0.57786411000000004</v>
      </c>
      <c r="AB45" s="4">
        <v>-8.1862370000000004E-2</v>
      </c>
      <c r="AC45" s="3">
        <v>161361</v>
      </c>
      <c r="AD45" s="4">
        <v>0.56825055000000002</v>
      </c>
      <c r="AE45" s="4">
        <v>-2.7348810000000001E-2</v>
      </c>
      <c r="AF45" s="3">
        <v>155177</v>
      </c>
      <c r="AG45" s="4">
        <v>0.56609399999999999</v>
      </c>
      <c r="AH45" s="4">
        <v>-3.8322380000000003E-2</v>
      </c>
    </row>
    <row r="46" spans="1:34">
      <c r="A46" s="2" t="s">
        <v>44</v>
      </c>
      <c r="B46" s="2" t="s">
        <v>46</v>
      </c>
      <c r="C46" s="2" t="s">
        <v>74</v>
      </c>
      <c r="D46" s="2" t="s">
        <v>60</v>
      </c>
      <c r="E46" s="3">
        <v>141869</v>
      </c>
      <c r="F46" s="4">
        <v>0.40844293999999998</v>
      </c>
      <c r="G46" s="4"/>
      <c r="H46" s="3">
        <v>143488</v>
      </c>
      <c r="I46" s="4">
        <v>0.41338291999999999</v>
      </c>
      <c r="J46" s="4">
        <v>1.1406100000000001E-2</v>
      </c>
      <c r="K46" s="3">
        <v>142957</v>
      </c>
      <c r="L46" s="4">
        <v>0.41419087999999998</v>
      </c>
      <c r="M46" s="4">
        <v>-3.6948699999999998E-3</v>
      </c>
      <c r="N46" s="3">
        <v>140790</v>
      </c>
      <c r="O46" s="4">
        <v>0.41271170000000001</v>
      </c>
      <c r="P46" s="4">
        <v>-1.51634E-2</v>
      </c>
      <c r="Q46" s="3">
        <v>133374</v>
      </c>
      <c r="R46" s="4">
        <v>0.40727432000000002</v>
      </c>
      <c r="S46" s="4">
        <v>-5.2668439999999997E-2</v>
      </c>
      <c r="T46" s="3">
        <v>127439</v>
      </c>
      <c r="U46" s="4">
        <v>0.39232561999999999</v>
      </c>
      <c r="V46" s="4">
        <v>-4.4500959999999999E-2</v>
      </c>
      <c r="W46" s="3">
        <v>121120</v>
      </c>
      <c r="X46" s="4">
        <v>0.39274648000000001</v>
      </c>
      <c r="Y46" s="4">
        <v>-4.9587810000000003E-2</v>
      </c>
      <c r="Z46" s="3">
        <v>114541</v>
      </c>
      <c r="AA46" s="4">
        <v>0.39897561999999998</v>
      </c>
      <c r="AB46" s="4">
        <v>-5.4312970000000002E-2</v>
      </c>
      <c r="AC46" s="3">
        <v>114993</v>
      </c>
      <c r="AD46" s="4">
        <v>0.40495991999999997</v>
      </c>
      <c r="AE46" s="4">
        <v>3.9421100000000004E-3</v>
      </c>
      <c r="AF46" s="3">
        <v>111677</v>
      </c>
      <c r="AG46" s="4">
        <v>0.40740138999999997</v>
      </c>
      <c r="AH46" s="4">
        <v>-2.8838900000000001E-2</v>
      </c>
    </row>
    <row r="47" spans="1:34">
      <c r="A47" s="2" t="s">
        <v>44</v>
      </c>
      <c r="B47" s="2" t="s">
        <v>46</v>
      </c>
      <c r="C47" s="2" t="s">
        <v>74</v>
      </c>
      <c r="D47" s="2" t="s">
        <v>61</v>
      </c>
      <c r="E47" s="3">
        <v>4511</v>
      </c>
      <c r="F47" s="4">
        <v>1.298765E-2</v>
      </c>
      <c r="G47" s="4"/>
      <c r="H47" s="3">
        <v>4584</v>
      </c>
      <c r="I47" s="4">
        <v>1.320703E-2</v>
      </c>
      <c r="J47" s="4">
        <v>1.61992E-2</v>
      </c>
      <c r="K47" s="3">
        <v>5072</v>
      </c>
      <c r="L47" s="4">
        <v>1.46938E-2</v>
      </c>
      <c r="M47" s="4">
        <v>0.10630173</v>
      </c>
      <c r="N47" s="3">
        <v>5608</v>
      </c>
      <c r="O47" s="4">
        <v>1.6437980000000001E-2</v>
      </c>
      <c r="P47" s="4">
        <v>0.10568696</v>
      </c>
      <c r="Q47" s="3">
        <v>5924</v>
      </c>
      <c r="R47" s="4">
        <v>1.8090430000000001E-2</v>
      </c>
      <c r="S47" s="4">
        <v>5.6482339999999999E-2</v>
      </c>
      <c r="T47" s="3">
        <v>6403</v>
      </c>
      <c r="U47" s="4">
        <v>1.971175E-2</v>
      </c>
      <c r="V47" s="4">
        <v>8.0803730000000004E-2</v>
      </c>
      <c r="W47" s="3">
        <v>6582</v>
      </c>
      <c r="X47" s="4">
        <v>2.1342989999999999E-2</v>
      </c>
      <c r="Y47" s="4">
        <v>2.7960410000000002E-2</v>
      </c>
      <c r="Z47" s="3">
        <v>6649</v>
      </c>
      <c r="AA47" s="4">
        <v>2.316027E-2</v>
      </c>
      <c r="AB47" s="4">
        <v>1.018702E-2</v>
      </c>
      <c r="AC47" s="3">
        <v>7607</v>
      </c>
      <c r="AD47" s="4">
        <v>2.6789529999999999E-2</v>
      </c>
      <c r="AE47" s="4">
        <v>0.14410106</v>
      </c>
      <c r="AF47" s="3">
        <v>7265</v>
      </c>
      <c r="AG47" s="4">
        <v>2.6504610000000001E-2</v>
      </c>
      <c r="AH47" s="4">
        <v>-4.49255E-2</v>
      </c>
    </row>
    <row r="48" spans="1:34">
      <c r="A48" s="2" t="s">
        <v>44</v>
      </c>
      <c r="B48" s="2" t="s">
        <v>46</v>
      </c>
      <c r="C48" s="2" t="s">
        <v>74</v>
      </c>
      <c r="D48" s="2" t="s">
        <v>48</v>
      </c>
      <c r="E48" s="3">
        <v>347342</v>
      </c>
      <c r="F48" s="4">
        <v>1</v>
      </c>
      <c r="G48" s="4"/>
      <c r="H48" s="3">
        <v>347106</v>
      </c>
      <c r="I48" s="4">
        <v>1</v>
      </c>
      <c r="J48" s="4">
        <v>-6.8031999999999999E-4</v>
      </c>
      <c r="K48" s="3">
        <v>345148</v>
      </c>
      <c r="L48" s="4">
        <v>1</v>
      </c>
      <c r="M48" s="4">
        <v>-5.6383600000000002E-3</v>
      </c>
      <c r="N48" s="3">
        <v>341133</v>
      </c>
      <c r="O48" s="4">
        <v>1</v>
      </c>
      <c r="P48" s="4">
        <v>-1.163369E-2</v>
      </c>
      <c r="Q48" s="3">
        <v>327481</v>
      </c>
      <c r="R48" s="4">
        <v>1</v>
      </c>
      <c r="S48" s="4">
        <v>-4.002095E-2</v>
      </c>
      <c r="T48" s="3">
        <v>324830</v>
      </c>
      <c r="U48" s="4">
        <v>1</v>
      </c>
      <c r="V48" s="4">
        <v>-8.0937800000000001E-3</v>
      </c>
      <c r="W48" s="3">
        <v>308392</v>
      </c>
      <c r="X48" s="4">
        <v>1</v>
      </c>
      <c r="Y48" s="4">
        <v>-5.060626E-2</v>
      </c>
      <c r="Z48" s="3">
        <v>287089</v>
      </c>
      <c r="AA48" s="4">
        <v>1</v>
      </c>
      <c r="AB48" s="4">
        <v>-6.9077830000000007E-2</v>
      </c>
      <c r="AC48" s="3">
        <v>283961</v>
      </c>
      <c r="AD48" s="4">
        <v>1</v>
      </c>
      <c r="AE48" s="4">
        <v>-1.0893669999999999E-2</v>
      </c>
      <c r="AF48" s="3">
        <v>274119</v>
      </c>
      <c r="AG48" s="4">
        <v>1</v>
      </c>
      <c r="AH48" s="4">
        <v>-3.4658849999999998E-2</v>
      </c>
    </row>
    <row r="49" spans="1:34">
      <c r="A49" s="2" t="s">
        <v>44</v>
      </c>
      <c r="B49" s="2" t="s">
        <v>46</v>
      </c>
      <c r="C49" s="2" t="s">
        <v>75</v>
      </c>
      <c r="D49" s="2" t="s">
        <v>59</v>
      </c>
      <c r="E49" s="3">
        <v>67621</v>
      </c>
      <c r="F49" s="4">
        <v>0.60755121000000001</v>
      </c>
      <c r="G49" s="4"/>
      <c r="H49" s="3">
        <v>76344</v>
      </c>
      <c r="I49" s="4">
        <v>0.61275100999999998</v>
      </c>
      <c r="J49" s="4">
        <v>0.12900052000000001</v>
      </c>
      <c r="K49" s="3">
        <v>80792</v>
      </c>
      <c r="L49" s="4">
        <v>0.61042774</v>
      </c>
      <c r="M49" s="4">
        <v>5.8253720000000002E-2</v>
      </c>
      <c r="N49" s="3">
        <v>90136</v>
      </c>
      <c r="O49" s="4">
        <v>0.61486359999999995</v>
      </c>
      <c r="P49" s="4">
        <v>0.11566129</v>
      </c>
      <c r="Q49" s="3">
        <v>93041</v>
      </c>
      <c r="R49" s="4">
        <v>0.62205836000000003</v>
      </c>
      <c r="S49" s="4">
        <v>3.2225879999999998E-2</v>
      </c>
      <c r="T49" s="3">
        <v>100829</v>
      </c>
      <c r="U49" s="4">
        <v>0.64188447999999998</v>
      </c>
      <c r="V49" s="4">
        <v>8.3708340000000006E-2</v>
      </c>
      <c r="W49" s="3">
        <v>96379</v>
      </c>
      <c r="X49" s="4">
        <v>0.63269542999999995</v>
      </c>
      <c r="Y49" s="4">
        <v>-4.4139989999999997E-2</v>
      </c>
      <c r="Z49" s="3">
        <v>90202</v>
      </c>
      <c r="AA49" s="4">
        <v>0.62309625999999996</v>
      </c>
      <c r="AB49" s="4">
        <v>-6.4088660000000006E-2</v>
      </c>
      <c r="AC49" s="3">
        <v>90917</v>
      </c>
      <c r="AD49" s="4">
        <v>0.61231897000000002</v>
      </c>
      <c r="AE49" s="4">
        <v>7.9291299999999995E-3</v>
      </c>
      <c r="AF49" s="3">
        <v>95741</v>
      </c>
      <c r="AG49" s="4">
        <v>0.61068939</v>
      </c>
      <c r="AH49" s="4">
        <v>5.3061030000000002E-2</v>
      </c>
    </row>
    <row r="50" spans="1:34">
      <c r="A50" s="2" t="s">
        <v>44</v>
      </c>
      <c r="B50" s="2" t="s">
        <v>46</v>
      </c>
      <c r="C50" s="2" t="s">
        <v>75</v>
      </c>
      <c r="D50" s="2" t="s">
        <v>60</v>
      </c>
      <c r="E50" s="3">
        <v>42113</v>
      </c>
      <c r="F50" s="4">
        <v>0.37836975</v>
      </c>
      <c r="G50" s="4"/>
      <c r="H50" s="3">
        <v>46520</v>
      </c>
      <c r="I50" s="4">
        <v>0.37337743000000001</v>
      </c>
      <c r="J50" s="4">
        <v>0.10464989</v>
      </c>
      <c r="K50" s="3">
        <v>49615</v>
      </c>
      <c r="L50" s="4">
        <v>0.37486918000000002</v>
      </c>
      <c r="M50" s="4">
        <v>6.6525509999999996E-2</v>
      </c>
      <c r="N50" s="3">
        <v>54280</v>
      </c>
      <c r="O50" s="4">
        <v>0.37026936999999999</v>
      </c>
      <c r="P50" s="4">
        <v>9.402162E-2</v>
      </c>
      <c r="Q50" s="3">
        <v>54232</v>
      </c>
      <c r="R50" s="4">
        <v>0.36258970000000001</v>
      </c>
      <c r="S50" s="4">
        <v>-8.7445999999999997E-4</v>
      </c>
      <c r="T50" s="3">
        <v>53579</v>
      </c>
      <c r="U50" s="4">
        <v>0.34108726</v>
      </c>
      <c r="V50" s="4">
        <v>-1.2046029999999999E-2</v>
      </c>
      <c r="W50" s="3">
        <v>53034</v>
      </c>
      <c r="X50" s="4">
        <v>0.34815288</v>
      </c>
      <c r="Y50" s="4">
        <v>-1.01692E-2</v>
      </c>
      <c r="Z50" s="3">
        <v>51433</v>
      </c>
      <c r="AA50" s="4">
        <v>0.35529117999999998</v>
      </c>
      <c r="AB50" s="4">
        <v>-3.0185449999999999E-2</v>
      </c>
      <c r="AC50" s="3">
        <v>53958</v>
      </c>
      <c r="AD50" s="4">
        <v>0.36340192999999998</v>
      </c>
      <c r="AE50" s="4">
        <v>4.9083920000000003E-2</v>
      </c>
      <c r="AF50" s="3">
        <v>56966</v>
      </c>
      <c r="AG50" s="4">
        <v>0.36336141</v>
      </c>
      <c r="AH50" s="4">
        <v>5.5753329999999997E-2</v>
      </c>
    </row>
    <row r="51" spans="1:34">
      <c r="A51" s="2" t="s">
        <v>44</v>
      </c>
      <c r="B51" s="2" t="s">
        <v>46</v>
      </c>
      <c r="C51" s="2" t="s">
        <v>75</v>
      </c>
      <c r="D51" s="2" t="s">
        <v>61</v>
      </c>
      <c r="E51" s="3">
        <v>1567</v>
      </c>
      <c r="F51" s="4">
        <v>1.4079039999999999E-2</v>
      </c>
      <c r="G51" s="4"/>
      <c r="H51" s="3">
        <v>1728</v>
      </c>
      <c r="I51" s="4">
        <v>1.387156E-2</v>
      </c>
      <c r="J51" s="4">
        <v>0.10292320000000001</v>
      </c>
      <c r="K51" s="3">
        <v>1946</v>
      </c>
      <c r="L51" s="4">
        <v>1.470308E-2</v>
      </c>
      <c r="M51" s="4">
        <v>0.12595881</v>
      </c>
      <c r="N51" s="3">
        <v>2179</v>
      </c>
      <c r="O51" s="4">
        <v>1.486703E-2</v>
      </c>
      <c r="P51" s="4">
        <v>0.11996311</v>
      </c>
      <c r="Q51" s="3">
        <v>2296</v>
      </c>
      <c r="R51" s="4">
        <v>1.535194E-2</v>
      </c>
      <c r="S51" s="4">
        <v>5.3565059999999998E-2</v>
      </c>
      <c r="T51" s="3">
        <v>2675</v>
      </c>
      <c r="U51" s="4">
        <v>1.7028250000000002E-2</v>
      </c>
      <c r="V51" s="4">
        <v>0.16491349</v>
      </c>
      <c r="W51" s="3">
        <v>2917</v>
      </c>
      <c r="X51" s="4">
        <v>1.9151689999999999E-2</v>
      </c>
      <c r="Y51" s="4">
        <v>9.067016E-2</v>
      </c>
      <c r="Z51" s="3">
        <v>3129</v>
      </c>
      <c r="AA51" s="4">
        <v>2.1612559999999999E-2</v>
      </c>
      <c r="AB51" s="4">
        <v>7.2441190000000003E-2</v>
      </c>
      <c r="AC51" s="3">
        <v>3605</v>
      </c>
      <c r="AD51" s="4">
        <v>2.4279100000000001E-2</v>
      </c>
      <c r="AE51" s="4">
        <v>0.15221565000000001</v>
      </c>
      <c r="AF51" s="3">
        <v>4068</v>
      </c>
      <c r="AG51" s="4">
        <v>2.5949199999999999E-2</v>
      </c>
      <c r="AH51" s="4">
        <v>0.12850143999999999</v>
      </c>
    </row>
    <row r="52" spans="1:34">
      <c r="A52" s="2" t="s">
        <v>44</v>
      </c>
      <c r="B52" s="2" t="s">
        <v>46</v>
      </c>
      <c r="C52" s="2" t="s">
        <v>75</v>
      </c>
      <c r="D52" s="2" t="s">
        <v>48</v>
      </c>
      <c r="E52" s="3">
        <v>111301</v>
      </c>
      <c r="F52" s="4">
        <v>1</v>
      </c>
      <c r="G52" s="4"/>
      <c r="H52" s="3">
        <v>124593</v>
      </c>
      <c r="I52" s="4">
        <v>1</v>
      </c>
      <c r="J52" s="4">
        <v>0.11941984</v>
      </c>
      <c r="K52" s="3">
        <v>132353</v>
      </c>
      <c r="L52" s="4">
        <v>1</v>
      </c>
      <c r="M52" s="4">
        <v>6.2281389999999999E-2</v>
      </c>
      <c r="N52" s="3">
        <v>146596</v>
      </c>
      <c r="O52" s="4">
        <v>1</v>
      </c>
      <c r="P52" s="4">
        <v>0.10761249000000001</v>
      </c>
      <c r="Q52" s="3">
        <v>149570</v>
      </c>
      <c r="R52" s="4">
        <v>1</v>
      </c>
      <c r="S52" s="4">
        <v>2.0287090000000001E-2</v>
      </c>
      <c r="T52" s="3">
        <v>157083</v>
      </c>
      <c r="U52" s="4">
        <v>1</v>
      </c>
      <c r="V52" s="4">
        <v>5.0235450000000001E-2</v>
      </c>
      <c r="W52" s="3">
        <v>152330</v>
      </c>
      <c r="X52" s="4">
        <v>1</v>
      </c>
      <c r="Y52" s="4">
        <v>-3.0257409999999998E-2</v>
      </c>
      <c r="Z52" s="3">
        <v>144764</v>
      </c>
      <c r="AA52" s="4">
        <v>1</v>
      </c>
      <c r="AB52" s="4">
        <v>-4.967038E-2</v>
      </c>
      <c r="AC52" s="3">
        <v>148480</v>
      </c>
      <c r="AD52" s="4">
        <v>1</v>
      </c>
      <c r="AE52" s="4">
        <v>2.5669460000000002E-2</v>
      </c>
      <c r="AF52" s="3">
        <v>156776</v>
      </c>
      <c r="AG52" s="4">
        <v>1</v>
      </c>
      <c r="AH52" s="4">
        <v>5.5871039999999997E-2</v>
      </c>
    </row>
    <row r="53" spans="1:34">
      <c r="A53" s="2" t="s">
        <v>44</v>
      </c>
      <c r="B53" s="2" t="s">
        <v>46</v>
      </c>
      <c r="C53" s="2" t="s">
        <v>76</v>
      </c>
      <c r="D53" s="2" t="s">
        <v>59</v>
      </c>
      <c r="E53" s="3">
        <v>51360</v>
      </c>
      <c r="F53" s="4">
        <v>0.63650236999999998</v>
      </c>
      <c r="G53" s="4"/>
      <c r="H53" s="3">
        <v>51707</v>
      </c>
      <c r="I53" s="4">
        <v>0.63816337999999995</v>
      </c>
      <c r="J53" s="4">
        <v>6.7695999999999997E-3</v>
      </c>
      <c r="K53" s="3">
        <v>51341</v>
      </c>
      <c r="L53" s="4">
        <v>0.63198560999999998</v>
      </c>
      <c r="M53" s="4">
        <v>-7.0768300000000001E-3</v>
      </c>
      <c r="N53" s="3">
        <v>51871</v>
      </c>
      <c r="O53" s="4">
        <v>0.63413030999999997</v>
      </c>
      <c r="P53" s="4">
        <v>1.030766E-2</v>
      </c>
      <c r="Q53" s="3">
        <v>49936</v>
      </c>
      <c r="R53" s="4">
        <v>0.63849635000000005</v>
      </c>
      <c r="S53" s="4">
        <v>-3.7305440000000002E-2</v>
      </c>
      <c r="T53" s="3">
        <v>52274</v>
      </c>
      <c r="U53" s="4">
        <v>0.65062306999999997</v>
      </c>
      <c r="V53" s="4">
        <v>4.6818739999999998E-2</v>
      </c>
      <c r="W53" s="3">
        <v>51121</v>
      </c>
      <c r="X53" s="4">
        <v>0.65520672999999996</v>
      </c>
      <c r="Y53" s="4">
        <v>-2.2042800000000001E-2</v>
      </c>
      <c r="Z53" s="3">
        <v>46820</v>
      </c>
      <c r="AA53" s="4">
        <v>0.64357249000000005</v>
      </c>
      <c r="AB53" s="4">
        <v>-8.4135299999999996E-2</v>
      </c>
      <c r="AC53" s="3">
        <v>46605</v>
      </c>
      <c r="AD53" s="4">
        <v>0.63795075000000001</v>
      </c>
      <c r="AE53" s="4">
        <v>-4.6060500000000004E-3</v>
      </c>
      <c r="AF53" s="3">
        <v>49359</v>
      </c>
      <c r="AG53" s="4">
        <v>0.63990400999999997</v>
      </c>
      <c r="AH53" s="4">
        <v>5.9097759999999999E-2</v>
      </c>
    </row>
    <row r="54" spans="1:34">
      <c r="A54" s="2" t="s">
        <v>44</v>
      </c>
      <c r="B54" s="2" t="s">
        <v>46</v>
      </c>
      <c r="C54" s="2" t="s">
        <v>76</v>
      </c>
      <c r="D54" s="2" t="s">
        <v>60</v>
      </c>
      <c r="E54" s="3">
        <v>27332</v>
      </c>
      <c r="F54" s="4">
        <v>0.33872910000000001</v>
      </c>
      <c r="G54" s="4"/>
      <c r="H54" s="3">
        <v>27417</v>
      </c>
      <c r="I54" s="4">
        <v>0.3383814</v>
      </c>
      <c r="J54" s="4">
        <v>3.11845E-3</v>
      </c>
      <c r="K54" s="3">
        <v>27856</v>
      </c>
      <c r="L54" s="4">
        <v>0.34289550000000002</v>
      </c>
      <c r="M54" s="4">
        <v>1.6004520000000001E-2</v>
      </c>
      <c r="N54" s="3">
        <v>27790</v>
      </c>
      <c r="O54" s="4">
        <v>0.33974388</v>
      </c>
      <c r="P54" s="4">
        <v>-2.3638299999999999E-3</v>
      </c>
      <c r="Q54" s="3">
        <v>26122</v>
      </c>
      <c r="R54" s="4">
        <v>0.33401223000000002</v>
      </c>
      <c r="S54" s="4">
        <v>-6.0018439999999999E-2</v>
      </c>
      <c r="T54" s="3">
        <v>25738</v>
      </c>
      <c r="U54" s="4">
        <v>0.32035439999999998</v>
      </c>
      <c r="V54" s="4">
        <v>-1.469934E-2</v>
      </c>
      <c r="W54" s="3">
        <v>24640</v>
      </c>
      <c r="X54" s="4">
        <v>0.31580836000000001</v>
      </c>
      <c r="Y54" s="4">
        <v>-4.2665109999999999E-2</v>
      </c>
      <c r="Z54" s="3">
        <v>23537</v>
      </c>
      <c r="AA54" s="4">
        <v>0.32353179999999998</v>
      </c>
      <c r="AB54" s="4">
        <v>-4.4775280000000001E-2</v>
      </c>
      <c r="AC54" s="3">
        <v>23791</v>
      </c>
      <c r="AD54" s="4">
        <v>0.32566278999999998</v>
      </c>
      <c r="AE54" s="4">
        <v>1.077963E-2</v>
      </c>
      <c r="AF54" s="3">
        <v>24883</v>
      </c>
      <c r="AG54" s="4">
        <v>0.32259837000000002</v>
      </c>
      <c r="AH54" s="4">
        <v>4.5929449999999997E-2</v>
      </c>
    </row>
    <row r="55" spans="1:34">
      <c r="A55" s="2" t="s">
        <v>44</v>
      </c>
      <c r="B55" s="2" t="s">
        <v>46</v>
      </c>
      <c r="C55" s="2" t="s">
        <v>76</v>
      </c>
      <c r="D55" s="2" t="s">
        <v>61</v>
      </c>
      <c r="E55" s="3">
        <v>1999</v>
      </c>
      <c r="F55" s="4">
        <v>2.476853E-2</v>
      </c>
      <c r="G55" s="4"/>
      <c r="H55" s="3">
        <v>1900</v>
      </c>
      <c r="I55" s="4">
        <v>2.3455230000000001E-2</v>
      </c>
      <c r="J55" s="4">
        <v>-4.9094020000000002E-2</v>
      </c>
      <c r="K55" s="3">
        <v>2041</v>
      </c>
      <c r="L55" s="4">
        <v>2.51189E-2</v>
      </c>
      <c r="M55" s="4">
        <v>7.3745359999999996E-2</v>
      </c>
      <c r="N55" s="3">
        <v>2137</v>
      </c>
      <c r="O55" s="4">
        <v>2.6125809999999999E-2</v>
      </c>
      <c r="P55" s="4">
        <v>4.725273E-2</v>
      </c>
      <c r="Q55" s="3">
        <v>2150</v>
      </c>
      <c r="R55" s="4">
        <v>2.7491419999999999E-2</v>
      </c>
      <c r="S55" s="4">
        <v>6.0882000000000002E-3</v>
      </c>
      <c r="T55" s="3">
        <v>2332</v>
      </c>
      <c r="U55" s="4">
        <v>2.9022530000000001E-2</v>
      </c>
      <c r="V55" s="4">
        <v>8.4522340000000001E-2</v>
      </c>
      <c r="W55" s="3">
        <v>2261</v>
      </c>
      <c r="X55" s="4">
        <v>2.8984900000000001E-2</v>
      </c>
      <c r="Y55" s="4">
        <v>-3.0143349999999999E-2</v>
      </c>
      <c r="Z55" s="3">
        <v>2393</v>
      </c>
      <c r="AA55" s="4">
        <v>3.2895710000000002E-2</v>
      </c>
      <c r="AB55" s="4">
        <v>5.8228870000000002E-2</v>
      </c>
      <c r="AC55" s="3">
        <v>2658</v>
      </c>
      <c r="AD55" s="4">
        <v>3.6386460000000002E-2</v>
      </c>
      <c r="AE55" s="4">
        <v>0.1107233</v>
      </c>
      <c r="AF55" s="3">
        <v>2892</v>
      </c>
      <c r="AG55" s="4">
        <v>3.7497620000000002E-2</v>
      </c>
      <c r="AH55" s="4">
        <v>8.810867E-2</v>
      </c>
    </row>
    <row r="56" spans="1:34">
      <c r="A56" s="2" t="s">
        <v>44</v>
      </c>
      <c r="B56" s="2" t="s">
        <v>46</v>
      </c>
      <c r="C56" s="2" t="s">
        <v>76</v>
      </c>
      <c r="D56" s="2" t="s">
        <v>48</v>
      </c>
      <c r="E56" s="3">
        <v>80691</v>
      </c>
      <c r="F56" s="4">
        <v>1</v>
      </c>
      <c r="G56" s="4"/>
      <c r="H56" s="3">
        <v>81025</v>
      </c>
      <c r="I56" s="4">
        <v>1</v>
      </c>
      <c r="J56" s="4">
        <v>4.1491899999999996E-3</v>
      </c>
      <c r="K56" s="3">
        <v>81238</v>
      </c>
      <c r="L56" s="4">
        <v>1</v>
      </c>
      <c r="M56" s="4">
        <v>2.6291700000000001E-3</v>
      </c>
      <c r="N56" s="3">
        <v>81798</v>
      </c>
      <c r="O56" s="4">
        <v>1</v>
      </c>
      <c r="P56" s="4">
        <v>6.8906799999999997E-3</v>
      </c>
      <c r="Q56" s="3">
        <v>78208</v>
      </c>
      <c r="R56" s="4">
        <v>1</v>
      </c>
      <c r="S56" s="4">
        <v>-4.388835E-2</v>
      </c>
      <c r="T56" s="3">
        <v>80344</v>
      </c>
      <c r="U56" s="4">
        <v>1</v>
      </c>
      <c r="V56" s="4">
        <v>2.730747E-2</v>
      </c>
      <c r="W56" s="3">
        <v>78023</v>
      </c>
      <c r="X56" s="4">
        <v>1</v>
      </c>
      <c r="Y56" s="4">
        <v>-2.888435E-2</v>
      </c>
      <c r="Z56" s="3">
        <v>72750</v>
      </c>
      <c r="AA56" s="4">
        <v>1</v>
      </c>
      <c r="AB56" s="4">
        <v>-6.7578659999999999E-2</v>
      </c>
      <c r="AC56" s="3">
        <v>73053</v>
      </c>
      <c r="AD56" s="4">
        <v>1</v>
      </c>
      <c r="AE56" s="4">
        <v>4.1655499999999996E-3</v>
      </c>
      <c r="AF56" s="3">
        <v>77135</v>
      </c>
      <c r="AG56" s="4">
        <v>1</v>
      </c>
      <c r="AH56" s="4">
        <v>5.5864940000000002E-2</v>
      </c>
    </row>
    <row r="57" spans="1:34">
      <c r="A57" s="2" t="s">
        <v>44</v>
      </c>
      <c r="B57" s="2" t="s">
        <v>46</v>
      </c>
      <c r="C57" s="2" t="s">
        <v>77</v>
      </c>
      <c r="D57" s="2" t="s">
        <v>59</v>
      </c>
      <c r="E57" s="3">
        <v>15090</v>
      </c>
      <c r="F57" s="4">
        <v>0.52630536999999999</v>
      </c>
      <c r="G57" s="4"/>
      <c r="H57" s="3">
        <v>16444</v>
      </c>
      <c r="I57" s="4">
        <v>0.52455790000000002</v>
      </c>
      <c r="J57" s="4">
        <v>8.9760519999999996E-2</v>
      </c>
      <c r="K57" s="3">
        <v>17903</v>
      </c>
      <c r="L57" s="4">
        <v>0.52732442000000002</v>
      </c>
      <c r="M57" s="4">
        <v>8.8669239999999996E-2</v>
      </c>
      <c r="N57" s="3">
        <v>19059</v>
      </c>
      <c r="O57" s="4">
        <v>0.53029563000000002</v>
      </c>
      <c r="P57" s="4">
        <v>6.4604380000000003E-2</v>
      </c>
      <c r="Q57" s="3">
        <v>18905</v>
      </c>
      <c r="R57" s="4">
        <v>0.52804324999999996</v>
      </c>
      <c r="S57" s="4">
        <v>-8.0666599999999998E-3</v>
      </c>
      <c r="T57" s="3">
        <v>20139</v>
      </c>
      <c r="U57" s="4">
        <v>0.54447992999999995</v>
      </c>
      <c r="V57" s="4">
        <v>6.5264119999999995E-2</v>
      </c>
      <c r="W57" s="3">
        <v>19398</v>
      </c>
      <c r="X57" s="4">
        <v>0.54127334000000005</v>
      </c>
      <c r="Y57" s="4">
        <v>-3.683235E-2</v>
      </c>
      <c r="Z57" s="3">
        <v>17556</v>
      </c>
      <c r="AA57" s="4">
        <v>0.53183899000000001</v>
      </c>
      <c r="AB57" s="4">
        <v>-9.4927319999999996E-2</v>
      </c>
      <c r="AC57" s="3">
        <v>17658</v>
      </c>
      <c r="AD57" s="4">
        <v>0.52092764999999996</v>
      </c>
      <c r="AE57" s="4">
        <v>5.8282100000000003E-3</v>
      </c>
      <c r="AF57" s="3">
        <v>17589</v>
      </c>
      <c r="AG57" s="4">
        <v>0.51542926</v>
      </c>
      <c r="AH57" s="4">
        <v>-3.9196300000000003E-3</v>
      </c>
    </row>
    <row r="58" spans="1:34">
      <c r="A58" s="2" t="s">
        <v>44</v>
      </c>
      <c r="B58" s="2" t="s">
        <v>46</v>
      </c>
      <c r="C58" s="2" t="s">
        <v>77</v>
      </c>
      <c r="D58" s="2" t="s">
        <v>60</v>
      </c>
      <c r="E58" s="3">
        <v>11907</v>
      </c>
      <c r="F58" s="4">
        <v>0.41529994999999997</v>
      </c>
      <c r="G58" s="4"/>
      <c r="H58" s="3">
        <v>13249</v>
      </c>
      <c r="I58" s="4">
        <v>0.42261499000000002</v>
      </c>
      <c r="J58" s="4">
        <v>0.11264970000000001</v>
      </c>
      <c r="K58" s="3">
        <v>14251</v>
      </c>
      <c r="L58" s="4">
        <v>0.41976029999999998</v>
      </c>
      <c r="M58" s="4">
        <v>7.5642529999999999E-2</v>
      </c>
      <c r="N58" s="3">
        <v>15117</v>
      </c>
      <c r="O58" s="4">
        <v>0.42060940000000002</v>
      </c>
      <c r="P58" s="4">
        <v>6.078091E-2</v>
      </c>
      <c r="Q58" s="3">
        <v>15195</v>
      </c>
      <c r="R58" s="4">
        <v>0.42440038000000002</v>
      </c>
      <c r="S58" s="4">
        <v>5.1429300000000004E-3</v>
      </c>
      <c r="T58" s="3">
        <v>14982</v>
      </c>
      <c r="U58" s="4">
        <v>0.40504010000000001</v>
      </c>
      <c r="V58" s="4">
        <v>-1.4022099999999999E-2</v>
      </c>
      <c r="W58" s="3">
        <v>14621</v>
      </c>
      <c r="X58" s="4">
        <v>0.40798366000000003</v>
      </c>
      <c r="Y58" s="4">
        <v>-2.4085260000000001E-2</v>
      </c>
      <c r="Z58" s="3">
        <v>13694</v>
      </c>
      <c r="AA58" s="4">
        <v>0.41484641</v>
      </c>
      <c r="AB58" s="4">
        <v>-6.3377719999999999E-2</v>
      </c>
      <c r="AC58" s="3">
        <v>14245</v>
      </c>
      <c r="AD58" s="4">
        <v>0.42021982000000002</v>
      </c>
      <c r="AE58" s="4">
        <v>4.0197419999999998E-2</v>
      </c>
      <c r="AF58" s="3">
        <v>14403</v>
      </c>
      <c r="AG58" s="4">
        <v>0.42207341999999998</v>
      </c>
      <c r="AH58" s="4">
        <v>1.114676E-2</v>
      </c>
    </row>
    <row r="59" spans="1:34">
      <c r="A59" s="2" t="s">
        <v>44</v>
      </c>
      <c r="B59" s="2" t="s">
        <v>46</v>
      </c>
      <c r="C59" s="2" t="s">
        <v>77</v>
      </c>
      <c r="D59" s="2" t="s">
        <v>61</v>
      </c>
      <c r="E59" s="3">
        <v>1674</v>
      </c>
      <c r="F59" s="4">
        <v>5.8394679999999997E-2</v>
      </c>
      <c r="G59" s="4"/>
      <c r="H59" s="3">
        <v>1656</v>
      </c>
      <c r="I59" s="4">
        <v>5.2827109999999997E-2</v>
      </c>
      <c r="J59" s="4">
        <v>-1.085733E-2</v>
      </c>
      <c r="K59" s="3">
        <v>1796</v>
      </c>
      <c r="L59" s="4">
        <v>5.2915280000000002E-2</v>
      </c>
      <c r="M59" s="4">
        <v>8.4765359999999998E-2</v>
      </c>
      <c r="N59" s="3">
        <v>1765</v>
      </c>
      <c r="O59" s="4">
        <v>4.9094970000000002E-2</v>
      </c>
      <c r="P59" s="4">
        <v>-1.779099E-2</v>
      </c>
      <c r="Q59" s="3">
        <v>1703</v>
      </c>
      <c r="R59" s="4">
        <v>4.7556370000000001E-2</v>
      </c>
      <c r="S59" s="4">
        <v>-3.5054439999999999E-2</v>
      </c>
      <c r="T59" s="3">
        <v>1867</v>
      </c>
      <c r="U59" s="4">
        <v>5.0479980000000001E-2</v>
      </c>
      <c r="V59" s="4">
        <v>9.6617900000000007E-2</v>
      </c>
      <c r="W59" s="3">
        <v>1818</v>
      </c>
      <c r="X59" s="4">
        <v>5.0743000000000003E-2</v>
      </c>
      <c r="Y59" s="4">
        <v>-2.6078009999999999E-2</v>
      </c>
      <c r="Z59" s="3">
        <v>1760</v>
      </c>
      <c r="AA59" s="4">
        <v>5.3314599999999997E-2</v>
      </c>
      <c r="AB59" s="4">
        <v>-3.2190539999999997E-2</v>
      </c>
      <c r="AC59" s="3">
        <v>1995</v>
      </c>
      <c r="AD59" s="4">
        <v>5.885253E-2</v>
      </c>
      <c r="AE59" s="4">
        <v>0.13356278999999999</v>
      </c>
      <c r="AF59" s="3">
        <v>2133</v>
      </c>
      <c r="AG59" s="4">
        <v>6.2497320000000002E-2</v>
      </c>
      <c r="AH59" s="4">
        <v>6.9052450000000001E-2</v>
      </c>
    </row>
    <row r="60" spans="1:34">
      <c r="A60" s="2" t="s">
        <v>44</v>
      </c>
      <c r="B60" s="2" t="s">
        <v>46</v>
      </c>
      <c r="C60" s="2" t="s">
        <v>77</v>
      </c>
      <c r="D60" s="2" t="s">
        <v>48</v>
      </c>
      <c r="E60" s="3">
        <v>28672</v>
      </c>
      <c r="F60" s="4">
        <v>1</v>
      </c>
      <c r="G60" s="4"/>
      <c r="H60" s="3">
        <v>31349</v>
      </c>
      <c r="I60" s="4">
        <v>1</v>
      </c>
      <c r="J60" s="4">
        <v>9.3390849999999997E-2</v>
      </c>
      <c r="K60" s="3">
        <v>33950</v>
      </c>
      <c r="L60" s="4">
        <v>1</v>
      </c>
      <c r="M60" s="4">
        <v>8.2957719999999999E-2</v>
      </c>
      <c r="N60" s="3">
        <v>35941</v>
      </c>
      <c r="O60" s="4">
        <v>1</v>
      </c>
      <c r="P60" s="4">
        <v>5.8639459999999997E-2</v>
      </c>
      <c r="Q60" s="3">
        <v>35803</v>
      </c>
      <c r="R60" s="4">
        <v>1</v>
      </c>
      <c r="S60" s="4">
        <v>-3.8355500000000001E-3</v>
      </c>
      <c r="T60" s="3">
        <v>36988</v>
      </c>
      <c r="U60" s="4">
        <v>1</v>
      </c>
      <c r="V60" s="4">
        <v>3.3106089999999998E-2</v>
      </c>
      <c r="W60" s="3">
        <v>35837</v>
      </c>
      <c r="X60" s="4">
        <v>1</v>
      </c>
      <c r="Y60" s="4">
        <v>-3.112639E-2</v>
      </c>
      <c r="Z60" s="3">
        <v>33010</v>
      </c>
      <c r="AA60" s="4">
        <v>1</v>
      </c>
      <c r="AB60" s="4">
        <v>-7.8872139999999993E-2</v>
      </c>
      <c r="AC60" s="3">
        <v>33898</v>
      </c>
      <c r="AD60" s="4">
        <v>1</v>
      </c>
      <c r="AE60" s="4">
        <v>2.689627E-2</v>
      </c>
      <c r="AF60" s="3">
        <v>34125</v>
      </c>
      <c r="AG60" s="4">
        <v>1</v>
      </c>
      <c r="AH60" s="4">
        <v>6.7061600000000001E-3</v>
      </c>
    </row>
    <row r="61" spans="1:34">
      <c r="A61" s="2" t="s">
        <v>44</v>
      </c>
      <c r="B61" s="2" t="s">
        <v>46</v>
      </c>
      <c r="C61" s="2" t="s">
        <v>78</v>
      </c>
      <c r="D61" s="2" t="s">
        <v>59</v>
      </c>
      <c r="E61" s="3">
        <v>4139</v>
      </c>
      <c r="F61" s="4">
        <v>0.62973029000000003</v>
      </c>
      <c r="G61" s="4"/>
      <c r="H61" s="3">
        <v>3870</v>
      </c>
      <c r="I61" s="4">
        <v>0.62248506000000003</v>
      </c>
      <c r="J61" s="4">
        <v>-6.4984399999999998E-2</v>
      </c>
      <c r="K61" s="3">
        <v>3982</v>
      </c>
      <c r="L61" s="4">
        <v>0.63018620999999997</v>
      </c>
      <c r="M61" s="4">
        <v>2.9094990000000001E-2</v>
      </c>
      <c r="N61" s="3">
        <v>4049</v>
      </c>
      <c r="O61" s="4">
        <v>0.64057887999999996</v>
      </c>
      <c r="P61" s="4">
        <v>1.6838100000000002E-2</v>
      </c>
      <c r="Q61" s="3">
        <v>3728</v>
      </c>
      <c r="R61" s="4">
        <v>0.64463230999999999</v>
      </c>
      <c r="S61" s="4">
        <v>-7.9466140000000005E-2</v>
      </c>
      <c r="T61" s="3">
        <v>3507</v>
      </c>
      <c r="U61" s="4">
        <v>0.64560682000000003</v>
      </c>
      <c r="V61" s="4">
        <v>-5.9070539999999998E-2</v>
      </c>
      <c r="W61" s="3">
        <v>3495</v>
      </c>
      <c r="X61" s="4">
        <v>0.64801142</v>
      </c>
      <c r="Y61" s="4">
        <v>-3.4060599999999998E-3</v>
      </c>
      <c r="Z61" s="3">
        <v>3051</v>
      </c>
      <c r="AA61" s="4">
        <v>0.63412822999999996</v>
      </c>
      <c r="AB61" s="4">
        <v>-0.12705383000000001</v>
      </c>
      <c r="AC61" s="3">
        <v>3221</v>
      </c>
      <c r="AD61" s="4">
        <v>0.62740636999999999</v>
      </c>
      <c r="AE61" s="4">
        <v>5.5497709999999999E-2</v>
      </c>
      <c r="AF61" s="3">
        <v>3058</v>
      </c>
      <c r="AG61" s="4">
        <v>0.62774976000000005</v>
      </c>
      <c r="AH61" s="4">
        <v>-5.059309E-2</v>
      </c>
    </row>
    <row r="62" spans="1:34">
      <c r="A62" s="2" t="s">
        <v>44</v>
      </c>
      <c r="B62" s="2" t="s">
        <v>46</v>
      </c>
      <c r="C62" s="2" t="s">
        <v>78</v>
      </c>
      <c r="D62" s="2" t="s">
        <v>60</v>
      </c>
      <c r="E62" s="3">
        <v>2351</v>
      </c>
      <c r="F62" s="4">
        <v>0.35777390999999997</v>
      </c>
      <c r="G62" s="4"/>
      <c r="H62" s="3">
        <v>2235</v>
      </c>
      <c r="I62" s="4">
        <v>0.35950749999999998</v>
      </c>
      <c r="J62" s="4">
        <v>-4.9518220000000002E-2</v>
      </c>
      <c r="K62" s="3">
        <v>2237</v>
      </c>
      <c r="L62" s="4">
        <v>0.35394353000000001</v>
      </c>
      <c r="M62" s="4">
        <v>7.8669000000000005E-4</v>
      </c>
      <c r="N62" s="3">
        <v>2158</v>
      </c>
      <c r="O62" s="4">
        <v>0.34142675</v>
      </c>
      <c r="P62" s="4">
        <v>-3.5034780000000001E-2</v>
      </c>
      <c r="Q62" s="3">
        <v>1959</v>
      </c>
      <c r="R62" s="4">
        <v>0.33882982</v>
      </c>
      <c r="S62" s="4">
        <v>-9.2212100000000005E-2</v>
      </c>
      <c r="T62" s="3">
        <v>1795</v>
      </c>
      <c r="U62" s="4">
        <v>0.3304607</v>
      </c>
      <c r="V62" s="4">
        <v>-8.3696779999999998E-2</v>
      </c>
      <c r="W62" s="3">
        <v>1802</v>
      </c>
      <c r="X62" s="4">
        <v>0.33409650000000002</v>
      </c>
      <c r="Y62" s="4">
        <v>3.8199100000000001E-3</v>
      </c>
      <c r="Z62" s="3">
        <v>1667</v>
      </c>
      <c r="AA62" s="4">
        <v>0.34648684000000002</v>
      </c>
      <c r="AB62" s="4">
        <v>-7.4859140000000005E-2</v>
      </c>
      <c r="AC62" s="3">
        <v>1791</v>
      </c>
      <c r="AD62" s="4">
        <v>0.34896993999999998</v>
      </c>
      <c r="AE62" s="4">
        <v>7.4451260000000005E-2</v>
      </c>
      <c r="AF62" s="3">
        <v>1697</v>
      </c>
      <c r="AG62" s="4">
        <v>0.34847808000000002</v>
      </c>
      <c r="AH62" s="4">
        <v>-5.2449830000000003E-2</v>
      </c>
    </row>
    <row r="63" spans="1:34">
      <c r="A63" s="2" t="s">
        <v>44</v>
      </c>
      <c r="B63" s="2" t="s">
        <v>46</v>
      </c>
      <c r="C63" s="2" t="s">
        <v>78</v>
      </c>
      <c r="D63" s="2" t="s">
        <v>61</v>
      </c>
      <c r="E63" s="3">
        <v>82</v>
      </c>
      <c r="F63" s="4">
        <v>1.24958E-2</v>
      </c>
      <c r="G63" s="4"/>
      <c r="H63" s="3">
        <v>112</v>
      </c>
      <c r="I63" s="4">
        <v>1.800744E-2</v>
      </c>
      <c r="J63" s="4">
        <v>0.36311444999999998</v>
      </c>
      <c r="K63" s="3">
        <v>100</v>
      </c>
      <c r="L63" s="4">
        <v>1.5870269999999999E-2</v>
      </c>
      <c r="M63" s="4">
        <v>-0.10412446</v>
      </c>
      <c r="N63" s="3">
        <v>114</v>
      </c>
      <c r="O63" s="4">
        <v>1.7994369999999999E-2</v>
      </c>
      <c r="P63" s="4">
        <v>0.13422816000000001</v>
      </c>
      <c r="Q63" s="3">
        <v>96</v>
      </c>
      <c r="R63" s="4">
        <v>1.6537880000000001E-2</v>
      </c>
      <c r="S63" s="4">
        <v>-0.15929531</v>
      </c>
      <c r="T63" s="3">
        <v>130</v>
      </c>
      <c r="U63" s="4">
        <v>2.3932490000000001E-2</v>
      </c>
      <c r="V63" s="4">
        <v>0.35959354999999998</v>
      </c>
      <c r="W63" s="3">
        <v>97</v>
      </c>
      <c r="X63" s="4">
        <v>1.7892080000000001E-2</v>
      </c>
      <c r="Y63" s="4">
        <v>-0.25770485999999998</v>
      </c>
      <c r="Z63" s="3">
        <v>93</v>
      </c>
      <c r="AA63" s="4">
        <v>1.938492E-2</v>
      </c>
      <c r="AB63" s="4">
        <v>-3.3512260000000002E-2</v>
      </c>
      <c r="AC63" s="3">
        <v>121</v>
      </c>
      <c r="AD63" s="4">
        <v>2.3623689999999999E-2</v>
      </c>
      <c r="AE63" s="4">
        <v>0.30007724000000002</v>
      </c>
      <c r="AF63" s="3">
        <v>116</v>
      </c>
      <c r="AG63" s="4">
        <v>2.3772169999999999E-2</v>
      </c>
      <c r="AH63" s="4">
        <v>-4.5148609999999999E-2</v>
      </c>
    </row>
    <row r="64" spans="1:34">
      <c r="A64" s="2" t="s">
        <v>44</v>
      </c>
      <c r="B64" s="2" t="s">
        <v>46</v>
      </c>
      <c r="C64" s="2" t="s">
        <v>78</v>
      </c>
      <c r="D64" s="2" t="s">
        <v>48</v>
      </c>
      <c r="E64" s="3">
        <v>6572</v>
      </c>
      <c r="F64" s="4">
        <v>1</v>
      </c>
      <c r="G64" s="4"/>
      <c r="H64" s="3">
        <v>6217</v>
      </c>
      <c r="I64" s="4">
        <v>1</v>
      </c>
      <c r="J64" s="4">
        <v>-5.4101570000000002E-2</v>
      </c>
      <c r="K64" s="3">
        <v>6319</v>
      </c>
      <c r="L64" s="4">
        <v>1</v>
      </c>
      <c r="M64" s="4">
        <v>1.6518999999999999E-2</v>
      </c>
      <c r="N64" s="3">
        <v>6321</v>
      </c>
      <c r="O64" s="4">
        <v>1</v>
      </c>
      <c r="P64" s="4">
        <v>3.4103999999999997E-4</v>
      </c>
      <c r="Q64" s="3">
        <v>5783</v>
      </c>
      <c r="R64" s="4">
        <v>1</v>
      </c>
      <c r="S64" s="4">
        <v>-8.5254430000000006E-2</v>
      </c>
      <c r="T64" s="3">
        <v>5433</v>
      </c>
      <c r="U64" s="4">
        <v>1</v>
      </c>
      <c r="V64" s="4">
        <v>-6.0490830000000002E-2</v>
      </c>
      <c r="W64" s="3">
        <v>5394</v>
      </c>
      <c r="X64" s="4">
        <v>1</v>
      </c>
      <c r="Y64" s="4">
        <v>-7.10416E-3</v>
      </c>
      <c r="Z64" s="3">
        <v>4812</v>
      </c>
      <c r="AA64" s="4">
        <v>1</v>
      </c>
      <c r="AB64" s="4">
        <v>-0.10794210999999999</v>
      </c>
      <c r="AC64" s="3">
        <v>5133</v>
      </c>
      <c r="AD64" s="4">
        <v>1</v>
      </c>
      <c r="AE64" s="4">
        <v>6.6806019999999994E-2</v>
      </c>
      <c r="AF64" s="3">
        <v>4871</v>
      </c>
      <c r="AG64" s="4">
        <v>1</v>
      </c>
      <c r="AH64" s="4">
        <v>-5.1112419999999999E-2</v>
      </c>
    </row>
    <row r="65" spans="1:34">
      <c r="A65" s="2" t="s">
        <v>44</v>
      </c>
      <c r="B65" s="2" t="s">
        <v>46</v>
      </c>
      <c r="C65" s="2" t="s">
        <v>79</v>
      </c>
      <c r="D65" s="2" t="s">
        <v>59</v>
      </c>
      <c r="E65" s="3">
        <v>1506</v>
      </c>
      <c r="F65" s="4">
        <v>0.57992164000000002</v>
      </c>
      <c r="G65" s="4"/>
      <c r="H65" s="3">
        <v>1553</v>
      </c>
      <c r="I65" s="4">
        <v>0.57098157000000005</v>
      </c>
      <c r="J65" s="4">
        <v>3.1453370000000001E-2</v>
      </c>
      <c r="K65" s="3">
        <v>1453</v>
      </c>
      <c r="L65" s="4">
        <v>0.55713409000000003</v>
      </c>
      <c r="M65" s="4">
        <v>-6.4606410000000003E-2</v>
      </c>
      <c r="N65" s="3">
        <v>1421</v>
      </c>
      <c r="O65" s="4">
        <v>0.55484407000000002</v>
      </c>
      <c r="P65" s="4">
        <v>-2.1992950000000001E-2</v>
      </c>
      <c r="Q65" s="3">
        <v>1434</v>
      </c>
      <c r="R65" s="4">
        <v>0.57384265000000001</v>
      </c>
      <c r="S65" s="4">
        <v>9.3007000000000003E-3</v>
      </c>
      <c r="T65" s="3">
        <v>1483</v>
      </c>
      <c r="U65" s="4">
        <v>0.58275098000000003</v>
      </c>
      <c r="V65" s="4">
        <v>3.4022400000000001E-2</v>
      </c>
      <c r="W65" s="3">
        <v>1378</v>
      </c>
      <c r="X65" s="4">
        <v>0.58713782999999997</v>
      </c>
      <c r="Y65" s="4">
        <v>-7.1031609999999995E-2</v>
      </c>
      <c r="Z65" s="3">
        <v>1225</v>
      </c>
      <c r="AA65" s="4">
        <v>0.57782018000000002</v>
      </c>
      <c r="AB65" s="4">
        <v>-0.11107133</v>
      </c>
      <c r="AC65" s="3">
        <v>1231</v>
      </c>
      <c r="AD65" s="4">
        <v>0.57055358</v>
      </c>
      <c r="AE65" s="4">
        <v>4.95869E-3</v>
      </c>
      <c r="AF65" s="3">
        <v>1224</v>
      </c>
      <c r="AG65" s="4">
        <v>0.55174296</v>
      </c>
      <c r="AH65" s="4">
        <v>-5.2334399999999998E-3</v>
      </c>
    </row>
    <row r="66" spans="1:34">
      <c r="A66" s="2" t="s">
        <v>44</v>
      </c>
      <c r="B66" s="2" t="s">
        <v>46</v>
      </c>
      <c r="C66" s="2" t="s">
        <v>79</v>
      </c>
      <c r="D66" s="2" t="s">
        <v>60</v>
      </c>
      <c r="E66" s="3">
        <v>1037</v>
      </c>
      <c r="F66" s="4">
        <v>0.39939888000000001</v>
      </c>
      <c r="G66" s="4"/>
      <c r="H66" s="3">
        <v>1111</v>
      </c>
      <c r="I66" s="4">
        <v>0.40829855999999998</v>
      </c>
      <c r="J66" s="4">
        <v>7.0946620000000002E-2</v>
      </c>
      <c r="K66" s="3">
        <v>1089</v>
      </c>
      <c r="L66" s="4">
        <v>0.41763055999999998</v>
      </c>
      <c r="M66" s="4">
        <v>-1.94468E-2</v>
      </c>
      <c r="N66" s="3">
        <v>1076</v>
      </c>
      <c r="O66" s="4">
        <v>0.42016877000000002</v>
      </c>
      <c r="P66" s="4">
        <v>-1.1987869999999999E-2</v>
      </c>
      <c r="Q66" s="3">
        <v>994</v>
      </c>
      <c r="R66" s="4">
        <v>0.39767161000000001</v>
      </c>
      <c r="S66" s="4">
        <v>-7.6366829999999997E-2</v>
      </c>
      <c r="T66" s="3">
        <v>973</v>
      </c>
      <c r="U66" s="4">
        <v>0.38256256</v>
      </c>
      <c r="V66" s="4">
        <v>-2.0470249999999999E-2</v>
      </c>
      <c r="W66" s="3">
        <v>898</v>
      </c>
      <c r="X66" s="4">
        <v>0.38276960999999998</v>
      </c>
      <c r="Y66" s="4">
        <v>-7.7473470000000003E-2</v>
      </c>
      <c r="Z66" s="3">
        <v>812</v>
      </c>
      <c r="AA66" s="4">
        <v>0.38331521000000002</v>
      </c>
      <c r="AB66" s="4">
        <v>-9.5449370000000006E-2</v>
      </c>
      <c r="AC66" s="3">
        <v>855</v>
      </c>
      <c r="AD66" s="4">
        <v>0.39643447999999998</v>
      </c>
      <c r="AE66" s="4">
        <v>5.2591470000000001E-2</v>
      </c>
      <c r="AF66" s="3">
        <v>896</v>
      </c>
      <c r="AG66" s="4">
        <v>0.40404404999999999</v>
      </c>
      <c r="AH66" s="4">
        <v>4.8426789999999997E-2</v>
      </c>
    </row>
    <row r="67" spans="1:34">
      <c r="A67" s="2" t="s">
        <v>44</v>
      </c>
      <c r="B67" s="2" t="s">
        <v>46</v>
      </c>
      <c r="C67" s="2" t="s">
        <v>79</v>
      </c>
      <c r="D67" s="2" t="s">
        <v>61</v>
      </c>
      <c r="E67" s="3">
        <v>54</v>
      </c>
      <c r="F67" s="4">
        <v>2.067948E-2</v>
      </c>
      <c r="G67" s="4"/>
      <c r="H67" s="3">
        <v>56</v>
      </c>
      <c r="I67" s="4">
        <v>2.0719870000000001E-2</v>
      </c>
      <c r="J67" s="4">
        <v>4.964934E-2</v>
      </c>
      <c r="K67" s="3">
        <v>66</v>
      </c>
      <c r="L67" s="4">
        <v>2.523535E-2</v>
      </c>
      <c r="M67" s="4">
        <v>0.16755940999999999</v>
      </c>
      <c r="N67" s="3">
        <v>64</v>
      </c>
      <c r="O67" s="4">
        <v>2.4987160000000001E-2</v>
      </c>
      <c r="P67" s="4">
        <v>-2.7614980000000001E-2</v>
      </c>
      <c r="Q67" s="3">
        <v>71</v>
      </c>
      <c r="R67" s="4">
        <v>2.8485739999999999E-2</v>
      </c>
      <c r="S67" s="4">
        <v>0.11252412000000001</v>
      </c>
      <c r="T67" s="3">
        <v>88</v>
      </c>
      <c r="U67" s="4">
        <v>3.4686460000000002E-2</v>
      </c>
      <c r="V67" s="4">
        <v>0.23985876</v>
      </c>
      <c r="W67" s="3">
        <v>71</v>
      </c>
      <c r="X67" s="4">
        <v>3.0092560000000001E-2</v>
      </c>
      <c r="Y67" s="4">
        <v>-0.20008656</v>
      </c>
      <c r="Z67" s="3">
        <v>82</v>
      </c>
      <c r="AA67" s="4">
        <v>3.8864599999999999E-2</v>
      </c>
      <c r="AB67" s="4">
        <v>0.16656615999999999</v>
      </c>
      <c r="AC67" s="3">
        <v>71</v>
      </c>
      <c r="AD67" s="4">
        <v>3.3011939999999997E-2</v>
      </c>
      <c r="AE67" s="4">
        <v>-0.13550745</v>
      </c>
      <c r="AF67" s="3">
        <v>98</v>
      </c>
      <c r="AG67" s="4">
        <v>4.4212990000000001E-2</v>
      </c>
      <c r="AH67" s="4">
        <v>0.37771601999999999</v>
      </c>
    </row>
    <row r="68" spans="1:34">
      <c r="A68" s="2" t="s">
        <v>44</v>
      </c>
      <c r="B68" s="2" t="s">
        <v>46</v>
      </c>
      <c r="C68" s="2" t="s">
        <v>79</v>
      </c>
      <c r="D68" s="2" t="s">
        <v>48</v>
      </c>
      <c r="E68" s="3">
        <v>2597</v>
      </c>
      <c r="F68" s="4">
        <v>1</v>
      </c>
      <c r="G68" s="4"/>
      <c r="H68" s="3">
        <v>2720</v>
      </c>
      <c r="I68" s="4">
        <v>1</v>
      </c>
      <c r="J68" s="4">
        <v>4.7603220000000002E-2</v>
      </c>
      <c r="K68" s="3">
        <v>2608</v>
      </c>
      <c r="L68" s="4">
        <v>1</v>
      </c>
      <c r="M68" s="4">
        <v>-4.1357360000000003E-2</v>
      </c>
      <c r="N68" s="3">
        <v>2561</v>
      </c>
      <c r="O68" s="4">
        <v>1</v>
      </c>
      <c r="P68" s="4">
        <v>-1.7956400000000001E-2</v>
      </c>
      <c r="Q68" s="3">
        <v>2499</v>
      </c>
      <c r="R68" s="4">
        <v>1</v>
      </c>
      <c r="S68" s="4">
        <v>-2.4114859999999998E-2</v>
      </c>
      <c r="T68" s="3">
        <v>2545</v>
      </c>
      <c r="U68" s="4">
        <v>1</v>
      </c>
      <c r="V68" s="4">
        <v>1.8215619999999998E-2</v>
      </c>
      <c r="W68" s="3">
        <v>2346</v>
      </c>
      <c r="X68" s="4">
        <v>1</v>
      </c>
      <c r="Y68" s="4">
        <v>-7.7972479999999997E-2</v>
      </c>
      <c r="Z68" s="3">
        <v>2119</v>
      </c>
      <c r="AA68" s="4">
        <v>1</v>
      </c>
      <c r="AB68" s="4">
        <v>-9.6736890000000006E-2</v>
      </c>
      <c r="AC68" s="3">
        <v>2157</v>
      </c>
      <c r="AD68" s="4">
        <v>1</v>
      </c>
      <c r="AE68" s="4">
        <v>1.77579E-2</v>
      </c>
      <c r="AF68" s="3">
        <v>2219</v>
      </c>
      <c r="AG68" s="4">
        <v>1</v>
      </c>
      <c r="AH68" s="4">
        <v>2.8681229999999999E-2</v>
      </c>
    </row>
    <row r="69" spans="1:34">
      <c r="A69" s="2" t="s">
        <v>44</v>
      </c>
      <c r="B69" s="2" t="s">
        <v>46</v>
      </c>
      <c r="C69" s="2" t="s">
        <v>80</v>
      </c>
      <c r="D69" s="2" t="s">
        <v>59</v>
      </c>
      <c r="E69" s="3">
        <v>13112</v>
      </c>
      <c r="F69" s="4">
        <v>0.58908446999999997</v>
      </c>
      <c r="G69" s="4"/>
      <c r="H69" s="3">
        <v>14042</v>
      </c>
      <c r="I69" s="4">
        <v>0.59138062999999996</v>
      </c>
      <c r="J69" s="4">
        <v>7.0965500000000001E-2</v>
      </c>
      <c r="K69" s="3">
        <v>15155</v>
      </c>
      <c r="L69" s="4">
        <v>0.59562026999999995</v>
      </c>
      <c r="M69" s="4">
        <v>7.9281050000000006E-2</v>
      </c>
      <c r="N69" s="3">
        <v>16045</v>
      </c>
      <c r="O69" s="4">
        <v>0.58980659999999996</v>
      </c>
      <c r="P69" s="4">
        <v>5.869663E-2</v>
      </c>
      <c r="Q69" s="3">
        <v>16524</v>
      </c>
      <c r="R69" s="4">
        <v>0.59671260000000004</v>
      </c>
      <c r="S69" s="4">
        <v>2.9864410000000001E-2</v>
      </c>
      <c r="T69" s="3">
        <v>17531</v>
      </c>
      <c r="U69" s="4">
        <v>0.61137218000000004</v>
      </c>
      <c r="V69" s="4">
        <v>6.0925430000000003E-2</v>
      </c>
      <c r="W69" s="3">
        <v>17586</v>
      </c>
      <c r="X69" s="4">
        <v>0.61001744999999996</v>
      </c>
      <c r="Y69" s="4">
        <v>3.1281E-3</v>
      </c>
      <c r="Z69" s="3">
        <v>16632</v>
      </c>
      <c r="AA69" s="4">
        <v>0.59899084000000002</v>
      </c>
      <c r="AB69" s="4">
        <v>-5.4205580000000003E-2</v>
      </c>
      <c r="AC69" s="3">
        <v>16986</v>
      </c>
      <c r="AD69" s="4">
        <v>0.57892359000000004</v>
      </c>
      <c r="AE69" s="4">
        <v>2.1272429999999998E-2</v>
      </c>
      <c r="AF69" s="3">
        <v>17546</v>
      </c>
      <c r="AG69" s="4">
        <v>0.57869539999999997</v>
      </c>
      <c r="AH69" s="4">
        <v>3.2945660000000002E-2</v>
      </c>
    </row>
    <row r="70" spans="1:34">
      <c r="A70" s="2" t="s">
        <v>44</v>
      </c>
      <c r="B70" s="2" t="s">
        <v>46</v>
      </c>
      <c r="C70" s="2" t="s">
        <v>80</v>
      </c>
      <c r="D70" s="2" t="s">
        <v>60</v>
      </c>
      <c r="E70" s="3">
        <v>8795</v>
      </c>
      <c r="F70" s="4">
        <v>0.39515069000000003</v>
      </c>
      <c r="G70" s="4"/>
      <c r="H70" s="3">
        <v>9320</v>
      </c>
      <c r="I70" s="4">
        <v>0.39252891000000001</v>
      </c>
      <c r="J70" s="4">
        <v>5.97291E-2</v>
      </c>
      <c r="K70" s="3">
        <v>9812</v>
      </c>
      <c r="L70" s="4">
        <v>0.38561053000000001</v>
      </c>
      <c r="M70" s="4">
        <v>5.2711599999999997E-2</v>
      </c>
      <c r="N70" s="3">
        <v>10563</v>
      </c>
      <c r="O70" s="4">
        <v>0.38829506000000003</v>
      </c>
      <c r="P70" s="4">
        <v>7.6575149999999995E-2</v>
      </c>
      <c r="Q70" s="3">
        <v>10543</v>
      </c>
      <c r="R70" s="4">
        <v>0.38072566000000002</v>
      </c>
      <c r="S70" s="4">
        <v>-1.8983800000000001E-3</v>
      </c>
      <c r="T70" s="3">
        <v>10493</v>
      </c>
      <c r="U70" s="4">
        <v>0.36592521</v>
      </c>
      <c r="V70" s="4">
        <v>-4.7674600000000003E-3</v>
      </c>
      <c r="W70" s="3">
        <v>10537</v>
      </c>
      <c r="X70" s="4">
        <v>0.36550581999999998</v>
      </c>
      <c r="Y70" s="4">
        <v>4.2036E-3</v>
      </c>
      <c r="Z70" s="3">
        <v>10373</v>
      </c>
      <c r="AA70" s="4">
        <v>0.37357314000000003</v>
      </c>
      <c r="AB70" s="4">
        <v>-1.5535240000000001E-2</v>
      </c>
      <c r="AC70" s="3">
        <v>11414</v>
      </c>
      <c r="AD70" s="4">
        <v>0.38901327000000002</v>
      </c>
      <c r="AE70" s="4">
        <v>0.10034612</v>
      </c>
      <c r="AF70" s="3">
        <v>11700</v>
      </c>
      <c r="AG70" s="4">
        <v>0.38589607999999997</v>
      </c>
      <c r="AH70" s="4">
        <v>2.507264E-2</v>
      </c>
    </row>
    <row r="71" spans="1:34">
      <c r="A71" s="2" t="s">
        <v>44</v>
      </c>
      <c r="B71" s="2" t="s">
        <v>46</v>
      </c>
      <c r="C71" s="2" t="s">
        <v>80</v>
      </c>
      <c r="D71" s="2" t="s">
        <v>61</v>
      </c>
      <c r="E71" s="3">
        <v>351</v>
      </c>
      <c r="F71" s="4">
        <v>1.5764839999999999E-2</v>
      </c>
      <c r="G71" s="4"/>
      <c r="H71" s="3">
        <v>382</v>
      </c>
      <c r="I71" s="4">
        <v>1.6090460000000001E-2</v>
      </c>
      <c r="J71" s="4">
        <v>8.8841680000000006E-2</v>
      </c>
      <c r="K71" s="3">
        <v>478</v>
      </c>
      <c r="L71" s="4">
        <v>1.8769210000000001E-2</v>
      </c>
      <c r="M71" s="4">
        <v>0.24999916999999999</v>
      </c>
      <c r="N71" s="3">
        <v>596</v>
      </c>
      <c r="O71" s="4">
        <v>2.1898339999999999E-2</v>
      </c>
      <c r="P71" s="4">
        <v>0.24737401000000001</v>
      </c>
      <c r="Q71" s="3">
        <v>625</v>
      </c>
      <c r="R71" s="4">
        <v>2.256174E-2</v>
      </c>
      <c r="S71" s="4">
        <v>4.8783470000000002E-2</v>
      </c>
      <c r="T71" s="3">
        <v>651</v>
      </c>
      <c r="U71" s="4">
        <v>2.2702610000000002E-2</v>
      </c>
      <c r="V71" s="4">
        <v>4.1951759999999998E-2</v>
      </c>
      <c r="W71" s="3">
        <v>706</v>
      </c>
      <c r="X71" s="4">
        <v>2.4476729999999999E-2</v>
      </c>
      <c r="Y71" s="4">
        <v>8.3920620000000001E-2</v>
      </c>
      <c r="Z71" s="3">
        <v>762</v>
      </c>
      <c r="AA71" s="4">
        <v>2.743603E-2</v>
      </c>
      <c r="AB71" s="4">
        <v>7.9658880000000001E-2</v>
      </c>
      <c r="AC71" s="3">
        <v>941</v>
      </c>
      <c r="AD71" s="4">
        <v>3.2063149999999999E-2</v>
      </c>
      <c r="AE71" s="4">
        <v>0.23488203999999999</v>
      </c>
      <c r="AF71" s="3">
        <v>1074</v>
      </c>
      <c r="AG71" s="4">
        <v>3.5408519999999999E-2</v>
      </c>
      <c r="AH71" s="4">
        <v>0.14116978999999999</v>
      </c>
    </row>
    <row r="72" spans="1:34">
      <c r="A72" s="2" t="s">
        <v>44</v>
      </c>
      <c r="B72" s="2" t="s">
        <v>46</v>
      </c>
      <c r="C72" s="2" t="s">
        <v>80</v>
      </c>
      <c r="D72" s="2" t="s">
        <v>48</v>
      </c>
      <c r="E72" s="3">
        <v>22258</v>
      </c>
      <c r="F72" s="4">
        <v>1</v>
      </c>
      <c r="G72" s="4"/>
      <c r="H72" s="3">
        <v>23745</v>
      </c>
      <c r="I72" s="4">
        <v>1</v>
      </c>
      <c r="J72" s="4">
        <v>6.6807249999999999E-2</v>
      </c>
      <c r="K72" s="3">
        <v>25445</v>
      </c>
      <c r="L72" s="4">
        <v>1</v>
      </c>
      <c r="M72" s="4">
        <v>7.1598700000000001E-2</v>
      </c>
      <c r="N72" s="3">
        <v>27204</v>
      </c>
      <c r="O72" s="4">
        <v>1</v>
      </c>
      <c r="P72" s="4">
        <v>6.9132100000000002E-2</v>
      </c>
      <c r="Q72" s="3">
        <v>27692</v>
      </c>
      <c r="R72" s="4">
        <v>1</v>
      </c>
      <c r="S72" s="4">
        <v>1.7945369999999999E-2</v>
      </c>
      <c r="T72" s="3">
        <v>28674</v>
      </c>
      <c r="U72" s="4">
        <v>1</v>
      </c>
      <c r="V72" s="4">
        <v>3.5486379999999998E-2</v>
      </c>
      <c r="W72" s="3">
        <v>28828</v>
      </c>
      <c r="X72" s="4">
        <v>1</v>
      </c>
      <c r="Y72" s="4">
        <v>5.3558499999999997E-3</v>
      </c>
      <c r="Z72" s="3">
        <v>27767</v>
      </c>
      <c r="AA72" s="4">
        <v>1</v>
      </c>
      <c r="AB72" s="4">
        <v>-3.6794779999999999E-2</v>
      </c>
      <c r="AC72" s="3">
        <v>29341</v>
      </c>
      <c r="AD72" s="4">
        <v>1</v>
      </c>
      <c r="AE72" s="4">
        <v>5.6672840000000002E-2</v>
      </c>
      <c r="AF72" s="3">
        <v>30320</v>
      </c>
      <c r="AG72" s="4">
        <v>1</v>
      </c>
      <c r="AH72" s="4">
        <v>3.3352960000000001E-2</v>
      </c>
    </row>
    <row r="73" spans="1:34">
      <c r="A73" s="2" t="s">
        <v>44</v>
      </c>
      <c r="B73" s="2" t="s">
        <v>46</v>
      </c>
      <c r="C73" s="2" t="s">
        <v>81</v>
      </c>
      <c r="D73" s="2" t="s">
        <v>59</v>
      </c>
      <c r="E73" s="3">
        <v>3135</v>
      </c>
      <c r="F73" s="4">
        <v>0.52619724000000001</v>
      </c>
      <c r="G73" s="4"/>
      <c r="H73" s="3">
        <v>4189</v>
      </c>
      <c r="I73" s="4">
        <v>0.53085236999999996</v>
      </c>
      <c r="J73" s="4">
        <v>0.33609264</v>
      </c>
      <c r="K73" s="3">
        <v>4534</v>
      </c>
      <c r="L73" s="4">
        <v>0.52582258999999998</v>
      </c>
      <c r="M73" s="4">
        <v>8.223511E-2</v>
      </c>
      <c r="N73" s="3">
        <v>5408</v>
      </c>
      <c r="O73" s="4">
        <v>0.53123248000000001</v>
      </c>
      <c r="P73" s="4">
        <v>0.1928916</v>
      </c>
      <c r="Q73" s="3">
        <v>4717</v>
      </c>
      <c r="R73" s="4">
        <v>0.52779922999999995</v>
      </c>
      <c r="S73" s="4">
        <v>-0.12781827000000001</v>
      </c>
      <c r="T73" s="3">
        <v>4642</v>
      </c>
      <c r="U73" s="4">
        <v>0.55066212000000003</v>
      </c>
      <c r="V73" s="4">
        <v>-1.5881570000000001E-2</v>
      </c>
      <c r="W73" s="3">
        <v>3693</v>
      </c>
      <c r="X73" s="4">
        <v>0.54236731000000005</v>
      </c>
      <c r="Y73" s="4">
        <v>-0.20447968999999999</v>
      </c>
      <c r="Z73" s="3">
        <v>3183</v>
      </c>
      <c r="AA73" s="4">
        <v>0.53566205</v>
      </c>
      <c r="AB73" s="4">
        <v>-0.13817024999999999</v>
      </c>
      <c r="AC73" s="3">
        <v>3202</v>
      </c>
      <c r="AD73" s="4">
        <v>0.52917917000000003</v>
      </c>
      <c r="AE73" s="4">
        <v>6.0647499999999998E-3</v>
      </c>
      <c r="AF73" s="3">
        <v>3503</v>
      </c>
      <c r="AG73" s="4">
        <v>0.53874193000000004</v>
      </c>
      <c r="AH73" s="4">
        <v>9.3956689999999995E-2</v>
      </c>
    </row>
    <row r="74" spans="1:34">
      <c r="A74" s="2" t="s">
        <v>44</v>
      </c>
      <c r="B74" s="2" t="s">
        <v>46</v>
      </c>
      <c r="C74" s="2" t="s">
        <v>81</v>
      </c>
      <c r="D74" s="2" t="s">
        <v>60</v>
      </c>
      <c r="E74" s="3">
        <v>2451</v>
      </c>
      <c r="F74" s="4">
        <v>0.41131456</v>
      </c>
      <c r="G74" s="4"/>
      <c r="H74" s="3">
        <v>3347</v>
      </c>
      <c r="I74" s="4">
        <v>0.42409362</v>
      </c>
      <c r="J74" s="4">
        <v>0.36552301999999998</v>
      </c>
      <c r="K74" s="3">
        <v>3755</v>
      </c>
      <c r="L74" s="4">
        <v>0.43549360999999998</v>
      </c>
      <c r="M74" s="4">
        <v>0.12195693000000001</v>
      </c>
      <c r="N74" s="3">
        <v>4436</v>
      </c>
      <c r="O74" s="4">
        <v>0.43574225</v>
      </c>
      <c r="P74" s="4">
        <v>0.18141776000000001</v>
      </c>
      <c r="Q74" s="3">
        <v>3905</v>
      </c>
      <c r="R74" s="4">
        <v>0.43695052000000001</v>
      </c>
      <c r="S74" s="4">
        <v>-0.11971068</v>
      </c>
      <c r="T74" s="3">
        <v>3478</v>
      </c>
      <c r="U74" s="4">
        <v>0.41254734999999998</v>
      </c>
      <c r="V74" s="4">
        <v>-0.10942099</v>
      </c>
      <c r="W74" s="3">
        <v>2837</v>
      </c>
      <c r="X74" s="4">
        <v>0.41664834000000001</v>
      </c>
      <c r="Y74" s="4">
        <v>-0.18428430000000001</v>
      </c>
      <c r="Z74" s="3">
        <v>2461</v>
      </c>
      <c r="AA74" s="4">
        <v>0.41422027</v>
      </c>
      <c r="AB74" s="4">
        <v>-0.13246740000000001</v>
      </c>
      <c r="AC74" s="3">
        <v>2580</v>
      </c>
      <c r="AD74" s="4">
        <v>0.42633946</v>
      </c>
      <c r="AE74" s="4">
        <v>4.8185760000000001E-2</v>
      </c>
      <c r="AF74" s="3">
        <v>2716</v>
      </c>
      <c r="AG74" s="4">
        <v>0.41769316000000001</v>
      </c>
      <c r="AH74" s="4">
        <v>5.2746769999999998E-2</v>
      </c>
    </row>
    <row r="75" spans="1:34">
      <c r="A75" s="2" t="s">
        <v>44</v>
      </c>
      <c r="B75" s="2" t="s">
        <v>46</v>
      </c>
      <c r="C75" s="2" t="s">
        <v>81</v>
      </c>
      <c r="D75" s="2" t="s">
        <v>61</v>
      </c>
      <c r="E75" s="3">
        <v>372</v>
      </c>
      <c r="F75" s="4">
        <v>6.2488189999999999E-2</v>
      </c>
      <c r="G75" s="4"/>
      <c r="H75" s="3">
        <v>356</v>
      </c>
      <c r="I75" s="4">
        <v>4.505402E-2</v>
      </c>
      <c r="J75" s="4">
        <v>-4.5124169999999998E-2</v>
      </c>
      <c r="K75" s="3">
        <v>334</v>
      </c>
      <c r="L75" s="4">
        <v>3.8683799999999997E-2</v>
      </c>
      <c r="M75" s="4">
        <v>-6.1894409999999997E-2</v>
      </c>
      <c r="N75" s="3">
        <v>336</v>
      </c>
      <c r="O75" s="4">
        <v>3.3025270000000002E-2</v>
      </c>
      <c r="P75" s="4">
        <v>8.0286899999999998E-3</v>
      </c>
      <c r="Q75" s="3">
        <v>315</v>
      </c>
      <c r="R75" s="4">
        <v>3.5250259999999999E-2</v>
      </c>
      <c r="S75" s="4">
        <v>-6.3001840000000003E-2</v>
      </c>
      <c r="T75" s="3">
        <v>310</v>
      </c>
      <c r="U75" s="4">
        <v>3.6790530000000002E-2</v>
      </c>
      <c r="V75" s="4">
        <v>-1.552509E-2</v>
      </c>
      <c r="W75" s="3">
        <v>279</v>
      </c>
      <c r="X75" s="4">
        <v>4.0984350000000003E-2</v>
      </c>
      <c r="Y75" s="4">
        <v>-0.10024336</v>
      </c>
      <c r="Z75" s="3">
        <v>298</v>
      </c>
      <c r="AA75" s="4">
        <v>5.0117670000000003E-2</v>
      </c>
      <c r="AB75" s="4">
        <v>6.7079829999999993E-2</v>
      </c>
      <c r="AC75" s="3">
        <v>269</v>
      </c>
      <c r="AD75" s="4">
        <v>4.4481359999999998E-2</v>
      </c>
      <c r="AE75" s="4">
        <v>-9.6139849999999999E-2</v>
      </c>
      <c r="AF75" s="3">
        <v>283</v>
      </c>
      <c r="AG75" s="4">
        <v>4.356492E-2</v>
      </c>
      <c r="AH75" s="4">
        <v>5.2400179999999998E-2</v>
      </c>
    </row>
    <row r="76" spans="1:34">
      <c r="A76" s="2" t="s">
        <v>44</v>
      </c>
      <c r="B76" s="2" t="s">
        <v>46</v>
      </c>
      <c r="C76" s="2" t="s">
        <v>81</v>
      </c>
      <c r="D76" s="2" t="s">
        <v>48</v>
      </c>
      <c r="E76" s="3">
        <v>5959</v>
      </c>
      <c r="F76" s="4">
        <v>1</v>
      </c>
      <c r="G76" s="4"/>
      <c r="H76" s="3">
        <v>7891</v>
      </c>
      <c r="I76" s="4">
        <v>1</v>
      </c>
      <c r="J76" s="4">
        <v>0.32437622999999999</v>
      </c>
      <c r="K76" s="3">
        <v>8622</v>
      </c>
      <c r="L76" s="4">
        <v>1</v>
      </c>
      <c r="M76" s="4">
        <v>9.2587260000000005E-2</v>
      </c>
      <c r="N76" s="3">
        <v>10180</v>
      </c>
      <c r="O76" s="4">
        <v>1</v>
      </c>
      <c r="P76" s="4">
        <v>0.18074361999999999</v>
      </c>
      <c r="Q76" s="3">
        <v>8937</v>
      </c>
      <c r="R76" s="4">
        <v>1</v>
      </c>
      <c r="S76" s="4">
        <v>-0.12214487</v>
      </c>
      <c r="T76" s="3">
        <v>8430</v>
      </c>
      <c r="U76" s="4">
        <v>1</v>
      </c>
      <c r="V76" s="4">
        <v>-5.6741100000000003E-2</v>
      </c>
      <c r="W76" s="3">
        <v>6809</v>
      </c>
      <c r="X76" s="4">
        <v>1</v>
      </c>
      <c r="Y76" s="4">
        <v>-0.19231323</v>
      </c>
      <c r="Z76" s="3">
        <v>5941</v>
      </c>
      <c r="AA76" s="4">
        <v>1</v>
      </c>
      <c r="AB76" s="4">
        <v>-0.12738211999999999</v>
      </c>
      <c r="AC76" s="3">
        <v>6051</v>
      </c>
      <c r="AD76" s="4">
        <v>1</v>
      </c>
      <c r="AE76" s="4">
        <v>1.8389869999999999E-2</v>
      </c>
      <c r="AF76" s="3">
        <v>6502</v>
      </c>
      <c r="AG76" s="4">
        <v>1</v>
      </c>
      <c r="AH76" s="4">
        <v>7.4538779999999999E-2</v>
      </c>
    </row>
    <row r="77" spans="1:34">
      <c r="A77" s="2" t="s">
        <v>44</v>
      </c>
      <c r="B77" s="2" t="s">
        <v>46</v>
      </c>
      <c r="C77" s="2" t="s">
        <v>82</v>
      </c>
      <c r="D77" s="2" t="s">
        <v>59</v>
      </c>
      <c r="E77" s="3">
        <v>12924</v>
      </c>
      <c r="F77" s="4">
        <v>0.56813504999999997</v>
      </c>
      <c r="G77" s="4"/>
      <c r="H77" s="3">
        <v>11105</v>
      </c>
      <c r="I77" s="4">
        <v>0.56071857000000003</v>
      </c>
      <c r="J77" s="4">
        <v>-0.14075661</v>
      </c>
      <c r="K77" s="3">
        <v>9865</v>
      </c>
      <c r="L77" s="4">
        <v>0.55307437000000004</v>
      </c>
      <c r="M77" s="4">
        <v>-0.11164718</v>
      </c>
      <c r="N77" s="3">
        <v>8959</v>
      </c>
      <c r="O77" s="4">
        <v>0.54568691000000003</v>
      </c>
      <c r="P77" s="4">
        <v>-9.1841489999999998E-2</v>
      </c>
      <c r="Q77" s="3">
        <v>8292</v>
      </c>
      <c r="R77" s="4">
        <v>0.54512722000000002</v>
      </c>
      <c r="S77" s="4">
        <v>-7.4450959999999997E-2</v>
      </c>
      <c r="T77" s="3">
        <v>7863</v>
      </c>
      <c r="U77" s="4">
        <v>0.54840465000000005</v>
      </c>
      <c r="V77" s="4">
        <v>-5.168851E-2</v>
      </c>
      <c r="W77" s="3">
        <v>7563</v>
      </c>
      <c r="X77" s="4">
        <v>0.54595550999999998</v>
      </c>
      <c r="Y77" s="4">
        <v>-3.8200199999999997E-2</v>
      </c>
      <c r="Z77" s="3">
        <v>6819</v>
      </c>
      <c r="AA77" s="4">
        <v>0.53268172000000003</v>
      </c>
      <c r="AB77" s="4">
        <v>-9.837804E-2</v>
      </c>
      <c r="AC77" s="3">
        <v>7101</v>
      </c>
      <c r="AD77" s="4">
        <v>0.52346159000000003</v>
      </c>
      <c r="AE77" s="4">
        <v>4.139023E-2</v>
      </c>
      <c r="AF77" s="3">
        <v>8055</v>
      </c>
      <c r="AG77" s="4">
        <v>0.53205795</v>
      </c>
      <c r="AH77" s="4">
        <v>0.13426685999999999</v>
      </c>
    </row>
    <row r="78" spans="1:34">
      <c r="A78" s="2" t="s">
        <v>44</v>
      </c>
      <c r="B78" s="2" t="s">
        <v>46</v>
      </c>
      <c r="C78" s="2" t="s">
        <v>82</v>
      </c>
      <c r="D78" s="2" t="s">
        <v>60</v>
      </c>
      <c r="E78" s="3">
        <v>9358</v>
      </c>
      <c r="F78" s="4">
        <v>0.41136202999999999</v>
      </c>
      <c r="G78" s="4"/>
      <c r="H78" s="3">
        <v>8212</v>
      </c>
      <c r="I78" s="4">
        <v>0.41467098000000002</v>
      </c>
      <c r="J78" s="4">
        <v>-0.12238854</v>
      </c>
      <c r="K78" s="3">
        <v>7468</v>
      </c>
      <c r="L78" s="4">
        <v>0.41868336</v>
      </c>
      <c r="M78" s="4">
        <v>-9.0654429999999994E-2</v>
      </c>
      <c r="N78" s="3">
        <v>6904</v>
      </c>
      <c r="O78" s="4">
        <v>0.42054522</v>
      </c>
      <c r="P78" s="4">
        <v>-7.545375E-2</v>
      </c>
      <c r="Q78" s="3">
        <v>6371</v>
      </c>
      <c r="R78" s="4">
        <v>0.41881965999999998</v>
      </c>
      <c r="S78" s="4">
        <v>-7.7302250000000003E-2</v>
      </c>
      <c r="T78" s="3">
        <v>5860</v>
      </c>
      <c r="U78" s="4">
        <v>0.40869731999999998</v>
      </c>
      <c r="V78" s="4">
        <v>-8.0138409999999993E-2</v>
      </c>
      <c r="W78" s="3">
        <v>5577</v>
      </c>
      <c r="X78" s="4">
        <v>0.40258886999999999</v>
      </c>
      <c r="Y78" s="4">
        <v>-4.832529E-2</v>
      </c>
      <c r="Z78" s="3">
        <v>5205</v>
      </c>
      <c r="AA78" s="4">
        <v>0.40660286000000001</v>
      </c>
      <c r="AB78" s="4">
        <v>-6.6697110000000004E-2</v>
      </c>
      <c r="AC78" s="3">
        <v>5609</v>
      </c>
      <c r="AD78" s="4">
        <v>0.41343998999999998</v>
      </c>
      <c r="AE78" s="4">
        <v>7.755273E-2</v>
      </c>
      <c r="AF78" s="3">
        <v>6182</v>
      </c>
      <c r="AG78" s="4">
        <v>0.40833245000000001</v>
      </c>
      <c r="AH78" s="4">
        <v>0.10215465999999999</v>
      </c>
    </row>
    <row r="79" spans="1:34">
      <c r="A79" s="2" t="s">
        <v>44</v>
      </c>
      <c r="B79" s="2" t="s">
        <v>46</v>
      </c>
      <c r="C79" s="2" t="s">
        <v>82</v>
      </c>
      <c r="D79" s="2" t="s">
        <v>61</v>
      </c>
      <c r="E79" s="3">
        <v>466</v>
      </c>
      <c r="F79" s="4">
        <v>2.0502920000000001E-2</v>
      </c>
      <c r="G79" s="4"/>
      <c r="H79" s="3">
        <v>487</v>
      </c>
      <c r="I79" s="4">
        <v>2.4610449999999999E-2</v>
      </c>
      <c r="J79" s="4">
        <v>4.5024799999999997E-2</v>
      </c>
      <c r="K79" s="3">
        <v>504</v>
      </c>
      <c r="L79" s="4">
        <v>2.824227E-2</v>
      </c>
      <c r="M79" s="4">
        <v>3.3539109999999997E-2</v>
      </c>
      <c r="N79" s="3">
        <v>554</v>
      </c>
      <c r="O79" s="4">
        <v>3.3767869999999998E-2</v>
      </c>
      <c r="P79" s="4">
        <v>0.10053967</v>
      </c>
      <c r="Q79" s="3">
        <v>548</v>
      </c>
      <c r="R79" s="4">
        <v>3.6053120000000001E-2</v>
      </c>
      <c r="S79" s="4">
        <v>-1.079957E-2</v>
      </c>
      <c r="T79" s="3">
        <v>615</v>
      </c>
      <c r="U79" s="4">
        <v>4.2898029999999997E-2</v>
      </c>
      <c r="V79" s="4">
        <v>0.12161102999999999</v>
      </c>
      <c r="W79" s="3">
        <v>713</v>
      </c>
      <c r="X79" s="4">
        <v>5.1455620000000001E-2</v>
      </c>
      <c r="Y79" s="4">
        <v>0.15884132000000001</v>
      </c>
      <c r="Z79" s="3">
        <v>777</v>
      </c>
      <c r="AA79" s="4">
        <v>6.0715430000000001E-2</v>
      </c>
      <c r="AB79" s="4">
        <v>9.0385939999999998E-2</v>
      </c>
      <c r="AC79" s="3">
        <v>856</v>
      </c>
      <c r="AD79" s="4">
        <v>6.3098409999999994E-2</v>
      </c>
      <c r="AE79" s="4">
        <v>0.10132587999999999</v>
      </c>
      <c r="AF79" s="3">
        <v>902</v>
      </c>
      <c r="AG79" s="4">
        <v>5.9609599999999999E-2</v>
      </c>
      <c r="AH79" s="4">
        <v>5.4238599999999998E-2</v>
      </c>
    </row>
    <row r="80" spans="1:34">
      <c r="A80" s="2" t="s">
        <v>44</v>
      </c>
      <c r="B80" s="2" t="s">
        <v>46</v>
      </c>
      <c r="C80" s="2" t="s">
        <v>82</v>
      </c>
      <c r="D80" s="2" t="s">
        <v>48</v>
      </c>
      <c r="E80" s="3">
        <v>22748</v>
      </c>
      <c r="F80" s="4">
        <v>1</v>
      </c>
      <c r="G80" s="4"/>
      <c r="H80" s="3">
        <v>19804</v>
      </c>
      <c r="I80" s="4">
        <v>1</v>
      </c>
      <c r="J80" s="4">
        <v>-0.12939162000000001</v>
      </c>
      <c r="K80" s="3">
        <v>17836</v>
      </c>
      <c r="L80" s="4">
        <v>1</v>
      </c>
      <c r="M80" s="4">
        <v>-9.9368999999999999E-2</v>
      </c>
      <c r="N80" s="3">
        <v>16418</v>
      </c>
      <c r="O80" s="4">
        <v>1</v>
      </c>
      <c r="P80" s="4">
        <v>-7.9546939999999997E-2</v>
      </c>
      <c r="Q80" s="3">
        <v>15211</v>
      </c>
      <c r="R80" s="4">
        <v>1</v>
      </c>
      <c r="S80" s="4">
        <v>-7.3500679999999999E-2</v>
      </c>
      <c r="T80" s="3">
        <v>14338</v>
      </c>
      <c r="U80" s="4">
        <v>1</v>
      </c>
      <c r="V80" s="4">
        <v>-5.7355900000000001E-2</v>
      </c>
      <c r="W80" s="3">
        <v>13853</v>
      </c>
      <c r="X80" s="4">
        <v>1</v>
      </c>
      <c r="Y80" s="4">
        <v>-3.3885600000000002E-2</v>
      </c>
      <c r="Z80" s="3">
        <v>12801</v>
      </c>
      <c r="AA80" s="4">
        <v>1</v>
      </c>
      <c r="AB80" s="4">
        <v>-7.5910679999999994E-2</v>
      </c>
      <c r="AC80" s="3">
        <v>13566</v>
      </c>
      <c r="AD80" s="4">
        <v>1</v>
      </c>
      <c r="AE80" s="4">
        <v>5.9733029999999999E-2</v>
      </c>
      <c r="AF80" s="3">
        <v>15138</v>
      </c>
      <c r="AG80" s="4">
        <v>1</v>
      </c>
      <c r="AH80" s="4">
        <v>0.11594073000000001</v>
      </c>
    </row>
    <row r="81" spans="1:34">
      <c r="A81" s="2" t="s">
        <v>44</v>
      </c>
      <c r="B81" s="2" t="s">
        <v>46</v>
      </c>
      <c r="C81" s="2" t="s">
        <v>83</v>
      </c>
      <c r="D81" s="2" t="s">
        <v>59</v>
      </c>
      <c r="E81" s="3">
        <v>52940</v>
      </c>
      <c r="F81" s="4">
        <v>0.52376014000000004</v>
      </c>
      <c r="G81" s="4"/>
      <c r="H81" s="3">
        <v>40948</v>
      </c>
      <c r="I81" s="4">
        <v>0.54920641000000003</v>
      </c>
      <c r="J81" s="4">
        <v>-0.22652401999999999</v>
      </c>
      <c r="K81" s="3">
        <v>32934</v>
      </c>
      <c r="L81" s="4">
        <v>0.53842467999999999</v>
      </c>
      <c r="M81" s="4">
        <v>-0.19569531000000001</v>
      </c>
      <c r="N81" s="3">
        <v>29542</v>
      </c>
      <c r="O81" s="4">
        <v>0.53017170999999996</v>
      </c>
      <c r="P81" s="4">
        <v>-0.10301491</v>
      </c>
      <c r="Q81" s="3">
        <v>28575</v>
      </c>
      <c r="R81" s="4">
        <v>0.52285614000000002</v>
      </c>
      <c r="S81" s="4">
        <v>-3.2715639999999997E-2</v>
      </c>
      <c r="T81" s="3">
        <v>27855</v>
      </c>
      <c r="U81" s="4">
        <v>0.53235794000000003</v>
      </c>
      <c r="V81" s="4">
        <v>-2.519894E-2</v>
      </c>
      <c r="W81" s="3">
        <v>28485</v>
      </c>
      <c r="X81" s="4">
        <v>0.53272512999999999</v>
      </c>
      <c r="Y81" s="4">
        <v>2.260415E-2</v>
      </c>
      <c r="Z81" s="3">
        <v>28390</v>
      </c>
      <c r="AA81" s="4">
        <v>0.52497696999999999</v>
      </c>
      <c r="AB81" s="4">
        <v>-3.3355199999999998E-3</v>
      </c>
      <c r="AC81" s="3">
        <v>29987</v>
      </c>
      <c r="AD81" s="4">
        <v>0.50777698999999998</v>
      </c>
      <c r="AE81" s="4">
        <v>5.6272759999999998E-2</v>
      </c>
      <c r="AF81" s="3">
        <v>36158</v>
      </c>
      <c r="AG81" s="4">
        <v>0.50726249999999995</v>
      </c>
      <c r="AH81" s="4">
        <v>0.20576184</v>
      </c>
    </row>
    <row r="82" spans="1:34">
      <c r="A82" s="2" t="s">
        <v>44</v>
      </c>
      <c r="B82" s="2" t="s">
        <v>46</v>
      </c>
      <c r="C82" s="2" t="s">
        <v>83</v>
      </c>
      <c r="D82" s="2" t="s">
        <v>60</v>
      </c>
      <c r="E82" s="3">
        <v>38580</v>
      </c>
      <c r="F82" s="4">
        <v>0.38168817999999999</v>
      </c>
      <c r="G82" s="4"/>
      <c r="H82" s="3">
        <v>25746</v>
      </c>
      <c r="I82" s="4">
        <v>0.34531675000000001</v>
      </c>
      <c r="J82" s="4">
        <v>-0.33265161999999998</v>
      </c>
      <c r="K82" s="3">
        <v>21004</v>
      </c>
      <c r="L82" s="4">
        <v>0.34338435</v>
      </c>
      <c r="M82" s="4">
        <v>-0.18418048000000001</v>
      </c>
      <c r="N82" s="3">
        <v>19148</v>
      </c>
      <c r="O82" s="4">
        <v>0.34363644999999998</v>
      </c>
      <c r="P82" s="4">
        <v>-8.8383100000000006E-2</v>
      </c>
      <c r="Q82" s="3">
        <v>17854</v>
      </c>
      <c r="R82" s="4">
        <v>0.32669042999999998</v>
      </c>
      <c r="S82" s="4">
        <v>-6.7549709999999999E-2</v>
      </c>
      <c r="T82" s="3">
        <v>16197</v>
      </c>
      <c r="U82" s="4">
        <v>0.30955994999999997</v>
      </c>
      <c r="V82" s="4">
        <v>-9.2800450000000007E-2</v>
      </c>
      <c r="W82" s="3">
        <v>16681</v>
      </c>
      <c r="X82" s="4">
        <v>0.31197108000000001</v>
      </c>
      <c r="Y82" s="4">
        <v>2.985875E-2</v>
      </c>
      <c r="Z82" s="3">
        <v>17052</v>
      </c>
      <c r="AA82" s="4">
        <v>0.31531524</v>
      </c>
      <c r="AB82" s="4">
        <v>2.221569E-2</v>
      </c>
      <c r="AC82" s="3">
        <v>19076</v>
      </c>
      <c r="AD82" s="4">
        <v>0.32302102999999999</v>
      </c>
      <c r="AE82" s="4">
        <v>0.11873995</v>
      </c>
      <c r="AF82" s="3">
        <v>22505</v>
      </c>
      <c r="AG82" s="4">
        <v>0.31572495</v>
      </c>
      <c r="AH82" s="4">
        <v>0.17972262</v>
      </c>
    </row>
    <row r="83" spans="1:34">
      <c r="A83" s="2" t="s">
        <v>44</v>
      </c>
      <c r="B83" s="2" t="s">
        <v>46</v>
      </c>
      <c r="C83" s="2" t="s">
        <v>83</v>
      </c>
      <c r="D83" s="2" t="s">
        <v>61</v>
      </c>
      <c r="E83" s="3">
        <v>9557</v>
      </c>
      <c r="F83" s="4">
        <v>9.4551670000000004E-2</v>
      </c>
      <c r="G83" s="4"/>
      <c r="H83" s="3">
        <v>7864</v>
      </c>
      <c r="I83" s="4">
        <v>0.10547682999999999</v>
      </c>
      <c r="J83" s="4">
        <v>-0.17712940999999999</v>
      </c>
      <c r="K83" s="3">
        <v>7230</v>
      </c>
      <c r="L83" s="4">
        <v>0.11819097000000001</v>
      </c>
      <c r="M83" s="4">
        <v>-8.0697450000000004E-2</v>
      </c>
      <c r="N83" s="3">
        <v>7032</v>
      </c>
      <c r="O83" s="4">
        <v>0.12619184</v>
      </c>
      <c r="P83" s="4">
        <v>-2.738579E-2</v>
      </c>
      <c r="Q83" s="3">
        <v>8223</v>
      </c>
      <c r="R83" s="4">
        <v>0.15045343</v>
      </c>
      <c r="S83" s="4">
        <v>0.16938982999999999</v>
      </c>
      <c r="T83" s="3">
        <v>8271</v>
      </c>
      <c r="U83" s="4">
        <v>0.15808211</v>
      </c>
      <c r="V83" s="4">
        <v>5.9469900000000001E-3</v>
      </c>
      <c r="W83" s="3">
        <v>8304</v>
      </c>
      <c r="X83" s="4">
        <v>0.15530379</v>
      </c>
      <c r="Y83" s="4">
        <v>3.93926E-3</v>
      </c>
      <c r="Z83" s="3">
        <v>8637</v>
      </c>
      <c r="AA83" s="4">
        <v>0.15970778999999999</v>
      </c>
      <c r="AB83" s="4">
        <v>4.0054190000000003E-2</v>
      </c>
      <c r="AC83" s="3">
        <v>9992</v>
      </c>
      <c r="AD83" s="4">
        <v>0.16920198</v>
      </c>
      <c r="AE83" s="4">
        <v>0.15697145000000001</v>
      </c>
      <c r="AF83" s="3">
        <v>12617</v>
      </c>
      <c r="AG83" s="4">
        <v>0.17701254999999999</v>
      </c>
      <c r="AH83" s="4">
        <v>0.26270070000000001</v>
      </c>
    </row>
    <row r="84" spans="1:34">
      <c r="A84" s="2" t="s">
        <v>44</v>
      </c>
      <c r="B84" s="2" t="s">
        <v>46</v>
      </c>
      <c r="C84" s="2" t="s">
        <v>83</v>
      </c>
      <c r="D84" s="2" t="s">
        <v>48</v>
      </c>
      <c r="E84" s="3">
        <v>101076</v>
      </c>
      <c r="F84" s="4">
        <v>1</v>
      </c>
      <c r="G84" s="4"/>
      <c r="H84" s="3">
        <v>74558</v>
      </c>
      <c r="I84" s="4">
        <v>1</v>
      </c>
      <c r="J84" s="4">
        <v>-0.26236133</v>
      </c>
      <c r="K84" s="3">
        <v>61168</v>
      </c>
      <c r="L84" s="4">
        <v>1</v>
      </c>
      <c r="M84" s="4">
        <v>-0.17958942999999999</v>
      </c>
      <c r="N84" s="3">
        <v>55721</v>
      </c>
      <c r="O84" s="4">
        <v>1</v>
      </c>
      <c r="P84" s="4">
        <v>-8.9051900000000003E-2</v>
      </c>
      <c r="Q84" s="3">
        <v>54652</v>
      </c>
      <c r="R84" s="4">
        <v>1</v>
      </c>
      <c r="S84" s="4">
        <v>-1.918183E-2</v>
      </c>
      <c r="T84" s="3">
        <v>52324</v>
      </c>
      <c r="U84" s="4">
        <v>1</v>
      </c>
      <c r="V84" s="4">
        <v>-4.2597700000000002E-2</v>
      </c>
      <c r="W84" s="3">
        <v>53470</v>
      </c>
      <c r="X84" s="4">
        <v>1</v>
      </c>
      <c r="Y84" s="4">
        <v>2.18993E-2</v>
      </c>
      <c r="Z84" s="3">
        <v>54078</v>
      </c>
      <c r="AA84" s="4">
        <v>1</v>
      </c>
      <c r="AB84" s="4">
        <v>1.13743E-2</v>
      </c>
      <c r="AC84" s="3">
        <v>59056</v>
      </c>
      <c r="AD84" s="4">
        <v>1</v>
      </c>
      <c r="AE84" s="4">
        <v>9.205199E-2</v>
      </c>
      <c r="AF84" s="3">
        <v>71280</v>
      </c>
      <c r="AG84" s="4">
        <v>1</v>
      </c>
      <c r="AH84" s="4">
        <v>0.20698479</v>
      </c>
    </row>
    <row r="85" spans="1:34">
      <c r="A85" s="2" t="s">
        <v>44</v>
      </c>
      <c r="B85" s="2" t="s">
        <v>47</v>
      </c>
      <c r="C85" s="2" t="s">
        <v>74</v>
      </c>
      <c r="D85" s="2" t="s">
        <v>59</v>
      </c>
      <c r="E85" s="3">
        <v>64859</v>
      </c>
      <c r="F85" s="4">
        <v>0.52090219999999998</v>
      </c>
      <c r="G85" s="4"/>
      <c r="H85" s="3">
        <v>65017</v>
      </c>
      <c r="I85" s="4">
        <v>0.51845463000000003</v>
      </c>
      <c r="J85" s="4">
        <v>2.4396299999999999E-3</v>
      </c>
      <c r="K85" s="3">
        <v>69185</v>
      </c>
      <c r="L85" s="4">
        <v>0.51518081000000004</v>
      </c>
      <c r="M85" s="4">
        <v>6.4108129999999999E-2</v>
      </c>
      <c r="N85" s="3">
        <v>71752</v>
      </c>
      <c r="O85" s="4">
        <v>0.51221885</v>
      </c>
      <c r="P85" s="4">
        <v>3.7101719999999998E-2</v>
      </c>
      <c r="Q85" s="3">
        <v>70919</v>
      </c>
      <c r="R85" s="4">
        <v>0.51831000000000005</v>
      </c>
      <c r="S85" s="4">
        <v>-1.1610820000000001E-2</v>
      </c>
      <c r="T85" s="3">
        <v>69399</v>
      </c>
      <c r="U85" s="4">
        <v>0.52842365999999996</v>
      </c>
      <c r="V85" s="4">
        <v>-2.1428229999999999E-2</v>
      </c>
      <c r="W85" s="3">
        <v>68376</v>
      </c>
      <c r="X85" s="4">
        <v>0.51095796999999998</v>
      </c>
      <c r="Y85" s="4">
        <v>-1.4744729999999999E-2</v>
      </c>
      <c r="Z85" s="3">
        <v>69792</v>
      </c>
      <c r="AA85" s="4">
        <v>0.50422893999999996</v>
      </c>
      <c r="AB85" s="4">
        <v>2.071744E-2</v>
      </c>
      <c r="AC85" s="3">
        <v>78959</v>
      </c>
      <c r="AD85" s="4">
        <v>0.50547529000000002</v>
      </c>
      <c r="AE85" s="4">
        <v>0.13134471</v>
      </c>
      <c r="AF85" s="3">
        <v>78007</v>
      </c>
      <c r="AG85" s="4">
        <v>0.50113914000000004</v>
      </c>
      <c r="AH85" s="4">
        <v>-1.2057679999999999E-2</v>
      </c>
    </row>
    <row r="86" spans="1:34">
      <c r="A86" s="2" t="s">
        <v>44</v>
      </c>
      <c r="B86" s="2" t="s">
        <v>47</v>
      </c>
      <c r="C86" s="2" t="s">
        <v>74</v>
      </c>
      <c r="D86" s="2" t="s">
        <v>60</v>
      </c>
      <c r="E86" s="3">
        <v>57851</v>
      </c>
      <c r="F86" s="4">
        <v>0.46461955999999999</v>
      </c>
      <c r="G86" s="4"/>
      <c r="H86" s="3">
        <v>58514</v>
      </c>
      <c r="I86" s="4">
        <v>0.46660153999999998</v>
      </c>
      <c r="J86" s="4">
        <v>1.146843E-2</v>
      </c>
      <c r="K86" s="3">
        <v>62907</v>
      </c>
      <c r="L86" s="4">
        <v>0.46843112999999997</v>
      </c>
      <c r="M86" s="4">
        <v>7.5069220000000006E-2</v>
      </c>
      <c r="N86" s="3">
        <v>65841</v>
      </c>
      <c r="O86" s="4">
        <v>0.47002332000000002</v>
      </c>
      <c r="P86" s="4">
        <v>4.6644339999999999E-2</v>
      </c>
      <c r="Q86" s="3">
        <v>63530</v>
      </c>
      <c r="R86" s="4">
        <v>0.46431240000000001</v>
      </c>
      <c r="S86" s="4">
        <v>-3.5094399999999998E-2</v>
      </c>
      <c r="T86" s="3">
        <v>59384</v>
      </c>
      <c r="U86" s="4">
        <v>0.45216783999999999</v>
      </c>
      <c r="V86" s="4">
        <v>-6.5263059999999998E-2</v>
      </c>
      <c r="W86" s="3">
        <v>62698</v>
      </c>
      <c r="X86" s="4">
        <v>0.46852606000000002</v>
      </c>
      <c r="Y86" s="4">
        <v>5.57958E-2</v>
      </c>
      <c r="Z86" s="3">
        <v>65548</v>
      </c>
      <c r="AA86" s="4">
        <v>0.47356272999999999</v>
      </c>
      <c r="AB86" s="4">
        <v>4.5458279999999997E-2</v>
      </c>
      <c r="AC86" s="3">
        <v>73674</v>
      </c>
      <c r="AD86" s="4">
        <v>0.47164008000000002</v>
      </c>
      <c r="AE86" s="4">
        <v>0.12397324999999999</v>
      </c>
      <c r="AF86" s="3">
        <v>74097</v>
      </c>
      <c r="AG86" s="4">
        <v>0.47601772999999997</v>
      </c>
      <c r="AH86" s="4">
        <v>5.7397400000000001E-3</v>
      </c>
    </row>
    <row r="87" spans="1:34">
      <c r="A87" s="2" t="s">
        <v>44</v>
      </c>
      <c r="B87" s="2" t="s">
        <v>47</v>
      </c>
      <c r="C87" s="2" t="s">
        <v>74</v>
      </c>
      <c r="D87" s="2" t="s">
        <v>61</v>
      </c>
      <c r="E87" s="3">
        <v>1803</v>
      </c>
      <c r="F87" s="4">
        <v>1.447824E-2</v>
      </c>
      <c r="G87" s="4"/>
      <c r="H87" s="3">
        <v>1874</v>
      </c>
      <c r="I87" s="4">
        <v>1.494383E-2</v>
      </c>
      <c r="J87" s="4">
        <v>3.956018E-2</v>
      </c>
      <c r="K87" s="3">
        <v>2201</v>
      </c>
      <c r="L87" s="4">
        <v>1.6388070000000001E-2</v>
      </c>
      <c r="M87" s="4">
        <v>0.17436383999999999</v>
      </c>
      <c r="N87" s="3">
        <v>2488</v>
      </c>
      <c r="O87" s="4">
        <v>1.775784E-2</v>
      </c>
      <c r="P87" s="4">
        <v>0.13028481</v>
      </c>
      <c r="Q87" s="3">
        <v>2378</v>
      </c>
      <c r="R87" s="4">
        <v>1.73776E-2</v>
      </c>
      <c r="S87" s="4">
        <v>-4.4141670000000001E-2</v>
      </c>
      <c r="T87" s="3">
        <v>2549</v>
      </c>
      <c r="U87" s="4">
        <v>1.9408499999999999E-2</v>
      </c>
      <c r="V87" s="4">
        <v>7.2018319999999997E-2</v>
      </c>
      <c r="W87" s="3">
        <v>2745</v>
      </c>
      <c r="X87" s="4">
        <v>2.0515970000000001E-2</v>
      </c>
      <c r="Y87" s="4">
        <v>7.707514E-2</v>
      </c>
      <c r="Z87" s="3">
        <v>3074</v>
      </c>
      <c r="AA87" s="4">
        <v>2.2208329999999998E-2</v>
      </c>
      <c r="AB87" s="4">
        <v>0.11966180999999999</v>
      </c>
      <c r="AC87" s="3">
        <v>3575</v>
      </c>
      <c r="AD87" s="4">
        <v>2.288463E-2</v>
      </c>
      <c r="AE87" s="4">
        <v>0.16292232000000001</v>
      </c>
      <c r="AF87" s="3">
        <v>3556</v>
      </c>
      <c r="AG87" s="4">
        <v>2.284313E-2</v>
      </c>
      <c r="AH87" s="4">
        <v>-5.3165199999999999E-3</v>
      </c>
    </row>
    <row r="88" spans="1:34">
      <c r="A88" s="2" t="s">
        <v>44</v>
      </c>
      <c r="B88" s="2" t="s">
        <v>47</v>
      </c>
      <c r="C88" s="2" t="s">
        <v>74</v>
      </c>
      <c r="D88" s="2" t="s">
        <v>48</v>
      </c>
      <c r="E88" s="3">
        <v>124512</v>
      </c>
      <c r="F88" s="4">
        <v>1</v>
      </c>
      <c r="G88" s="4"/>
      <c r="H88" s="3">
        <v>125405</v>
      </c>
      <c r="I88" s="4">
        <v>1</v>
      </c>
      <c r="J88" s="4">
        <v>7.1720300000000002E-3</v>
      </c>
      <c r="K88" s="3">
        <v>134293</v>
      </c>
      <c r="L88" s="4">
        <v>1</v>
      </c>
      <c r="M88" s="4">
        <v>7.0870230000000006E-2</v>
      </c>
      <c r="N88" s="3">
        <v>140080</v>
      </c>
      <c r="O88" s="4">
        <v>1</v>
      </c>
      <c r="P88" s="4">
        <v>4.3098869999999997E-2</v>
      </c>
      <c r="Q88" s="3">
        <v>136827</v>
      </c>
      <c r="R88" s="4">
        <v>1</v>
      </c>
      <c r="S88" s="4">
        <v>-2.322633E-2</v>
      </c>
      <c r="T88" s="3">
        <v>131332</v>
      </c>
      <c r="U88" s="4">
        <v>1</v>
      </c>
      <c r="V88" s="4">
        <v>-4.0157409999999998E-2</v>
      </c>
      <c r="W88" s="3">
        <v>133819</v>
      </c>
      <c r="X88" s="4">
        <v>1</v>
      </c>
      <c r="Y88" s="4">
        <v>1.8933510000000001E-2</v>
      </c>
      <c r="Z88" s="3">
        <v>138414</v>
      </c>
      <c r="AA88" s="4">
        <v>1</v>
      </c>
      <c r="AB88" s="4">
        <v>3.4339109999999999E-2</v>
      </c>
      <c r="AC88" s="3">
        <v>156208</v>
      </c>
      <c r="AD88" s="4">
        <v>1</v>
      </c>
      <c r="AE88" s="4">
        <v>0.12855515000000001</v>
      </c>
      <c r="AF88" s="3">
        <v>155660</v>
      </c>
      <c r="AG88" s="4">
        <v>1</v>
      </c>
      <c r="AH88" s="4">
        <v>-3.50944E-3</v>
      </c>
    </row>
    <row r="89" spans="1:34">
      <c r="A89" s="2" t="s">
        <v>44</v>
      </c>
      <c r="B89" s="2" t="s">
        <v>47</v>
      </c>
      <c r="C89" s="2" t="s">
        <v>75</v>
      </c>
      <c r="D89" s="2" t="s">
        <v>59</v>
      </c>
      <c r="E89" s="3">
        <v>19560</v>
      </c>
      <c r="F89" s="4">
        <v>0.53671771999999995</v>
      </c>
      <c r="G89" s="4"/>
      <c r="H89" s="3">
        <v>21881</v>
      </c>
      <c r="I89" s="4">
        <v>0.54308476000000006</v>
      </c>
      <c r="J89" s="4">
        <v>0.11864727</v>
      </c>
      <c r="K89" s="3">
        <v>25317</v>
      </c>
      <c r="L89" s="4">
        <v>0.54033361999999996</v>
      </c>
      <c r="M89" s="4">
        <v>0.15706518999999999</v>
      </c>
      <c r="N89" s="3">
        <v>27938</v>
      </c>
      <c r="O89" s="4">
        <v>0.54358669000000004</v>
      </c>
      <c r="P89" s="4">
        <v>0.10349591</v>
      </c>
      <c r="Q89" s="3">
        <v>29997</v>
      </c>
      <c r="R89" s="4">
        <v>0.54797054000000001</v>
      </c>
      <c r="S89" s="4">
        <v>7.3704649999999997E-2</v>
      </c>
      <c r="T89" s="3">
        <v>31015</v>
      </c>
      <c r="U89" s="4">
        <v>0.56485768999999997</v>
      </c>
      <c r="V89" s="4">
        <v>3.3947169999999999E-2</v>
      </c>
      <c r="W89" s="3">
        <v>32814</v>
      </c>
      <c r="X89" s="4">
        <v>0.54765423000000002</v>
      </c>
      <c r="Y89" s="4">
        <v>5.8004449999999999E-2</v>
      </c>
      <c r="Z89" s="3">
        <v>37824</v>
      </c>
      <c r="AA89" s="4">
        <v>0.55104580999999997</v>
      </c>
      <c r="AB89" s="4">
        <v>0.15268132000000001</v>
      </c>
      <c r="AC89" s="3">
        <v>43626</v>
      </c>
      <c r="AD89" s="4">
        <v>0.53812705999999999</v>
      </c>
      <c r="AE89" s="4">
        <v>0.15339849999999999</v>
      </c>
      <c r="AF89" s="3">
        <v>47179</v>
      </c>
      <c r="AG89" s="4">
        <v>0.53510332999999999</v>
      </c>
      <c r="AH89" s="4">
        <v>8.1430420000000003E-2</v>
      </c>
    </row>
    <row r="90" spans="1:34">
      <c r="A90" s="2" t="s">
        <v>44</v>
      </c>
      <c r="B90" s="2" t="s">
        <v>47</v>
      </c>
      <c r="C90" s="2" t="s">
        <v>75</v>
      </c>
      <c r="D90" s="2" t="s">
        <v>60</v>
      </c>
      <c r="E90" s="3">
        <v>16416</v>
      </c>
      <c r="F90" s="4">
        <v>0.45045328000000001</v>
      </c>
      <c r="G90" s="4"/>
      <c r="H90" s="3">
        <v>17860</v>
      </c>
      <c r="I90" s="4">
        <v>0.44329532999999999</v>
      </c>
      <c r="J90" s="4">
        <v>8.7964890000000004E-2</v>
      </c>
      <c r="K90" s="3">
        <v>20894</v>
      </c>
      <c r="L90" s="4">
        <v>0.44593345000000001</v>
      </c>
      <c r="M90" s="4">
        <v>0.16987741000000001</v>
      </c>
      <c r="N90" s="3">
        <v>22576</v>
      </c>
      <c r="O90" s="4">
        <v>0.43925773000000001</v>
      </c>
      <c r="P90" s="4">
        <v>8.0471360000000006E-2</v>
      </c>
      <c r="Q90" s="3">
        <v>23906</v>
      </c>
      <c r="R90" s="4">
        <v>0.43670724999999999</v>
      </c>
      <c r="S90" s="4">
        <v>5.8930419999999997E-2</v>
      </c>
      <c r="T90" s="3">
        <v>23012</v>
      </c>
      <c r="U90" s="4">
        <v>0.41910367999999998</v>
      </c>
      <c r="V90" s="4">
        <v>-3.7396169999999999E-2</v>
      </c>
      <c r="W90" s="3">
        <v>26035</v>
      </c>
      <c r="X90" s="4">
        <v>0.43450909999999998</v>
      </c>
      <c r="Y90" s="4">
        <v>0.13135137999999999</v>
      </c>
      <c r="Z90" s="3">
        <v>29623</v>
      </c>
      <c r="AA90" s="4">
        <v>0.43156904000000001</v>
      </c>
      <c r="AB90" s="4">
        <v>0.13783529</v>
      </c>
      <c r="AC90" s="3">
        <v>35724</v>
      </c>
      <c r="AD90" s="4">
        <v>0.4406505</v>
      </c>
      <c r="AE90" s="4">
        <v>0.20594146999999999</v>
      </c>
      <c r="AF90" s="3">
        <v>39155</v>
      </c>
      <c r="AG90" s="4">
        <v>0.44409852999999999</v>
      </c>
      <c r="AH90" s="4">
        <v>9.6051189999999995E-2</v>
      </c>
    </row>
    <row r="91" spans="1:34">
      <c r="A91" s="2" t="s">
        <v>44</v>
      </c>
      <c r="B91" s="2" t="s">
        <v>47</v>
      </c>
      <c r="C91" s="2" t="s">
        <v>75</v>
      </c>
      <c r="D91" s="2" t="s">
        <v>61</v>
      </c>
      <c r="E91" s="3">
        <v>468</v>
      </c>
      <c r="F91" s="4">
        <v>1.2829E-2</v>
      </c>
      <c r="G91" s="4"/>
      <c r="H91" s="3">
        <v>549</v>
      </c>
      <c r="I91" s="4">
        <v>1.3619910000000001E-2</v>
      </c>
      <c r="J91" s="4">
        <v>0.17368834999999999</v>
      </c>
      <c r="K91" s="3">
        <v>643</v>
      </c>
      <c r="L91" s="4">
        <v>1.3732930000000001E-2</v>
      </c>
      <c r="M91" s="4">
        <v>0.17260700000000001</v>
      </c>
      <c r="N91" s="3">
        <v>882</v>
      </c>
      <c r="O91" s="4">
        <v>1.7155589999999998E-2</v>
      </c>
      <c r="P91" s="4">
        <v>0.37027054999999998</v>
      </c>
      <c r="Q91" s="3">
        <v>839</v>
      </c>
      <c r="R91" s="4">
        <v>1.5322209999999999E-2</v>
      </c>
      <c r="S91" s="4">
        <v>-4.8711699999999997E-2</v>
      </c>
      <c r="T91" s="3">
        <v>881</v>
      </c>
      <c r="U91" s="4">
        <v>1.6038630000000002E-2</v>
      </c>
      <c r="V91" s="4">
        <v>4.9934920000000001E-2</v>
      </c>
      <c r="W91" s="3">
        <v>1069</v>
      </c>
      <c r="X91" s="4">
        <v>1.7836669999999999E-2</v>
      </c>
      <c r="Y91" s="4">
        <v>0.21357519999999999</v>
      </c>
      <c r="Z91" s="3">
        <v>1193</v>
      </c>
      <c r="AA91" s="4">
        <v>1.7385149999999999E-2</v>
      </c>
      <c r="AB91" s="4">
        <v>0.11658728</v>
      </c>
      <c r="AC91" s="3">
        <v>1721</v>
      </c>
      <c r="AD91" s="4">
        <v>2.1222439999999999E-2</v>
      </c>
      <c r="AE91" s="4">
        <v>0.44178023</v>
      </c>
      <c r="AF91" s="3">
        <v>1834</v>
      </c>
      <c r="AG91" s="4">
        <v>2.079814E-2</v>
      </c>
      <c r="AH91" s="4">
        <v>6.579836E-2</v>
      </c>
    </row>
    <row r="92" spans="1:34">
      <c r="A92" s="2" t="s">
        <v>44</v>
      </c>
      <c r="B92" s="2" t="s">
        <v>47</v>
      </c>
      <c r="C92" s="2" t="s">
        <v>75</v>
      </c>
      <c r="D92" s="2" t="s">
        <v>48</v>
      </c>
      <c r="E92" s="3">
        <v>36444</v>
      </c>
      <c r="F92" s="4">
        <v>1</v>
      </c>
      <c r="G92" s="4"/>
      <c r="H92" s="3">
        <v>40290</v>
      </c>
      <c r="I92" s="4">
        <v>1</v>
      </c>
      <c r="J92" s="4">
        <v>0.10553240999999999</v>
      </c>
      <c r="K92" s="3">
        <v>46855</v>
      </c>
      <c r="L92" s="4">
        <v>1</v>
      </c>
      <c r="M92" s="4">
        <v>0.16295646</v>
      </c>
      <c r="N92" s="3">
        <v>51395</v>
      </c>
      <c r="O92" s="4">
        <v>1</v>
      </c>
      <c r="P92" s="4">
        <v>9.689209E-2</v>
      </c>
      <c r="Q92" s="3">
        <v>54742</v>
      </c>
      <c r="R92" s="4">
        <v>1</v>
      </c>
      <c r="S92" s="4">
        <v>6.5114829999999999E-2</v>
      </c>
      <c r="T92" s="3">
        <v>54908</v>
      </c>
      <c r="U92" s="4">
        <v>1</v>
      </c>
      <c r="V92" s="4">
        <v>3.0359800000000002E-3</v>
      </c>
      <c r="W92" s="3">
        <v>59918</v>
      </c>
      <c r="X92" s="4">
        <v>1</v>
      </c>
      <c r="Y92" s="4">
        <v>9.1239559999999997E-2</v>
      </c>
      <c r="Z92" s="3">
        <v>68641</v>
      </c>
      <c r="AA92" s="4">
        <v>1</v>
      </c>
      <c r="AB92" s="4">
        <v>0.14558678999999999</v>
      </c>
      <c r="AC92" s="3">
        <v>81071</v>
      </c>
      <c r="AD92" s="4">
        <v>1</v>
      </c>
      <c r="AE92" s="4">
        <v>0.18108798000000001</v>
      </c>
      <c r="AF92" s="3">
        <v>88168</v>
      </c>
      <c r="AG92" s="4">
        <v>1</v>
      </c>
      <c r="AH92" s="4">
        <v>8.7541320000000006E-2</v>
      </c>
    </row>
    <row r="93" spans="1:34">
      <c r="A93" s="2" t="s">
        <v>44</v>
      </c>
      <c r="B93" s="2" t="s">
        <v>47</v>
      </c>
      <c r="C93" s="2" t="s">
        <v>76</v>
      </c>
      <c r="D93" s="2" t="s">
        <v>59</v>
      </c>
      <c r="E93" s="3">
        <v>24588</v>
      </c>
      <c r="F93" s="4">
        <v>0.59594139999999995</v>
      </c>
      <c r="G93" s="4"/>
      <c r="H93" s="3">
        <v>25447</v>
      </c>
      <c r="I93" s="4">
        <v>0.58853783000000004</v>
      </c>
      <c r="J93" s="4">
        <v>3.4956689999999999E-2</v>
      </c>
      <c r="K93" s="3">
        <v>26030</v>
      </c>
      <c r="L93" s="4">
        <v>0.58751412999999997</v>
      </c>
      <c r="M93" s="4">
        <v>2.2881769999999999E-2</v>
      </c>
      <c r="N93" s="3">
        <v>23218</v>
      </c>
      <c r="O93" s="4">
        <v>0.56722205999999997</v>
      </c>
      <c r="P93" s="4">
        <v>-0.10802229000000001</v>
      </c>
      <c r="Q93" s="3">
        <v>23364</v>
      </c>
      <c r="R93" s="4">
        <v>0.57606374000000005</v>
      </c>
      <c r="S93" s="4">
        <v>6.3019499999999997E-3</v>
      </c>
      <c r="T93" s="3">
        <v>23287</v>
      </c>
      <c r="U93" s="4">
        <v>0.60784897999999998</v>
      </c>
      <c r="V93" s="4">
        <v>-3.3117899999999998E-3</v>
      </c>
      <c r="W93" s="3">
        <v>23545</v>
      </c>
      <c r="X93" s="4">
        <v>0.57909133999999995</v>
      </c>
      <c r="Y93" s="4">
        <v>1.1077099999999999E-2</v>
      </c>
      <c r="Z93" s="3">
        <v>26939</v>
      </c>
      <c r="AA93" s="4">
        <v>0.59495931000000002</v>
      </c>
      <c r="AB93" s="4">
        <v>0.14416603</v>
      </c>
      <c r="AC93" s="3">
        <v>31611</v>
      </c>
      <c r="AD93" s="4">
        <v>0.59956416999999995</v>
      </c>
      <c r="AE93" s="4">
        <v>0.17341960000000001</v>
      </c>
      <c r="AF93" s="3">
        <v>35044</v>
      </c>
      <c r="AG93" s="4">
        <v>0.59681419999999996</v>
      </c>
      <c r="AH93" s="4">
        <v>0.108625</v>
      </c>
    </row>
    <row r="94" spans="1:34">
      <c r="A94" s="2" t="s">
        <v>44</v>
      </c>
      <c r="B94" s="2" t="s">
        <v>47</v>
      </c>
      <c r="C94" s="2" t="s">
        <v>76</v>
      </c>
      <c r="D94" s="2" t="s">
        <v>60</v>
      </c>
      <c r="E94" s="3">
        <v>15819</v>
      </c>
      <c r="F94" s="4">
        <v>0.38340256</v>
      </c>
      <c r="G94" s="4"/>
      <c r="H94" s="3">
        <v>16765</v>
      </c>
      <c r="I94" s="4">
        <v>0.38773927000000002</v>
      </c>
      <c r="J94" s="4">
        <v>5.9829800000000002E-2</v>
      </c>
      <c r="K94" s="3">
        <v>17102</v>
      </c>
      <c r="L94" s="4">
        <v>0.38601933999999999</v>
      </c>
      <c r="M94" s="4">
        <v>2.0118879999999999E-2</v>
      </c>
      <c r="N94" s="3">
        <v>16416</v>
      </c>
      <c r="O94" s="4">
        <v>0.40105128000000001</v>
      </c>
      <c r="P94" s="4">
        <v>-4.0135240000000003E-2</v>
      </c>
      <c r="Q94" s="3">
        <v>15948</v>
      </c>
      <c r="R94" s="4">
        <v>0.39322269999999998</v>
      </c>
      <c r="S94" s="4">
        <v>-2.8484880000000001E-2</v>
      </c>
      <c r="T94" s="3">
        <v>13803</v>
      </c>
      <c r="U94" s="4">
        <v>0.36030867999999999</v>
      </c>
      <c r="V94" s="4">
        <v>-0.13449354999999999</v>
      </c>
      <c r="W94" s="3">
        <v>15737</v>
      </c>
      <c r="X94" s="4">
        <v>0.38705020000000001</v>
      </c>
      <c r="Y94" s="4">
        <v>0.14005412</v>
      </c>
      <c r="Z94" s="3">
        <v>16745</v>
      </c>
      <c r="AA94" s="4">
        <v>0.36982510000000002</v>
      </c>
      <c r="AB94" s="4">
        <v>6.4088969999999995E-2</v>
      </c>
      <c r="AC94" s="3">
        <v>19105</v>
      </c>
      <c r="AD94" s="4">
        <v>0.36236097</v>
      </c>
      <c r="AE94" s="4">
        <v>0.14090625000000001</v>
      </c>
      <c r="AF94" s="3">
        <v>21594</v>
      </c>
      <c r="AG94" s="4">
        <v>0.36774569000000001</v>
      </c>
      <c r="AH94" s="4">
        <v>0.13028345999999999</v>
      </c>
    </row>
    <row r="95" spans="1:34">
      <c r="A95" s="2" t="s">
        <v>44</v>
      </c>
      <c r="B95" s="2" t="s">
        <v>47</v>
      </c>
      <c r="C95" s="2" t="s">
        <v>76</v>
      </c>
      <c r="D95" s="2" t="s">
        <v>61</v>
      </c>
      <c r="E95" s="3">
        <v>852</v>
      </c>
      <c r="F95" s="4">
        <v>2.0656029999999999E-2</v>
      </c>
      <c r="G95" s="4"/>
      <c r="H95" s="3">
        <v>1026</v>
      </c>
      <c r="I95" s="4">
        <v>2.3722900000000002E-2</v>
      </c>
      <c r="J95" s="4">
        <v>0.20357204000000001</v>
      </c>
      <c r="K95" s="3">
        <v>1173</v>
      </c>
      <c r="L95" s="4">
        <v>2.6466529999999999E-2</v>
      </c>
      <c r="M95" s="4">
        <v>0.14317021999999999</v>
      </c>
      <c r="N95" s="3">
        <v>1299</v>
      </c>
      <c r="O95" s="4">
        <v>3.1726659999999997E-2</v>
      </c>
      <c r="P95" s="4">
        <v>0.10750695</v>
      </c>
      <c r="Q95" s="3">
        <v>1246</v>
      </c>
      <c r="R95" s="4">
        <v>3.0713560000000001E-2</v>
      </c>
      <c r="S95" s="4">
        <v>-4.0783439999999997E-2</v>
      </c>
      <c r="T95" s="3">
        <v>1220</v>
      </c>
      <c r="U95" s="4">
        <v>3.1842339999999997E-2</v>
      </c>
      <c r="V95" s="4">
        <v>-2.0715239999999999E-2</v>
      </c>
      <c r="W95" s="3">
        <v>1377</v>
      </c>
      <c r="X95" s="4">
        <v>3.3858449999999998E-2</v>
      </c>
      <c r="Y95" s="4">
        <v>0.12848306000000001</v>
      </c>
      <c r="Z95" s="3">
        <v>1595</v>
      </c>
      <c r="AA95" s="4">
        <v>3.5215589999999998E-2</v>
      </c>
      <c r="AB95" s="4">
        <v>0.15828846999999999</v>
      </c>
      <c r="AC95" s="3">
        <v>2007</v>
      </c>
      <c r="AD95" s="4">
        <v>3.8074860000000002E-2</v>
      </c>
      <c r="AE95" s="4">
        <v>0.25894941999999999</v>
      </c>
      <c r="AF95" s="3">
        <v>2081</v>
      </c>
      <c r="AG95" s="4">
        <v>3.5440109999999997E-2</v>
      </c>
      <c r="AH95" s="4">
        <v>3.6663840000000003E-2</v>
      </c>
    </row>
    <row r="96" spans="1:34">
      <c r="A96" s="2" t="s">
        <v>44</v>
      </c>
      <c r="B96" s="2" t="s">
        <v>47</v>
      </c>
      <c r="C96" s="2" t="s">
        <v>76</v>
      </c>
      <c r="D96" s="2" t="s">
        <v>48</v>
      </c>
      <c r="E96" s="3">
        <v>41259</v>
      </c>
      <c r="F96" s="4">
        <v>1</v>
      </c>
      <c r="G96" s="4"/>
      <c r="H96" s="3">
        <v>43238</v>
      </c>
      <c r="I96" s="4">
        <v>1</v>
      </c>
      <c r="J96" s="4">
        <v>4.7976030000000003E-2</v>
      </c>
      <c r="K96" s="3">
        <v>44305</v>
      </c>
      <c r="L96" s="4">
        <v>1</v>
      </c>
      <c r="M96" s="4">
        <v>2.4664080000000001E-2</v>
      </c>
      <c r="N96" s="3">
        <v>40932</v>
      </c>
      <c r="O96" s="4">
        <v>1</v>
      </c>
      <c r="P96" s="4">
        <v>-7.6112260000000001E-2</v>
      </c>
      <c r="Q96" s="3">
        <v>40558</v>
      </c>
      <c r="R96" s="4">
        <v>1</v>
      </c>
      <c r="S96" s="4">
        <v>-9.1432100000000006E-3</v>
      </c>
      <c r="T96" s="3">
        <v>38310</v>
      </c>
      <c r="U96" s="4">
        <v>1</v>
      </c>
      <c r="V96" s="4">
        <v>-5.542996E-2</v>
      </c>
      <c r="W96" s="3">
        <v>40658</v>
      </c>
      <c r="X96" s="4">
        <v>1</v>
      </c>
      <c r="Y96" s="4">
        <v>6.128712E-2</v>
      </c>
      <c r="Z96" s="3">
        <v>45279</v>
      </c>
      <c r="AA96" s="4">
        <v>1</v>
      </c>
      <c r="AB96" s="4">
        <v>0.11365035</v>
      </c>
      <c r="AC96" s="3">
        <v>52723</v>
      </c>
      <c r="AD96" s="4">
        <v>1</v>
      </c>
      <c r="AE96" s="4">
        <v>0.16440732999999999</v>
      </c>
      <c r="AF96" s="3">
        <v>58719</v>
      </c>
      <c r="AG96" s="4">
        <v>1</v>
      </c>
      <c r="AH96" s="4">
        <v>0.11373327</v>
      </c>
    </row>
    <row r="97" spans="1:34">
      <c r="A97" s="2" t="s">
        <v>44</v>
      </c>
      <c r="B97" s="2" t="s">
        <v>47</v>
      </c>
      <c r="C97" s="2" t="s">
        <v>77</v>
      </c>
      <c r="D97" s="2" t="s">
        <v>59</v>
      </c>
      <c r="E97" s="3">
        <v>3906</v>
      </c>
      <c r="F97" s="4">
        <v>0.53306319000000002</v>
      </c>
      <c r="G97" s="4"/>
      <c r="H97" s="3">
        <v>4216</v>
      </c>
      <c r="I97" s="4">
        <v>0.53229283999999999</v>
      </c>
      <c r="J97" s="4">
        <v>7.915316E-2</v>
      </c>
      <c r="K97" s="3">
        <v>4753</v>
      </c>
      <c r="L97" s="4">
        <v>0.54137884999999997</v>
      </c>
      <c r="M97" s="4">
        <v>0.12741292000000001</v>
      </c>
      <c r="N97" s="3">
        <v>5054</v>
      </c>
      <c r="O97" s="4">
        <v>0.53951713999999995</v>
      </c>
      <c r="P97" s="4">
        <v>6.3371200000000003E-2</v>
      </c>
      <c r="Q97" s="3">
        <v>5168</v>
      </c>
      <c r="R97" s="4">
        <v>0.54406105000000005</v>
      </c>
      <c r="S97" s="4">
        <v>2.2475479999999999E-2</v>
      </c>
      <c r="T97" s="3">
        <v>5386</v>
      </c>
      <c r="U97" s="4">
        <v>0.57445199000000002</v>
      </c>
      <c r="V97" s="4">
        <v>4.2336270000000002E-2</v>
      </c>
      <c r="W97" s="3">
        <v>5433</v>
      </c>
      <c r="X97" s="4">
        <v>0.55403312000000005</v>
      </c>
      <c r="Y97" s="4">
        <v>8.6533300000000007E-3</v>
      </c>
      <c r="Z97" s="3">
        <v>5308</v>
      </c>
      <c r="AA97" s="4">
        <v>0.55048772999999995</v>
      </c>
      <c r="AB97" s="4">
        <v>-2.2936100000000001E-2</v>
      </c>
      <c r="AC97" s="3">
        <v>6188</v>
      </c>
      <c r="AD97" s="4">
        <v>0.53962776999999995</v>
      </c>
      <c r="AE97" s="4">
        <v>0.16567662</v>
      </c>
      <c r="AF97" s="3">
        <v>6125</v>
      </c>
      <c r="AG97" s="4">
        <v>0.52137973000000004</v>
      </c>
      <c r="AH97" s="4">
        <v>-1.0203810000000001E-2</v>
      </c>
    </row>
    <row r="98" spans="1:34">
      <c r="A98" s="2" t="s">
        <v>44</v>
      </c>
      <c r="B98" s="2" t="s">
        <v>47</v>
      </c>
      <c r="C98" s="2" t="s">
        <v>77</v>
      </c>
      <c r="D98" s="2" t="s">
        <v>60</v>
      </c>
      <c r="E98" s="3">
        <v>3053</v>
      </c>
      <c r="F98" s="4">
        <v>0.41660499000000001</v>
      </c>
      <c r="G98" s="4"/>
      <c r="H98" s="3">
        <v>3318</v>
      </c>
      <c r="I98" s="4">
        <v>0.41896406000000003</v>
      </c>
      <c r="J98" s="4">
        <v>8.6834579999999995E-2</v>
      </c>
      <c r="K98" s="3">
        <v>3617</v>
      </c>
      <c r="L98" s="4">
        <v>0.41195134</v>
      </c>
      <c r="M98" s="4">
        <v>8.9937240000000002E-2</v>
      </c>
      <c r="N98" s="3">
        <v>3804</v>
      </c>
      <c r="O98" s="4">
        <v>0.40607300000000002</v>
      </c>
      <c r="P98" s="4">
        <v>5.1814440000000003E-2</v>
      </c>
      <c r="Q98" s="3">
        <v>3867</v>
      </c>
      <c r="R98" s="4">
        <v>0.40708854999999999</v>
      </c>
      <c r="S98" s="4">
        <v>1.6471679999999999E-2</v>
      </c>
      <c r="T98" s="3">
        <v>3526</v>
      </c>
      <c r="U98" s="4">
        <v>0.37609589999999998</v>
      </c>
      <c r="V98" s="4">
        <v>-8.7965080000000001E-2</v>
      </c>
      <c r="W98" s="3">
        <v>3843</v>
      </c>
      <c r="X98" s="4">
        <v>0.39185616000000001</v>
      </c>
      <c r="Y98" s="4">
        <v>8.9652480000000007E-2</v>
      </c>
      <c r="Z98" s="3">
        <v>3880</v>
      </c>
      <c r="AA98" s="4">
        <v>0.40235431999999999</v>
      </c>
      <c r="AB98" s="4">
        <v>9.7016099999999994E-3</v>
      </c>
      <c r="AC98" s="3">
        <v>4652</v>
      </c>
      <c r="AD98" s="4">
        <v>0.40567884999999998</v>
      </c>
      <c r="AE98" s="4">
        <v>0.19896121</v>
      </c>
      <c r="AF98" s="3">
        <v>4907</v>
      </c>
      <c r="AG98" s="4">
        <v>0.41769951</v>
      </c>
      <c r="AH98" s="4">
        <v>5.4793700000000001E-2</v>
      </c>
    </row>
    <row r="99" spans="1:34">
      <c r="A99" s="2" t="s">
        <v>44</v>
      </c>
      <c r="B99" s="2" t="s">
        <v>47</v>
      </c>
      <c r="C99" s="2" t="s">
        <v>77</v>
      </c>
      <c r="D99" s="2" t="s">
        <v>61</v>
      </c>
      <c r="E99" s="3">
        <v>369</v>
      </c>
      <c r="F99" s="4">
        <v>5.0331819999999999E-2</v>
      </c>
      <c r="G99" s="4"/>
      <c r="H99" s="3">
        <v>386</v>
      </c>
      <c r="I99" s="4">
        <v>4.8743109999999999E-2</v>
      </c>
      <c r="J99" s="4">
        <v>4.6602339999999999E-2</v>
      </c>
      <c r="K99" s="3">
        <v>410</v>
      </c>
      <c r="L99" s="4">
        <v>4.6669809999999999E-2</v>
      </c>
      <c r="M99" s="4">
        <v>6.1341619999999999E-2</v>
      </c>
      <c r="N99" s="3">
        <v>510</v>
      </c>
      <c r="O99" s="4">
        <v>5.4409859999999997E-2</v>
      </c>
      <c r="P99" s="4">
        <v>0.24400599000000001</v>
      </c>
      <c r="Q99" s="3">
        <v>464</v>
      </c>
      <c r="R99" s="4">
        <v>4.8850400000000002E-2</v>
      </c>
      <c r="S99" s="4">
        <v>-8.9665369999999994E-2</v>
      </c>
      <c r="T99" s="3">
        <v>464</v>
      </c>
      <c r="U99" s="4">
        <v>4.9452110000000001E-2</v>
      </c>
      <c r="V99" s="4">
        <v>-6.4802000000000002E-4</v>
      </c>
      <c r="W99" s="3">
        <v>531</v>
      </c>
      <c r="X99" s="4">
        <v>5.4110730000000003E-2</v>
      </c>
      <c r="Y99" s="4">
        <v>0.14434891999999999</v>
      </c>
      <c r="Z99" s="3">
        <v>455</v>
      </c>
      <c r="AA99" s="4">
        <v>4.7157940000000002E-2</v>
      </c>
      <c r="AB99" s="4">
        <v>-0.14299669000000001</v>
      </c>
      <c r="AC99" s="3">
        <v>627</v>
      </c>
      <c r="AD99" s="4">
        <v>5.469338E-2</v>
      </c>
      <c r="AE99" s="4">
        <v>0.37914956999999999</v>
      </c>
      <c r="AF99" s="3">
        <v>716</v>
      </c>
      <c r="AG99" s="4">
        <v>6.0920759999999997E-2</v>
      </c>
      <c r="AH99" s="4">
        <v>0.14108101000000001</v>
      </c>
    </row>
    <row r="100" spans="1:34">
      <c r="A100" s="2" t="s">
        <v>44</v>
      </c>
      <c r="B100" s="2" t="s">
        <v>47</v>
      </c>
      <c r="C100" s="2" t="s">
        <v>77</v>
      </c>
      <c r="D100" s="2" t="s">
        <v>48</v>
      </c>
      <c r="E100" s="3">
        <v>7328</v>
      </c>
      <c r="F100" s="4">
        <v>1</v>
      </c>
      <c r="G100" s="4"/>
      <c r="H100" s="3">
        <v>7920</v>
      </c>
      <c r="I100" s="4">
        <v>1</v>
      </c>
      <c r="J100" s="4">
        <v>8.0714930000000004E-2</v>
      </c>
      <c r="K100" s="3">
        <v>8779</v>
      </c>
      <c r="L100" s="4">
        <v>1</v>
      </c>
      <c r="M100" s="4">
        <v>0.10849143999999999</v>
      </c>
      <c r="N100" s="3">
        <v>9368</v>
      </c>
      <c r="O100" s="4">
        <v>1</v>
      </c>
      <c r="P100" s="4">
        <v>6.7040569999999994E-2</v>
      </c>
      <c r="Q100" s="3">
        <v>9498</v>
      </c>
      <c r="R100" s="4">
        <v>1</v>
      </c>
      <c r="S100" s="4">
        <v>1.3935929999999999E-2</v>
      </c>
      <c r="T100" s="3">
        <v>9376</v>
      </c>
      <c r="U100" s="4">
        <v>1</v>
      </c>
      <c r="V100" s="4">
        <v>-1.280771E-2</v>
      </c>
      <c r="W100" s="3">
        <v>9806</v>
      </c>
      <c r="X100" s="4">
        <v>1</v>
      </c>
      <c r="Y100" s="4">
        <v>4.582721E-2</v>
      </c>
      <c r="Z100" s="3">
        <v>9643</v>
      </c>
      <c r="AA100" s="4">
        <v>1</v>
      </c>
      <c r="AB100" s="4">
        <v>-1.6643379999999999E-2</v>
      </c>
      <c r="AC100" s="3">
        <v>11467</v>
      </c>
      <c r="AD100" s="4">
        <v>1</v>
      </c>
      <c r="AE100" s="4">
        <v>0.18913576000000001</v>
      </c>
      <c r="AF100" s="3">
        <v>11747</v>
      </c>
      <c r="AG100" s="4">
        <v>1</v>
      </c>
      <c r="AH100" s="4">
        <v>2.443859E-2</v>
      </c>
    </row>
    <row r="101" spans="1:34">
      <c r="A101" s="2" t="s">
        <v>44</v>
      </c>
      <c r="B101" s="2" t="s">
        <v>47</v>
      </c>
      <c r="C101" s="2" t="s">
        <v>78</v>
      </c>
      <c r="D101" s="2" t="s">
        <v>59</v>
      </c>
      <c r="E101" s="3">
        <v>1409</v>
      </c>
      <c r="F101" s="4">
        <v>0.54357679000000003</v>
      </c>
      <c r="G101" s="4"/>
      <c r="H101" s="3">
        <v>1305</v>
      </c>
      <c r="I101" s="4">
        <v>0.52648667000000005</v>
      </c>
      <c r="J101" s="4">
        <v>-7.3476689999999997E-2</v>
      </c>
      <c r="K101" s="3">
        <v>1413</v>
      </c>
      <c r="L101" s="4">
        <v>0.55075200000000002</v>
      </c>
      <c r="M101" s="4">
        <v>8.2541779999999995E-2</v>
      </c>
      <c r="N101" s="3">
        <v>1363</v>
      </c>
      <c r="O101" s="4">
        <v>0.51521338999999999</v>
      </c>
      <c r="P101" s="4">
        <v>-3.5133780000000003E-2</v>
      </c>
      <c r="Q101" s="3">
        <v>1344</v>
      </c>
      <c r="R101" s="4">
        <v>0.53553715000000002</v>
      </c>
      <c r="S101" s="4">
        <v>-1.434592E-2</v>
      </c>
      <c r="T101" s="3">
        <v>1268</v>
      </c>
      <c r="U101" s="4">
        <v>0.55311120000000003</v>
      </c>
      <c r="V101" s="4">
        <v>-5.6643609999999997E-2</v>
      </c>
      <c r="W101" s="3">
        <v>1339</v>
      </c>
      <c r="X101" s="4">
        <v>0.54117833999999998</v>
      </c>
      <c r="Y101" s="4">
        <v>5.6044579999999997E-2</v>
      </c>
      <c r="Z101" s="3">
        <v>1627</v>
      </c>
      <c r="AA101" s="4">
        <v>0.58723948999999998</v>
      </c>
      <c r="AB101" s="4">
        <v>0.21559486999999999</v>
      </c>
      <c r="AC101" s="3">
        <v>1701</v>
      </c>
      <c r="AD101" s="4">
        <v>0.53445730999999996</v>
      </c>
      <c r="AE101" s="4">
        <v>4.5314199999999999E-2</v>
      </c>
      <c r="AF101" s="3">
        <v>1607</v>
      </c>
      <c r="AG101" s="4">
        <v>0.539933</v>
      </c>
      <c r="AH101" s="4">
        <v>-5.5078710000000003E-2</v>
      </c>
    </row>
    <row r="102" spans="1:34">
      <c r="A102" s="2" t="s">
        <v>44</v>
      </c>
      <c r="B102" s="2" t="s">
        <v>47</v>
      </c>
      <c r="C102" s="2" t="s">
        <v>78</v>
      </c>
      <c r="D102" s="2" t="s">
        <v>60</v>
      </c>
      <c r="E102" s="3">
        <v>1139</v>
      </c>
      <c r="F102" s="4">
        <v>0.43951475000000001</v>
      </c>
      <c r="G102" s="4"/>
      <c r="H102" s="3">
        <v>1134</v>
      </c>
      <c r="I102" s="4">
        <v>0.45750221000000002</v>
      </c>
      <c r="J102" s="4">
        <v>-4.2516100000000003E-3</v>
      </c>
      <c r="K102" s="3">
        <v>1104</v>
      </c>
      <c r="L102" s="4">
        <v>0.4304461</v>
      </c>
      <c r="M102" s="4">
        <v>-2.635295E-2</v>
      </c>
      <c r="N102" s="3">
        <v>1212</v>
      </c>
      <c r="O102" s="4">
        <v>0.45786965000000002</v>
      </c>
      <c r="P102" s="4">
        <v>9.7132579999999996E-2</v>
      </c>
      <c r="Q102" s="3">
        <v>1105</v>
      </c>
      <c r="R102" s="4">
        <v>0.44034044</v>
      </c>
      <c r="S102" s="4">
        <v>-8.8054729999999998E-2</v>
      </c>
      <c r="T102" s="3">
        <v>968</v>
      </c>
      <c r="U102" s="4">
        <v>0.42217320000000003</v>
      </c>
      <c r="V102" s="4">
        <v>-0.12430063</v>
      </c>
      <c r="W102" s="3">
        <v>1081</v>
      </c>
      <c r="X102" s="4">
        <v>0.43695360999999999</v>
      </c>
      <c r="Y102" s="4">
        <v>0.11711779</v>
      </c>
      <c r="Z102" s="3">
        <v>1085</v>
      </c>
      <c r="AA102" s="4">
        <v>0.39165122000000002</v>
      </c>
      <c r="AB102" s="4">
        <v>4.1027800000000003E-3</v>
      </c>
      <c r="AC102" s="3">
        <v>1403</v>
      </c>
      <c r="AD102" s="4">
        <v>0.44074929000000002</v>
      </c>
      <c r="AE102" s="4">
        <v>0.29253173999999998</v>
      </c>
      <c r="AF102" s="3">
        <v>1281</v>
      </c>
      <c r="AG102" s="4">
        <v>0.43045298999999998</v>
      </c>
      <c r="AH102" s="4">
        <v>-8.6511909999999997E-2</v>
      </c>
    </row>
    <row r="103" spans="1:34">
      <c r="A103" s="2" t="s">
        <v>44</v>
      </c>
      <c r="B103" s="2" t="s">
        <v>47</v>
      </c>
      <c r="C103" s="2" t="s">
        <v>78</v>
      </c>
      <c r="D103" s="2" t="s">
        <v>61</v>
      </c>
      <c r="E103" s="3">
        <v>44</v>
      </c>
      <c r="F103" s="4">
        <v>1.6908449999999998E-2</v>
      </c>
      <c r="G103" s="4"/>
      <c r="H103" s="3">
        <v>40</v>
      </c>
      <c r="I103" s="4">
        <v>1.6011109999999999E-2</v>
      </c>
      <c r="J103" s="4">
        <v>-9.4168230000000006E-2</v>
      </c>
      <c r="K103" s="3">
        <v>48</v>
      </c>
      <c r="L103" s="4">
        <v>1.88019E-2</v>
      </c>
      <c r="M103" s="4">
        <v>0.21522342</v>
      </c>
      <c r="N103" s="3">
        <v>71</v>
      </c>
      <c r="O103" s="4">
        <v>2.6916949999999999E-2</v>
      </c>
      <c r="P103" s="4">
        <v>0.47659119</v>
      </c>
      <c r="Q103" s="3">
        <v>61</v>
      </c>
      <c r="R103" s="4">
        <v>2.412241E-2</v>
      </c>
      <c r="S103" s="4">
        <v>-0.15019979999999999</v>
      </c>
      <c r="T103" s="3">
        <v>57</v>
      </c>
      <c r="U103" s="4">
        <v>2.4715600000000001E-2</v>
      </c>
      <c r="V103" s="4">
        <v>-6.4156270000000001E-2</v>
      </c>
      <c r="W103" s="3">
        <v>54</v>
      </c>
      <c r="X103" s="4">
        <v>2.1868060000000002E-2</v>
      </c>
      <c r="Y103" s="4">
        <v>-4.502188E-2</v>
      </c>
      <c r="Z103" s="3">
        <v>58</v>
      </c>
      <c r="AA103" s="4">
        <v>2.1109300000000001E-2</v>
      </c>
      <c r="AB103" s="4">
        <v>8.1378110000000003E-2</v>
      </c>
      <c r="AC103" s="3">
        <v>79</v>
      </c>
      <c r="AD103" s="4">
        <v>2.4793389999999998E-2</v>
      </c>
      <c r="AE103" s="4">
        <v>0.34899794000000001</v>
      </c>
      <c r="AF103" s="3">
        <v>88</v>
      </c>
      <c r="AG103" s="4">
        <v>2.9614000000000001E-2</v>
      </c>
      <c r="AH103" s="4">
        <v>0.11719741</v>
      </c>
    </row>
    <row r="104" spans="1:34">
      <c r="A104" s="2" t="s">
        <v>44</v>
      </c>
      <c r="B104" s="2" t="s">
        <v>47</v>
      </c>
      <c r="C104" s="2" t="s">
        <v>78</v>
      </c>
      <c r="D104" s="2" t="s">
        <v>48</v>
      </c>
      <c r="E104" s="3">
        <v>2592</v>
      </c>
      <c r="F104" s="4">
        <v>1</v>
      </c>
      <c r="G104" s="4"/>
      <c r="H104" s="3">
        <v>2479</v>
      </c>
      <c r="I104" s="4">
        <v>1</v>
      </c>
      <c r="J104" s="4">
        <v>-4.340111E-2</v>
      </c>
      <c r="K104" s="3">
        <v>2565</v>
      </c>
      <c r="L104" s="4">
        <v>1</v>
      </c>
      <c r="M104" s="4">
        <v>3.4846589999999997E-2</v>
      </c>
      <c r="N104" s="3">
        <v>2646</v>
      </c>
      <c r="O104" s="4">
        <v>1</v>
      </c>
      <c r="P104" s="4">
        <v>3.1421159999999997E-2</v>
      </c>
      <c r="Q104" s="3">
        <v>2509</v>
      </c>
      <c r="R104" s="4">
        <v>1</v>
      </c>
      <c r="S104" s="4">
        <v>-5.1751720000000001E-2</v>
      </c>
      <c r="T104" s="3">
        <v>2292</v>
      </c>
      <c r="U104" s="4">
        <v>1</v>
      </c>
      <c r="V104" s="4">
        <v>-8.6616949999999998E-2</v>
      </c>
      <c r="W104" s="3">
        <v>2474</v>
      </c>
      <c r="X104" s="4">
        <v>1</v>
      </c>
      <c r="Y104" s="4">
        <v>7.9330139999999993E-2</v>
      </c>
      <c r="Z104" s="3">
        <v>2771</v>
      </c>
      <c r="AA104" s="4">
        <v>1</v>
      </c>
      <c r="AB104" s="4">
        <v>0.12024758000000001</v>
      </c>
      <c r="AC104" s="3">
        <v>3183</v>
      </c>
      <c r="AD104" s="4">
        <v>1</v>
      </c>
      <c r="AE104" s="4">
        <v>0.14854780000000001</v>
      </c>
      <c r="AF104" s="3">
        <v>2977</v>
      </c>
      <c r="AG104" s="4">
        <v>1</v>
      </c>
      <c r="AH104" s="4">
        <v>-6.4661560000000007E-2</v>
      </c>
    </row>
    <row r="105" spans="1:34">
      <c r="A105" s="2" t="s">
        <v>44</v>
      </c>
      <c r="B105" s="2" t="s">
        <v>47</v>
      </c>
      <c r="C105" s="2" t="s">
        <v>79</v>
      </c>
      <c r="D105" s="2" t="s">
        <v>59</v>
      </c>
      <c r="E105" s="3">
        <v>338</v>
      </c>
      <c r="F105" s="4">
        <v>0.55159020999999997</v>
      </c>
      <c r="G105" s="4"/>
      <c r="H105" s="3">
        <v>368</v>
      </c>
      <c r="I105" s="4">
        <v>0.55949234000000003</v>
      </c>
      <c r="J105" s="4">
        <v>8.8774350000000002E-2</v>
      </c>
      <c r="K105" s="3">
        <v>346</v>
      </c>
      <c r="L105" s="4">
        <v>0.47424422999999999</v>
      </c>
      <c r="M105" s="4">
        <v>-5.9711269999999997E-2</v>
      </c>
      <c r="N105" s="3">
        <v>326</v>
      </c>
      <c r="O105" s="4">
        <v>0.49956544000000003</v>
      </c>
      <c r="P105" s="4">
        <v>-5.7526960000000002E-2</v>
      </c>
      <c r="Q105" s="3">
        <v>318</v>
      </c>
      <c r="R105" s="4">
        <v>0.49898626000000001</v>
      </c>
      <c r="S105" s="4">
        <v>-2.4166699999999999E-2</v>
      </c>
      <c r="T105" s="3">
        <v>367</v>
      </c>
      <c r="U105" s="4">
        <v>0.54618253999999999</v>
      </c>
      <c r="V105" s="4">
        <v>0.15282438000000001</v>
      </c>
      <c r="W105" s="3">
        <v>336</v>
      </c>
      <c r="X105" s="4">
        <v>0.52972615999999995</v>
      </c>
      <c r="Y105" s="4">
        <v>-8.3734569999999994E-2</v>
      </c>
      <c r="Z105" s="3">
        <v>311</v>
      </c>
      <c r="AA105" s="4">
        <v>0.53059911999999998</v>
      </c>
      <c r="AB105" s="4">
        <v>-7.4298859999999994E-2</v>
      </c>
      <c r="AC105" s="3">
        <v>353</v>
      </c>
      <c r="AD105" s="4">
        <v>0.49048399999999998</v>
      </c>
      <c r="AE105" s="4">
        <v>0.13373652</v>
      </c>
      <c r="AF105" s="3">
        <v>370</v>
      </c>
      <c r="AG105" s="4">
        <v>0.51257131</v>
      </c>
      <c r="AH105" s="4">
        <v>4.926092E-2</v>
      </c>
    </row>
    <row r="106" spans="1:34">
      <c r="A106" s="2" t="s">
        <v>44</v>
      </c>
      <c r="B106" s="2" t="s">
        <v>47</v>
      </c>
      <c r="C106" s="2" t="s">
        <v>79</v>
      </c>
      <c r="D106" s="2" t="s">
        <v>60</v>
      </c>
      <c r="E106" s="3">
        <v>257</v>
      </c>
      <c r="F106" s="4">
        <v>0.42038008999999998</v>
      </c>
      <c r="G106" s="4"/>
      <c r="H106" s="3">
        <v>269</v>
      </c>
      <c r="I106" s="4">
        <v>0.40924980999999999</v>
      </c>
      <c r="J106" s="4">
        <v>4.4976750000000003E-2</v>
      </c>
      <c r="K106" s="3">
        <v>362</v>
      </c>
      <c r="L106" s="4">
        <v>0.49700298999999998</v>
      </c>
      <c r="M106" s="4">
        <v>0.34717448000000001</v>
      </c>
      <c r="N106" s="3">
        <v>297</v>
      </c>
      <c r="O106" s="4">
        <v>0.45591306999999998</v>
      </c>
      <c r="P106" s="4">
        <v>-0.17926749</v>
      </c>
      <c r="Q106" s="3">
        <v>282</v>
      </c>
      <c r="R106" s="4">
        <v>0.44279299999999999</v>
      </c>
      <c r="S106" s="4">
        <v>-5.1148739999999998E-2</v>
      </c>
      <c r="T106" s="3">
        <v>261</v>
      </c>
      <c r="U106" s="4">
        <v>0.38868677000000001</v>
      </c>
      <c r="V106" s="4">
        <v>-7.5487170000000006E-2</v>
      </c>
      <c r="W106" s="3">
        <v>266</v>
      </c>
      <c r="X106" s="4">
        <v>0.41905919000000003</v>
      </c>
      <c r="Y106" s="4">
        <v>1.8552229999999999E-2</v>
      </c>
      <c r="Z106" s="3">
        <v>255</v>
      </c>
      <c r="AA106" s="4">
        <v>0.43501799000000002</v>
      </c>
      <c r="AB106" s="4">
        <v>-4.0626900000000001E-2</v>
      </c>
      <c r="AC106" s="3">
        <v>345</v>
      </c>
      <c r="AD106" s="4">
        <v>0.48006943000000002</v>
      </c>
      <c r="AE106" s="4">
        <v>0.35347625999999999</v>
      </c>
      <c r="AF106" s="3">
        <v>325</v>
      </c>
      <c r="AG106" s="4">
        <v>0.44984078999999999</v>
      </c>
      <c r="AH106" s="4">
        <v>-5.9175020000000002E-2</v>
      </c>
    </row>
    <row r="107" spans="1:34">
      <c r="A107" s="2" t="s">
        <v>44</v>
      </c>
      <c r="B107" s="2" t="s">
        <v>47</v>
      </c>
      <c r="C107" s="2" t="s">
        <v>79</v>
      </c>
      <c r="D107" s="2" t="s">
        <v>61</v>
      </c>
      <c r="E107" s="3">
        <v>17</v>
      </c>
      <c r="F107" s="4">
        <v>2.8029700000000001E-2</v>
      </c>
      <c r="G107" s="4"/>
      <c r="H107" s="3">
        <v>21</v>
      </c>
      <c r="I107" s="4">
        <v>3.1257849999999997E-2</v>
      </c>
      <c r="J107" s="4">
        <v>0.19701895999999999</v>
      </c>
      <c r="K107" s="3">
        <v>21</v>
      </c>
      <c r="L107" s="4">
        <v>2.8752779999999999E-2</v>
      </c>
      <c r="M107" s="4">
        <v>2.04084E-2</v>
      </c>
      <c r="N107" s="3">
        <v>29</v>
      </c>
      <c r="O107" s="4">
        <v>4.4521499999999999E-2</v>
      </c>
      <c r="P107" s="4">
        <v>0.38537865999999998</v>
      </c>
      <c r="Q107" s="3">
        <v>37</v>
      </c>
      <c r="R107" s="4">
        <v>5.822074E-2</v>
      </c>
      <c r="S107" s="4">
        <v>0.27757788999999999</v>
      </c>
      <c r="T107" s="3">
        <v>44</v>
      </c>
      <c r="U107" s="4">
        <v>6.5130690000000005E-2</v>
      </c>
      <c r="V107" s="4">
        <v>0.17820786999999999</v>
      </c>
      <c r="W107" s="3">
        <v>32</v>
      </c>
      <c r="X107" s="4">
        <v>5.121465E-2</v>
      </c>
      <c r="Y107" s="4">
        <v>-0.25712416999999999</v>
      </c>
      <c r="Z107" s="3">
        <v>20</v>
      </c>
      <c r="AA107" s="4">
        <v>3.4382889999999999E-2</v>
      </c>
      <c r="AB107" s="4">
        <v>-0.37955413999999998</v>
      </c>
      <c r="AC107" s="3">
        <v>21</v>
      </c>
      <c r="AD107" s="4">
        <v>2.9446569999999998E-2</v>
      </c>
      <c r="AE107" s="4">
        <v>5.0379140000000003E-2</v>
      </c>
      <c r="AF107" s="3">
        <v>27</v>
      </c>
      <c r="AG107" s="4">
        <v>3.75879E-2</v>
      </c>
      <c r="AH107" s="4">
        <v>0.28164404999999998</v>
      </c>
    </row>
    <row r="108" spans="1:34">
      <c r="A108" s="2" t="s">
        <v>44</v>
      </c>
      <c r="B108" s="2" t="s">
        <v>47</v>
      </c>
      <c r="C108" s="2" t="s">
        <v>79</v>
      </c>
      <c r="D108" s="2" t="s">
        <v>48</v>
      </c>
      <c r="E108" s="3">
        <v>612</v>
      </c>
      <c r="F108" s="4">
        <v>1</v>
      </c>
      <c r="G108" s="4"/>
      <c r="H108" s="3">
        <v>657</v>
      </c>
      <c r="I108" s="4">
        <v>1</v>
      </c>
      <c r="J108" s="4">
        <v>7.339677E-2</v>
      </c>
      <c r="K108" s="3">
        <v>729</v>
      </c>
      <c r="L108" s="4">
        <v>1</v>
      </c>
      <c r="M108" s="4">
        <v>0.10931101</v>
      </c>
      <c r="N108" s="3">
        <v>652</v>
      </c>
      <c r="O108" s="4">
        <v>1</v>
      </c>
      <c r="P108" s="4">
        <v>-0.10529760000000001</v>
      </c>
      <c r="Q108" s="3">
        <v>637</v>
      </c>
      <c r="R108" s="4">
        <v>1</v>
      </c>
      <c r="S108" s="4">
        <v>-2.3034039999999999E-2</v>
      </c>
      <c r="T108" s="3">
        <v>671</v>
      </c>
      <c r="U108" s="4">
        <v>1</v>
      </c>
      <c r="V108" s="4">
        <v>5.320747E-2</v>
      </c>
      <c r="W108" s="3">
        <v>634</v>
      </c>
      <c r="X108" s="4">
        <v>1</v>
      </c>
      <c r="Y108" s="4">
        <v>-5.5270029999999998E-2</v>
      </c>
      <c r="Z108" s="3">
        <v>586</v>
      </c>
      <c r="AA108" s="4">
        <v>1</v>
      </c>
      <c r="AB108" s="4">
        <v>-7.5821860000000005E-2</v>
      </c>
      <c r="AC108" s="3">
        <v>719</v>
      </c>
      <c r="AD108" s="4">
        <v>1</v>
      </c>
      <c r="AE108" s="4">
        <v>0.22646119000000001</v>
      </c>
      <c r="AF108" s="3">
        <v>722</v>
      </c>
      <c r="AG108" s="4">
        <v>1</v>
      </c>
      <c r="AH108" s="4">
        <v>4.0470200000000001E-3</v>
      </c>
    </row>
    <row r="109" spans="1:34">
      <c r="A109" s="2" t="s">
        <v>44</v>
      </c>
      <c r="B109" s="2" t="s">
        <v>47</v>
      </c>
      <c r="C109" s="2" t="s">
        <v>80</v>
      </c>
      <c r="D109" s="2" t="s">
        <v>59</v>
      </c>
      <c r="E109" s="3">
        <v>4362</v>
      </c>
      <c r="F109" s="4">
        <v>0.56115283999999999</v>
      </c>
      <c r="G109" s="4"/>
      <c r="H109" s="3">
        <v>4620</v>
      </c>
      <c r="I109" s="4">
        <v>0.55923641000000002</v>
      </c>
      <c r="J109" s="4">
        <v>5.9076129999999998E-2</v>
      </c>
      <c r="K109" s="3">
        <v>5413</v>
      </c>
      <c r="L109" s="4">
        <v>0.57214330000000002</v>
      </c>
      <c r="M109" s="4">
        <v>0.17163597999999999</v>
      </c>
      <c r="N109" s="3">
        <v>5736</v>
      </c>
      <c r="O109" s="4">
        <v>0.56482619000000001</v>
      </c>
      <c r="P109" s="4">
        <v>5.9647319999999997E-2</v>
      </c>
      <c r="Q109" s="3">
        <v>5868</v>
      </c>
      <c r="R109" s="4">
        <v>0.57184546999999997</v>
      </c>
      <c r="S109" s="4">
        <v>2.3090909999999999E-2</v>
      </c>
      <c r="T109" s="3">
        <v>5908</v>
      </c>
      <c r="U109" s="4">
        <v>0.58478679</v>
      </c>
      <c r="V109" s="4">
        <v>6.7690299999999997E-3</v>
      </c>
      <c r="W109" s="3">
        <v>6059</v>
      </c>
      <c r="X109" s="4">
        <v>0.56604367</v>
      </c>
      <c r="Y109" s="4">
        <v>2.558852E-2</v>
      </c>
      <c r="Z109" s="3">
        <v>6542</v>
      </c>
      <c r="AA109" s="4">
        <v>0.55669855000000001</v>
      </c>
      <c r="AB109" s="4">
        <v>7.9731590000000005E-2</v>
      </c>
      <c r="AC109" s="3">
        <v>7742</v>
      </c>
      <c r="AD109" s="4">
        <v>0.53447372000000004</v>
      </c>
      <c r="AE109" s="4">
        <v>0.18343593999999999</v>
      </c>
      <c r="AF109" s="3">
        <v>8722</v>
      </c>
      <c r="AG109" s="4">
        <v>0.55351212999999999</v>
      </c>
      <c r="AH109" s="4">
        <v>0.1265751</v>
      </c>
    </row>
    <row r="110" spans="1:34">
      <c r="A110" s="2" t="s">
        <v>44</v>
      </c>
      <c r="B110" s="2" t="s">
        <v>47</v>
      </c>
      <c r="C110" s="2" t="s">
        <v>80</v>
      </c>
      <c r="D110" s="2" t="s">
        <v>60</v>
      </c>
      <c r="E110" s="3">
        <v>3268</v>
      </c>
      <c r="F110" s="4">
        <v>0.42039186000000001</v>
      </c>
      <c r="G110" s="4"/>
      <c r="H110" s="3">
        <v>3471</v>
      </c>
      <c r="I110" s="4">
        <v>0.42013463000000001</v>
      </c>
      <c r="J110" s="4">
        <v>6.205521E-2</v>
      </c>
      <c r="K110" s="3">
        <v>3865</v>
      </c>
      <c r="L110" s="4">
        <v>0.40853212</v>
      </c>
      <c r="M110" s="4">
        <v>0.11357904000000001</v>
      </c>
      <c r="N110" s="3">
        <v>4189</v>
      </c>
      <c r="O110" s="4">
        <v>0.41245780999999998</v>
      </c>
      <c r="P110" s="4">
        <v>8.3688990000000005E-2</v>
      </c>
      <c r="Q110" s="3">
        <v>4181</v>
      </c>
      <c r="R110" s="4">
        <v>0.40744924999999999</v>
      </c>
      <c r="S110" s="4">
        <v>-1.7384200000000001E-3</v>
      </c>
      <c r="T110" s="3">
        <v>3938</v>
      </c>
      <c r="U110" s="4">
        <v>0.38974498000000002</v>
      </c>
      <c r="V110" s="4">
        <v>-5.8288239999999998E-2</v>
      </c>
      <c r="W110" s="3">
        <v>4344</v>
      </c>
      <c r="X110" s="4">
        <v>0.4057772</v>
      </c>
      <c r="Y110" s="4">
        <v>0.103133</v>
      </c>
      <c r="Z110" s="3">
        <v>4876</v>
      </c>
      <c r="AA110" s="4">
        <v>0.41492733999999998</v>
      </c>
      <c r="AB110" s="4">
        <v>0.12261299000000001</v>
      </c>
      <c r="AC110" s="3">
        <v>6320</v>
      </c>
      <c r="AD110" s="4">
        <v>0.43628422</v>
      </c>
      <c r="AE110" s="4">
        <v>0.29609233000000001</v>
      </c>
      <c r="AF110" s="3">
        <v>6618</v>
      </c>
      <c r="AG110" s="4">
        <v>0.41997392</v>
      </c>
      <c r="AH110" s="4">
        <v>4.7157919999999999E-2</v>
      </c>
    </row>
    <row r="111" spans="1:34">
      <c r="A111" s="2" t="s">
        <v>44</v>
      </c>
      <c r="B111" s="2" t="s">
        <v>47</v>
      </c>
      <c r="C111" s="2" t="s">
        <v>80</v>
      </c>
      <c r="D111" s="2" t="s">
        <v>61</v>
      </c>
      <c r="E111" s="3">
        <v>143</v>
      </c>
      <c r="F111" s="4">
        <v>1.8455289999999999E-2</v>
      </c>
      <c r="G111" s="4"/>
      <c r="H111" s="3">
        <v>170</v>
      </c>
      <c r="I111" s="4">
        <v>2.0628959999999998E-2</v>
      </c>
      <c r="J111" s="4">
        <v>0.18787100000000001</v>
      </c>
      <c r="K111" s="3">
        <v>183</v>
      </c>
      <c r="L111" s="4">
        <v>1.9324580000000001E-2</v>
      </c>
      <c r="M111" s="4">
        <v>7.2793239999999995E-2</v>
      </c>
      <c r="N111" s="3">
        <v>231</v>
      </c>
      <c r="O111" s="4">
        <v>2.2716009999999998E-2</v>
      </c>
      <c r="P111" s="4">
        <v>0.26174979999999998</v>
      </c>
      <c r="Q111" s="3">
        <v>212</v>
      </c>
      <c r="R111" s="4">
        <v>2.0705290000000001E-2</v>
      </c>
      <c r="S111" s="4">
        <v>-7.8915120000000005E-2</v>
      </c>
      <c r="T111" s="3">
        <v>257</v>
      </c>
      <c r="U111" s="4">
        <v>2.5468230000000001E-2</v>
      </c>
      <c r="V111" s="4">
        <v>0.21095616</v>
      </c>
      <c r="W111" s="3">
        <v>302</v>
      </c>
      <c r="X111" s="4">
        <v>2.817913E-2</v>
      </c>
      <c r="Y111" s="4">
        <v>0.17232945</v>
      </c>
      <c r="Z111" s="3">
        <v>333</v>
      </c>
      <c r="AA111" s="4">
        <v>2.8374110000000001E-2</v>
      </c>
      <c r="AB111" s="4">
        <v>0.10545317999999999</v>
      </c>
      <c r="AC111" s="3">
        <v>424</v>
      </c>
      <c r="AD111" s="4">
        <v>2.924206E-2</v>
      </c>
      <c r="AE111" s="4">
        <v>0.27035215000000001</v>
      </c>
      <c r="AF111" s="3">
        <v>418</v>
      </c>
      <c r="AG111" s="4">
        <v>2.6513950000000001E-2</v>
      </c>
      <c r="AH111" s="4">
        <v>-1.3661899999999999E-2</v>
      </c>
    </row>
    <row r="112" spans="1:34">
      <c r="A112" s="2" t="s">
        <v>44</v>
      </c>
      <c r="B112" s="2" t="s">
        <v>47</v>
      </c>
      <c r="C112" s="2" t="s">
        <v>80</v>
      </c>
      <c r="D112" s="2" t="s">
        <v>48</v>
      </c>
      <c r="E112" s="3">
        <v>7774</v>
      </c>
      <c r="F112" s="4">
        <v>1</v>
      </c>
      <c r="G112" s="4"/>
      <c r="H112" s="3">
        <v>8261</v>
      </c>
      <c r="I112" s="4">
        <v>1</v>
      </c>
      <c r="J112" s="4">
        <v>6.2705460000000005E-2</v>
      </c>
      <c r="K112" s="3">
        <v>9461</v>
      </c>
      <c r="L112" s="4">
        <v>1</v>
      </c>
      <c r="M112" s="4">
        <v>0.14520522999999999</v>
      </c>
      <c r="N112" s="3">
        <v>10155</v>
      </c>
      <c r="O112" s="4">
        <v>1</v>
      </c>
      <c r="P112" s="4">
        <v>7.3374659999999994E-2</v>
      </c>
      <c r="Q112" s="3">
        <v>10262</v>
      </c>
      <c r="R112" s="4">
        <v>1</v>
      </c>
      <c r="S112" s="4">
        <v>1.0532690000000001E-2</v>
      </c>
      <c r="T112" s="3">
        <v>10103</v>
      </c>
      <c r="U112" s="4">
        <v>1</v>
      </c>
      <c r="V112" s="4">
        <v>-1.551075E-2</v>
      </c>
      <c r="W112" s="3">
        <v>10705</v>
      </c>
      <c r="X112" s="4">
        <v>1</v>
      </c>
      <c r="Y112" s="4">
        <v>5.9548320000000002E-2</v>
      </c>
      <c r="Z112" s="3">
        <v>11752</v>
      </c>
      <c r="AA112" s="4">
        <v>1</v>
      </c>
      <c r="AB112" s="4">
        <v>9.7856700000000005E-2</v>
      </c>
      <c r="AC112" s="3">
        <v>14486</v>
      </c>
      <c r="AD112" s="4">
        <v>1</v>
      </c>
      <c r="AE112" s="4">
        <v>0.23264631999999999</v>
      </c>
      <c r="AF112" s="3">
        <v>15758</v>
      </c>
      <c r="AG112" s="4">
        <v>1</v>
      </c>
      <c r="AH112" s="4">
        <v>8.7825819999999999E-2</v>
      </c>
    </row>
    <row r="113" spans="1:34">
      <c r="A113" s="2" t="s">
        <v>44</v>
      </c>
      <c r="B113" s="2" t="s">
        <v>47</v>
      </c>
      <c r="C113" s="2" t="s">
        <v>81</v>
      </c>
      <c r="D113" s="2" t="s">
        <v>59</v>
      </c>
      <c r="E113" s="3">
        <v>992</v>
      </c>
      <c r="F113" s="4">
        <v>0.51369794999999996</v>
      </c>
      <c r="G113" s="4"/>
      <c r="H113" s="3">
        <v>1416</v>
      </c>
      <c r="I113" s="4">
        <v>0.51104762999999997</v>
      </c>
      <c r="J113" s="4">
        <v>0.42731751000000001</v>
      </c>
      <c r="K113" s="3">
        <v>1533</v>
      </c>
      <c r="L113" s="4">
        <v>0.51950753000000005</v>
      </c>
      <c r="M113" s="4">
        <v>8.2332580000000002E-2</v>
      </c>
      <c r="N113" s="3">
        <v>1741</v>
      </c>
      <c r="O113" s="4">
        <v>0.53715933000000005</v>
      </c>
      <c r="P113" s="4">
        <v>0.13605438</v>
      </c>
      <c r="Q113" s="3">
        <v>1492</v>
      </c>
      <c r="R113" s="4">
        <v>0.57245144999999997</v>
      </c>
      <c r="S113" s="4">
        <v>-0.14309652</v>
      </c>
      <c r="T113" s="3">
        <v>1449</v>
      </c>
      <c r="U113" s="4">
        <v>0.56192635999999996</v>
      </c>
      <c r="V113" s="4">
        <v>-2.8818280000000002E-2</v>
      </c>
      <c r="W113" s="3">
        <v>1353</v>
      </c>
      <c r="X113" s="4">
        <v>0.56527282999999995</v>
      </c>
      <c r="Y113" s="4">
        <v>-6.6072030000000004E-2</v>
      </c>
      <c r="Z113" s="3">
        <v>1203</v>
      </c>
      <c r="AA113" s="4">
        <v>0.55108968999999997</v>
      </c>
      <c r="AB113" s="4">
        <v>-0.11080305999999999</v>
      </c>
      <c r="AC113" s="3">
        <v>1472</v>
      </c>
      <c r="AD113" s="4">
        <v>0.53713427000000002</v>
      </c>
      <c r="AE113" s="4">
        <v>0.22311950999999999</v>
      </c>
      <c r="AF113" s="3">
        <v>1496</v>
      </c>
      <c r="AG113" s="4">
        <v>0.52447277000000003</v>
      </c>
      <c r="AH113" s="4">
        <v>1.607739E-2</v>
      </c>
    </row>
    <row r="114" spans="1:34">
      <c r="A114" s="2" t="s">
        <v>44</v>
      </c>
      <c r="B114" s="2" t="s">
        <v>47</v>
      </c>
      <c r="C114" s="2" t="s">
        <v>81</v>
      </c>
      <c r="D114" s="2" t="s">
        <v>60</v>
      </c>
      <c r="E114" s="3">
        <v>857</v>
      </c>
      <c r="F114" s="4">
        <v>0.44385205999999999</v>
      </c>
      <c r="G114" s="4"/>
      <c r="H114" s="3">
        <v>1236</v>
      </c>
      <c r="I114" s="4">
        <v>0.44614298000000002</v>
      </c>
      <c r="J114" s="4">
        <v>0.44212487</v>
      </c>
      <c r="K114" s="3">
        <v>1325</v>
      </c>
      <c r="L114" s="4">
        <v>0.44910830000000002</v>
      </c>
      <c r="M114" s="4">
        <v>7.1784029999999999E-2</v>
      </c>
      <c r="N114" s="3">
        <v>1409</v>
      </c>
      <c r="O114" s="4">
        <v>0.43459187999999999</v>
      </c>
      <c r="P114" s="4">
        <v>6.3208310000000004E-2</v>
      </c>
      <c r="Q114" s="3">
        <v>1009</v>
      </c>
      <c r="R114" s="4">
        <v>0.38697127999999997</v>
      </c>
      <c r="S114" s="4">
        <v>-0.28403216999999997</v>
      </c>
      <c r="T114" s="3">
        <v>1026</v>
      </c>
      <c r="U114" s="4">
        <v>0.39787356000000001</v>
      </c>
      <c r="V114" s="4">
        <v>1.724622E-2</v>
      </c>
      <c r="W114" s="3">
        <v>932</v>
      </c>
      <c r="X114" s="4">
        <v>0.38947134999999999</v>
      </c>
      <c r="Y114" s="4">
        <v>-9.1206690000000007E-2</v>
      </c>
      <c r="Z114" s="3">
        <v>919</v>
      </c>
      <c r="AA114" s="4">
        <v>0.42104511999999999</v>
      </c>
      <c r="AB114" s="4">
        <v>-1.397732E-2</v>
      </c>
      <c r="AC114" s="3">
        <v>1152</v>
      </c>
      <c r="AD114" s="4">
        <v>0.42054102999999998</v>
      </c>
      <c r="AE114" s="4">
        <v>0.25339526000000001</v>
      </c>
      <c r="AF114" s="3">
        <v>1228</v>
      </c>
      <c r="AG114" s="4">
        <v>0.43081294999999997</v>
      </c>
      <c r="AH114" s="4">
        <v>6.6024250000000007E-2</v>
      </c>
    </row>
    <row r="115" spans="1:34">
      <c r="A115" s="2" t="s">
        <v>44</v>
      </c>
      <c r="B115" s="2" t="s">
        <v>47</v>
      </c>
      <c r="C115" s="2" t="s">
        <v>81</v>
      </c>
      <c r="D115" s="2" t="s">
        <v>61</v>
      </c>
      <c r="E115" s="3">
        <v>82</v>
      </c>
      <c r="F115" s="4">
        <v>4.244999E-2</v>
      </c>
      <c r="G115" s="4"/>
      <c r="H115" s="3">
        <v>119</v>
      </c>
      <c r="I115" s="4">
        <v>4.2809390000000003E-2</v>
      </c>
      <c r="J115" s="4">
        <v>0.44686666000000003</v>
      </c>
      <c r="K115" s="3">
        <v>93</v>
      </c>
      <c r="L115" s="4">
        <v>3.1384160000000001E-2</v>
      </c>
      <c r="M115" s="4">
        <v>-0.21944812999999999</v>
      </c>
      <c r="N115" s="3">
        <v>92</v>
      </c>
      <c r="O115" s="4">
        <v>2.8248789999999999E-2</v>
      </c>
      <c r="P115" s="4">
        <v>-1.104367E-2</v>
      </c>
      <c r="Q115" s="3">
        <v>106</v>
      </c>
      <c r="R115" s="4">
        <v>4.0577269999999999E-2</v>
      </c>
      <c r="S115" s="4">
        <v>0.15499303</v>
      </c>
      <c r="T115" s="3">
        <v>104</v>
      </c>
      <c r="U115" s="4">
        <v>4.0200079999999999E-2</v>
      </c>
      <c r="V115" s="4">
        <v>-1.9824439999999999E-2</v>
      </c>
      <c r="W115" s="3">
        <v>108</v>
      </c>
      <c r="X115" s="4">
        <v>4.525581E-2</v>
      </c>
      <c r="Y115" s="4">
        <v>4.5158410000000003E-2</v>
      </c>
      <c r="Z115" s="3">
        <v>61</v>
      </c>
      <c r="AA115" s="4">
        <v>2.7865190000000001E-2</v>
      </c>
      <c r="AB115" s="4">
        <v>-0.4384074</v>
      </c>
      <c r="AC115" s="3">
        <v>116</v>
      </c>
      <c r="AD115" s="4">
        <v>4.23247E-2</v>
      </c>
      <c r="AE115" s="4">
        <v>0.90607607000000001</v>
      </c>
      <c r="AF115" s="3">
        <v>128</v>
      </c>
      <c r="AG115" s="4">
        <v>4.4714280000000002E-2</v>
      </c>
      <c r="AH115" s="4">
        <v>9.9357929999999997E-2</v>
      </c>
    </row>
    <row r="116" spans="1:34">
      <c r="A116" s="2" t="s">
        <v>44</v>
      </c>
      <c r="B116" s="2" t="s">
        <v>47</v>
      </c>
      <c r="C116" s="2" t="s">
        <v>81</v>
      </c>
      <c r="D116" s="2" t="s">
        <v>48</v>
      </c>
      <c r="E116" s="3">
        <v>1931</v>
      </c>
      <c r="F116" s="4">
        <v>1</v>
      </c>
      <c r="G116" s="4"/>
      <c r="H116" s="3">
        <v>2771</v>
      </c>
      <c r="I116" s="4">
        <v>1</v>
      </c>
      <c r="J116" s="4">
        <v>0.43471965000000001</v>
      </c>
      <c r="K116" s="3">
        <v>2950</v>
      </c>
      <c r="L116" s="4">
        <v>1</v>
      </c>
      <c r="M116" s="4">
        <v>6.470737E-2</v>
      </c>
      <c r="N116" s="3">
        <v>3242</v>
      </c>
      <c r="O116" s="4">
        <v>1</v>
      </c>
      <c r="P116" s="4">
        <v>9.8722050000000006E-2</v>
      </c>
      <c r="Q116" s="3">
        <v>2607</v>
      </c>
      <c r="R116" s="4">
        <v>1</v>
      </c>
      <c r="S116" s="4">
        <v>-0.19592534</v>
      </c>
      <c r="T116" s="3">
        <v>2579</v>
      </c>
      <c r="U116" s="4">
        <v>1</v>
      </c>
      <c r="V116" s="4">
        <v>-1.06277E-2</v>
      </c>
      <c r="W116" s="3">
        <v>2394</v>
      </c>
      <c r="X116" s="4">
        <v>1</v>
      </c>
      <c r="Y116" s="4">
        <v>-7.160097E-2</v>
      </c>
      <c r="Z116" s="3">
        <v>2184</v>
      </c>
      <c r="AA116" s="4">
        <v>1</v>
      </c>
      <c r="AB116" s="4">
        <v>-8.7918209999999997E-2</v>
      </c>
      <c r="AC116" s="3">
        <v>2740</v>
      </c>
      <c r="AD116" s="4">
        <v>1</v>
      </c>
      <c r="AE116" s="4">
        <v>0.25489768000000002</v>
      </c>
      <c r="AF116" s="3">
        <v>2852</v>
      </c>
      <c r="AG116" s="4">
        <v>1</v>
      </c>
      <c r="AH116" s="4">
        <v>4.0606919999999998E-2</v>
      </c>
    </row>
    <row r="117" spans="1:34">
      <c r="A117" s="2" t="s">
        <v>44</v>
      </c>
      <c r="B117" s="2" t="s">
        <v>47</v>
      </c>
      <c r="C117" s="2" t="s">
        <v>82</v>
      </c>
      <c r="D117" s="2" t="s">
        <v>59</v>
      </c>
      <c r="E117" s="3">
        <v>3825</v>
      </c>
      <c r="F117" s="4">
        <v>0.48806152000000003</v>
      </c>
      <c r="G117" s="4"/>
      <c r="H117" s="3">
        <v>3623</v>
      </c>
      <c r="I117" s="4">
        <v>0.48072124999999999</v>
      </c>
      <c r="J117" s="4">
        <v>-5.2887360000000001E-2</v>
      </c>
      <c r="K117" s="3">
        <v>3420</v>
      </c>
      <c r="L117" s="4">
        <v>0.43135667</v>
      </c>
      <c r="M117" s="4">
        <v>-5.5959929999999998E-2</v>
      </c>
      <c r="N117" s="3">
        <v>3030</v>
      </c>
      <c r="O117" s="4">
        <v>0.41589551000000002</v>
      </c>
      <c r="P117" s="4">
        <v>-0.11407621</v>
      </c>
      <c r="Q117" s="3">
        <v>2925</v>
      </c>
      <c r="R117" s="4">
        <v>0.44016348</v>
      </c>
      <c r="S117" s="4">
        <v>-3.4580809999999997E-2</v>
      </c>
      <c r="T117" s="3">
        <v>2853</v>
      </c>
      <c r="U117" s="4">
        <v>0.45468330000000001</v>
      </c>
      <c r="V117" s="4">
        <v>-2.4519880000000001E-2</v>
      </c>
      <c r="W117" s="3">
        <v>2805</v>
      </c>
      <c r="X117" s="4">
        <v>0.44268780000000002</v>
      </c>
      <c r="Y117" s="4">
        <v>-1.709389E-2</v>
      </c>
      <c r="Z117" s="3">
        <v>2892</v>
      </c>
      <c r="AA117" s="4">
        <v>0.41244828</v>
      </c>
      <c r="AB117" s="4">
        <v>3.0961530000000001E-2</v>
      </c>
      <c r="AC117" s="3">
        <v>3519</v>
      </c>
      <c r="AD117" s="4">
        <v>0.43346442000000002</v>
      </c>
      <c r="AE117" s="4">
        <v>0.21701939000000001</v>
      </c>
      <c r="AF117" s="3">
        <v>4047</v>
      </c>
      <c r="AG117" s="4">
        <v>0.45448076999999998</v>
      </c>
      <c r="AH117" s="4">
        <v>0.14998824999999999</v>
      </c>
    </row>
    <row r="118" spans="1:34">
      <c r="A118" s="2" t="s">
        <v>44</v>
      </c>
      <c r="B118" s="2" t="s">
        <v>47</v>
      </c>
      <c r="C118" s="2" t="s">
        <v>82</v>
      </c>
      <c r="D118" s="2" t="s">
        <v>60</v>
      </c>
      <c r="E118" s="3">
        <v>3798</v>
      </c>
      <c r="F118" s="4">
        <v>0.48460618999999999</v>
      </c>
      <c r="G118" s="4"/>
      <c r="H118" s="3">
        <v>3681</v>
      </c>
      <c r="I118" s="4">
        <v>0.48844557999999999</v>
      </c>
      <c r="J118" s="4">
        <v>-3.0807370000000001E-2</v>
      </c>
      <c r="K118" s="3">
        <v>4233</v>
      </c>
      <c r="L118" s="4">
        <v>0.53389255999999996</v>
      </c>
      <c r="M118" s="4">
        <v>0.14996577</v>
      </c>
      <c r="N118" s="3">
        <v>3997</v>
      </c>
      <c r="O118" s="4">
        <v>0.54866901999999995</v>
      </c>
      <c r="P118" s="4">
        <v>-5.5710370000000002E-2</v>
      </c>
      <c r="Q118" s="3">
        <v>3505</v>
      </c>
      <c r="R118" s="4">
        <v>0.52738980999999996</v>
      </c>
      <c r="S118" s="4">
        <v>-0.12318605000000001</v>
      </c>
      <c r="T118" s="3">
        <v>3179</v>
      </c>
      <c r="U118" s="4">
        <v>0.50654308000000003</v>
      </c>
      <c r="V118" s="4">
        <v>-9.2998349999999994E-2</v>
      </c>
      <c r="W118" s="3">
        <v>3236</v>
      </c>
      <c r="X118" s="4">
        <v>0.51082280999999996</v>
      </c>
      <c r="Y118" s="4">
        <v>1.8069379999999999E-2</v>
      </c>
      <c r="Z118" s="3">
        <v>3741</v>
      </c>
      <c r="AA118" s="4">
        <v>0.53368439999999995</v>
      </c>
      <c r="AB118" s="4">
        <v>0.15607164000000001</v>
      </c>
      <c r="AC118" s="3">
        <v>4113</v>
      </c>
      <c r="AD118" s="4">
        <v>0.50661756999999996</v>
      </c>
      <c r="AE118" s="4">
        <v>9.9282410000000001E-2</v>
      </c>
      <c r="AF118" s="3">
        <v>4287</v>
      </c>
      <c r="AG118" s="4">
        <v>0.48146387000000002</v>
      </c>
      <c r="AH118" s="4">
        <v>4.2352960000000002E-2</v>
      </c>
    </row>
    <row r="119" spans="1:34">
      <c r="A119" s="2" t="s">
        <v>44</v>
      </c>
      <c r="B119" s="2" t="s">
        <v>47</v>
      </c>
      <c r="C119" s="2" t="s">
        <v>82</v>
      </c>
      <c r="D119" s="2" t="s">
        <v>61</v>
      </c>
      <c r="E119" s="3">
        <v>214</v>
      </c>
      <c r="F119" s="4">
        <v>2.73323E-2</v>
      </c>
      <c r="G119" s="4"/>
      <c r="H119" s="3">
        <v>232</v>
      </c>
      <c r="I119" s="4">
        <v>3.083317E-2</v>
      </c>
      <c r="J119" s="4">
        <v>8.4738069999999999E-2</v>
      </c>
      <c r="K119" s="3">
        <v>276</v>
      </c>
      <c r="L119" s="4">
        <v>3.475077E-2</v>
      </c>
      <c r="M119" s="4">
        <v>0.18575119000000001</v>
      </c>
      <c r="N119" s="3">
        <v>258</v>
      </c>
      <c r="O119" s="4">
        <v>3.5435469999999997E-2</v>
      </c>
      <c r="P119" s="4">
        <v>-6.3037140000000005E-2</v>
      </c>
      <c r="Q119" s="3">
        <v>216</v>
      </c>
      <c r="R119" s="4">
        <v>3.2446709999999997E-2</v>
      </c>
      <c r="S119" s="4">
        <v>-0.16474593000000001</v>
      </c>
      <c r="T119" s="3">
        <v>243</v>
      </c>
      <c r="U119" s="4">
        <v>3.877361E-2</v>
      </c>
      <c r="V119" s="4">
        <v>0.12846746000000001</v>
      </c>
      <c r="W119" s="3">
        <v>295</v>
      </c>
      <c r="X119" s="4">
        <v>4.6489389999999998E-2</v>
      </c>
      <c r="Y119" s="4">
        <v>0.21043377999999999</v>
      </c>
      <c r="Z119" s="3">
        <v>378</v>
      </c>
      <c r="AA119" s="4">
        <v>5.3867329999999998E-2</v>
      </c>
      <c r="AB119" s="4">
        <v>0.28215974999999999</v>
      </c>
      <c r="AC119" s="3">
        <v>486</v>
      </c>
      <c r="AD119" s="4">
        <v>5.9918020000000002E-2</v>
      </c>
      <c r="AE119" s="4">
        <v>0.28808798000000002</v>
      </c>
      <c r="AF119" s="3">
        <v>570</v>
      </c>
      <c r="AG119" s="4">
        <v>6.4055360000000006E-2</v>
      </c>
      <c r="AH119" s="4">
        <v>0.17254458</v>
      </c>
    </row>
    <row r="120" spans="1:34">
      <c r="A120" s="2" t="s">
        <v>44</v>
      </c>
      <c r="B120" s="2" t="s">
        <v>47</v>
      </c>
      <c r="C120" s="2" t="s">
        <v>82</v>
      </c>
      <c r="D120" s="2" t="s">
        <v>48</v>
      </c>
      <c r="E120" s="3">
        <v>7837</v>
      </c>
      <c r="F120" s="4">
        <v>1</v>
      </c>
      <c r="G120" s="4"/>
      <c r="H120" s="3">
        <v>7536</v>
      </c>
      <c r="I120" s="4">
        <v>1</v>
      </c>
      <c r="J120" s="4">
        <v>-3.8425639999999997E-2</v>
      </c>
      <c r="K120" s="3">
        <v>7929</v>
      </c>
      <c r="L120" s="4">
        <v>1</v>
      </c>
      <c r="M120" s="4">
        <v>5.2076289999999997E-2</v>
      </c>
      <c r="N120" s="3">
        <v>7285</v>
      </c>
      <c r="O120" s="4">
        <v>1</v>
      </c>
      <c r="P120" s="4">
        <v>-8.1141480000000002E-2</v>
      </c>
      <c r="Q120" s="3">
        <v>6646</v>
      </c>
      <c r="R120" s="4">
        <v>1</v>
      </c>
      <c r="S120" s="4">
        <v>-8.7808230000000001E-2</v>
      </c>
      <c r="T120" s="3">
        <v>6276</v>
      </c>
      <c r="U120" s="4">
        <v>1</v>
      </c>
      <c r="V120" s="4">
        <v>-5.5670789999999998E-2</v>
      </c>
      <c r="W120" s="3">
        <v>6336</v>
      </c>
      <c r="X120" s="4">
        <v>1</v>
      </c>
      <c r="Y120" s="4">
        <v>9.5398900000000005E-3</v>
      </c>
      <c r="Z120" s="3">
        <v>7011</v>
      </c>
      <c r="AA120" s="4">
        <v>1</v>
      </c>
      <c r="AB120" s="4">
        <v>0.10654868000000001</v>
      </c>
      <c r="AC120" s="3">
        <v>8118</v>
      </c>
      <c r="AD120" s="4">
        <v>1</v>
      </c>
      <c r="AE120" s="4">
        <v>0.15801327000000001</v>
      </c>
      <c r="AF120" s="3">
        <v>8904</v>
      </c>
      <c r="AG120" s="4">
        <v>1</v>
      </c>
      <c r="AH120" s="4">
        <v>9.6809850000000003E-2</v>
      </c>
    </row>
    <row r="121" spans="1:34">
      <c r="A121" s="2" t="s">
        <v>44</v>
      </c>
      <c r="B121" s="2" t="s">
        <v>47</v>
      </c>
      <c r="C121" s="2" t="s">
        <v>83</v>
      </c>
      <c r="D121" s="2" t="s">
        <v>59</v>
      </c>
      <c r="E121" s="3">
        <v>22047</v>
      </c>
      <c r="F121" s="4">
        <v>0.42584055999999998</v>
      </c>
      <c r="G121" s="4"/>
      <c r="H121" s="3">
        <v>18676</v>
      </c>
      <c r="I121" s="4">
        <v>0.44070674999999998</v>
      </c>
      <c r="J121" s="4">
        <v>-0.15291299999999999</v>
      </c>
      <c r="K121" s="3">
        <v>17351</v>
      </c>
      <c r="L121" s="4">
        <v>0.44944920999999999</v>
      </c>
      <c r="M121" s="4">
        <v>-7.0963440000000003E-2</v>
      </c>
      <c r="N121" s="3">
        <v>17933</v>
      </c>
      <c r="O121" s="4">
        <v>0.47171929000000001</v>
      </c>
      <c r="P121" s="4">
        <v>3.3549599999999999E-2</v>
      </c>
      <c r="Q121" s="3">
        <v>18550</v>
      </c>
      <c r="R121" s="4">
        <v>0.49590056999999998</v>
      </c>
      <c r="S121" s="4">
        <v>3.443951E-2</v>
      </c>
      <c r="T121" s="3">
        <v>18222</v>
      </c>
      <c r="U121" s="4">
        <v>0.51950472999999997</v>
      </c>
      <c r="V121" s="4">
        <v>-1.7713090000000001E-2</v>
      </c>
      <c r="W121" s="3">
        <v>19814</v>
      </c>
      <c r="X121" s="4">
        <v>0.49472927</v>
      </c>
      <c r="Y121" s="4">
        <v>8.7396009999999996E-2</v>
      </c>
      <c r="Z121" s="3">
        <v>20030</v>
      </c>
      <c r="AA121" s="4">
        <v>0.47020972</v>
      </c>
      <c r="AB121" s="4">
        <v>1.091462E-2</v>
      </c>
      <c r="AC121" s="3">
        <v>25459</v>
      </c>
      <c r="AD121" s="4">
        <v>0.47188858</v>
      </c>
      <c r="AE121" s="4">
        <v>0.27099907000000001</v>
      </c>
      <c r="AF121" s="3">
        <v>31045</v>
      </c>
      <c r="AG121" s="4">
        <v>0.46399782000000001</v>
      </c>
      <c r="AH121" s="4">
        <v>0.21942396</v>
      </c>
    </row>
    <row r="122" spans="1:34">
      <c r="A122" s="2" t="s">
        <v>44</v>
      </c>
      <c r="B122" s="2" t="s">
        <v>47</v>
      </c>
      <c r="C122" s="2" t="s">
        <v>83</v>
      </c>
      <c r="D122" s="2" t="s">
        <v>60</v>
      </c>
      <c r="E122" s="3">
        <v>23568</v>
      </c>
      <c r="F122" s="4">
        <v>0.45521383999999998</v>
      </c>
      <c r="G122" s="4"/>
      <c r="H122" s="3">
        <v>18844</v>
      </c>
      <c r="I122" s="4">
        <v>0.44466367000000001</v>
      </c>
      <c r="J122" s="4">
        <v>-0.20045755000000001</v>
      </c>
      <c r="K122" s="3">
        <v>16502</v>
      </c>
      <c r="L122" s="4">
        <v>0.42746518</v>
      </c>
      <c r="M122" s="4">
        <v>-0.12426848</v>
      </c>
      <c r="N122" s="3">
        <v>15404</v>
      </c>
      <c r="O122" s="4">
        <v>0.40519871000000002</v>
      </c>
      <c r="P122" s="4">
        <v>-6.6540189999999999E-2</v>
      </c>
      <c r="Q122" s="3">
        <v>13851</v>
      </c>
      <c r="R122" s="4">
        <v>0.37027388</v>
      </c>
      <c r="S122" s="4">
        <v>-0.1008148</v>
      </c>
      <c r="T122" s="3">
        <v>12061</v>
      </c>
      <c r="U122" s="4">
        <v>0.34387503000000003</v>
      </c>
      <c r="V122" s="4">
        <v>-0.12919479</v>
      </c>
      <c r="W122" s="3">
        <v>14679</v>
      </c>
      <c r="X122" s="4">
        <v>0.36651683000000002</v>
      </c>
      <c r="Y122" s="4">
        <v>0.21703459999999999</v>
      </c>
      <c r="Z122" s="3">
        <v>16285</v>
      </c>
      <c r="AA122" s="4">
        <v>0.38229700999999999</v>
      </c>
      <c r="AB122" s="4">
        <v>0.10942373</v>
      </c>
      <c r="AC122" s="3">
        <v>20003</v>
      </c>
      <c r="AD122" s="4">
        <v>0.37076279000000001</v>
      </c>
      <c r="AE122" s="4">
        <v>0.22826652</v>
      </c>
      <c r="AF122" s="3">
        <v>23996</v>
      </c>
      <c r="AG122" s="4">
        <v>0.35864106000000001</v>
      </c>
      <c r="AH122" s="4">
        <v>0.19961562999999999</v>
      </c>
    </row>
    <row r="123" spans="1:34">
      <c r="A123" s="2" t="s">
        <v>44</v>
      </c>
      <c r="B123" s="2" t="s">
        <v>47</v>
      </c>
      <c r="C123" s="2" t="s">
        <v>83</v>
      </c>
      <c r="D123" s="2" t="s">
        <v>61</v>
      </c>
      <c r="E123" s="3">
        <v>6158</v>
      </c>
      <c r="F123" s="4">
        <v>0.1189456</v>
      </c>
      <c r="G123" s="4"/>
      <c r="H123" s="3">
        <v>4858</v>
      </c>
      <c r="I123" s="4">
        <v>0.11462957999999999</v>
      </c>
      <c r="J123" s="4">
        <v>-0.21118775000000001</v>
      </c>
      <c r="K123" s="3">
        <v>4752</v>
      </c>
      <c r="L123" s="4">
        <v>0.12308561</v>
      </c>
      <c r="M123" s="4">
        <v>-2.1834200000000002E-2</v>
      </c>
      <c r="N123" s="3">
        <v>4679</v>
      </c>
      <c r="O123" s="4">
        <v>0.123082</v>
      </c>
      <c r="P123" s="4">
        <v>-1.527365E-2</v>
      </c>
      <c r="Q123" s="3">
        <v>5006</v>
      </c>
      <c r="R123" s="4">
        <v>0.13382553999999999</v>
      </c>
      <c r="S123" s="4">
        <v>6.9888690000000003E-2</v>
      </c>
      <c r="T123" s="3">
        <v>4792</v>
      </c>
      <c r="U123" s="4">
        <v>0.13662024</v>
      </c>
      <c r="V123" s="4">
        <v>-4.2762979999999999E-2</v>
      </c>
      <c r="W123" s="3">
        <v>5557</v>
      </c>
      <c r="X123" s="4">
        <v>0.13875390000000001</v>
      </c>
      <c r="Y123" s="4">
        <v>0.15968437999999999</v>
      </c>
      <c r="Z123" s="3">
        <v>6283</v>
      </c>
      <c r="AA123" s="4">
        <v>0.14749327000000001</v>
      </c>
      <c r="AB123" s="4">
        <v>0.13062209</v>
      </c>
      <c r="AC123" s="3">
        <v>8489</v>
      </c>
      <c r="AD123" s="4">
        <v>0.15734862999999999</v>
      </c>
      <c r="AE123" s="4">
        <v>0.35110205999999999</v>
      </c>
      <c r="AF123" s="3">
        <v>11867</v>
      </c>
      <c r="AG123" s="4">
        <v>0.17736113000000001</v>
      </c>
      <c r="AH123" s="4">
        <v>0.39789231000000003</v>
      </c>
    </row>
    <row r="124" spans="1:34">
      <c r="A124" s="2" t="s">
        <v>44</v>
      </c>
      <c r="B124" s="2" t="s">
        <v>47</v>
      </c>
      <c r="C124" s="2" t="s">
        <v>83</v>
      </c>
      <c r="D124" s="2" t="s">
        <v>48</v>
      </c>
      <c r="E124" s="3">
        <v>51773</v>
      </c>
      <c r="F124" s="4">
        <v>1</v>
      </c>
      <c r="G124" s="4"/>
      <c r="H124" s="3">
        <v>42377</v>
      </c>
      <c r="I124" s="4">
        <v>1</v>
      </c>
      <c r="J124" s="4">
        <v>-0.18148745999999999</v>
      </c>
      <c r="K124" s="3">
        <v>38604</v>
      </c>
      <c r="L124" s="4">
        <v>1</v>
      </c>
      <c r="M124" s="4">
        <v>-8.9034589999999997E-2</v>
      </c>
      <c r="N124" s="3">
        <v>38016</v>
      </c>
      <c r="O124" s="4">
        <v>1</v>
      </c>
      <c r="P124" s="4">
        <v>-1.524474E-2</v>
      </c>
      <c r="Q124" s="3">
        <v>37407</v>
      </c>
      <c r="R124" s="4">
        <v>1</v>
      </c>
      <c r="S124" s="4">
        <v>-1.6002209999999999E-2</v>
      </c>
      <c r="T124" s="3">
        <v>35075</v>
      </c>
      <c r="U124" s="4">
        <v>1</v>
      </c>
      <c r="V124" s="4">
        <v>-6.2344169999999997E-2</v>
      </c>
      <c r="W124" s="3">
        <v>40051</v>
      </c>
      <c r="X124" s="4">
        <v>1</v>
      </c>
      <c r="Y124" s="4">
        <v>0.14185154</v>
      </c>
      <c r="Z124" s="3">
        <v>42599</v>
      </c>
      <c r="AA124" s="4">
        <v>1</v>
      </c>
      <c r="AB124" s="4">
        <v>6.3629740000000004E-2</v>
      </c>
      <c r="AC124" s="3">
        <v>53951</v>
      </c>
      <c r="AD124" s="4">
        <v>1</v>
      </c>
      <c r="AE124" s="4">
        <v>0.26647720000000003</v>
      </c>
      <c r="AF124" s="3">
        <v>66908</v>
      </c>
      <c r="AG124" s="4">
        <v>1</v>
      </c>
      <c r="AH124" s="4">
        <v>0.24016151999999999</v>
      </c>
    </row>
    <row r="125" spans="1:34">
      <c r="A125" s="2" t="s">
        <v>49</v>
      </c>
      <c r="B125" s="2" t="s">
        <v>45</v>
      </c>
      <c r="C125" s="2" t="s">
        <v>74</v>
      </c>
      <c r="D125" s="2" t="s">
        <v>59</v>
      </c>
      <c r="E125" s="3">
        <v>132629</v>
      </c>
      <c r="F125" s="4">
        <v>0.61408490000000004</v>
      </c>
      <c r="G125" s="4"/>
      <c r="H125" s="3">
        <v>144745</v>
      </c>
      <c r="I125" s="4">
        <v>0.61290184000000003</v>
      </c>
      <c r="J125" s="4">
        <v>9.1358289999999995E-2</v>
      </c>
      <c r="K125" s="3">
        <v>151729</v>
      </c>
      <c r="L125" s="4">
        <v>0.61289426000000002</v>
      </c>
      <c r="M125" s="4">
        <v>4.8248279999999998E-2</v>
      </c>
      <c r="N125" s="3">
        <v>157740</v>
      </c>
      <c r="O125" s="4">
        <v>0.61357525999999996</v>
      </c>
      <c r="P125" s="4">
        <v>3.9616239999999997E-2</v>
      </c>
      <c r="Q125" s="3">
        <v>161380</v>
      </c>
      <c r="R125" s="4">
        <v>0.61547949999999996</v>
      </c>
      <c r="S125" s="4">
        <v>2.307441E-2</v>
      </c>
      <c r="T125" s="3">
        <v>168331</v>
      </c>
      <c r="U125" s="4">
        <v>0.62122599000000001</v>
      </c>
      <c r="V125" s="4">
        <v>4.3072100000000002E-2</v>
      </c>
      <c r="W125" s="3">
        <v>162027</v>
      </c>
      <c r="X125" s="4">
        <v>0.62370603000000002</v>
      </c>
      <c r="Y125" s="4">
        <v>-3.7447399999999999E-2</v>
      </c>
      <c r="Z125" s="3">
        <v>158264</v>
      </c>
      <c r="AA125" s="4">
        <v>0.62447576999999999</v>
      </c>
      <c r="AB125" s="4">
        <v>-2.3228039999999998E-2</v>
      </c>
      <c r="AC125" s="3">
        <v>153910</v>
      </c>
      <c r="AD125" s="4">
        <v>0.61607365000000003</v>
      </c>
      <c r="AE125" s="4">
        <v>-2.7508749999999998E-2</v>
      </c>
      <c r="AF125" s="3">
        <v>151768</v>
      </c>
      <c r="AG125" s="4">
        <v>0.61046732000000004</v>
      </c>
      <c r="AH125" s="4">
        <v>-1.391588E-2</v>
      </c>
    </row>
    <row r="126" spans="1:34">
      <c r="A126" s="2" t="s">
        <v>49</v>
      </c>
      <c r="B126" s="2" t="s">
        <v>45</v>
      </c>
      <c r="C126" s="2" t="s">
        <v>74</v>
      </c>
      <c r="D126" s="2" t="s">
        <v>60</v>
      </c>
      <c r="E126" s="3">
        <v>81397</v>
      </c>
      <c r="F126" s="4">
        <v>0.37687842999999999</v>
      </c>
      <c r="G126" s="4"/>
      <c r="H126" s="3">
        <v>89051</v>
      </c>
      <c r="I126" s="4">
        <v>0.37707106000000001</v>
      </c>
      <c r="J126" s="4">
        <v>9.4023770000000007E-2</v>
      </c>
      <c r="K126" s="3">
        <v>93331</v>
      </c>
      <c r="L126" s="4">
        <v>0.37699972999999998</v>
      </c>
      <c r="M126" s="4">
        <v>4.8062970000000003E-2</v>
      </c>
      <c r="N126" s="3">
        <v>96763</v>
      </c>
      <c r="O126" s="4">
        <v>0.37638558</v>
      </c>
      <c r="P126" s="4">
        <v>3.677068E-2</v>
      </c>
      <c r="Q126" s="3">
        <v>98099</v>
      </c>
      <c r="R126" s="4">
        <v>0.37413501999999998</v>
      </c>
      <c r="S126" s="4">
        <v>1.3810670000000001E-2</v>
      </c>
      <c r="T126" s="3">
        <v>99638</v>
      </c>
      <c r="U126" s="4">
        <v>0.36771280000000001</v>
      </c>
      <c r="V126" s="4">
        <v>1.5684170000000001E-2</v>
      </c>
      <c r="W126" s="3">
        <v>94664</v>
      </c>
      <c r="X126" s="4">
        <v>0.36439919999999998</v>
      </c>
      <c r="Y126" s="4">
        <v>-4.9914229999999997E-2</v>
      </c>
      <c r="Z126" s="3">
        <v>91904</v>
      </c>
      <c r="AA126" s="4">
        <v>0.36263263000000001</v>
      </c>
      <c r="AB126" s="4">
        <v>-2.916148E-2</v>
      </c>
      <c r="AC126" s="3">
        <v>92228</v>
      </c>
      <c r="AD126" s="4">
        <v>0.36917281000000002</v>
      </c>
      <c r="AE126" s="4">
        <v>3.5326099999999998E-3</v>
      </c>
      <c r="AF126" s="3">
        <v>92611</v>
      </c>
      <c r="AG126" s="4">
        <v>0.37251635999999999</v>
      </c>
      <c r="AH126" s="4">
        <v>4.1528499999999996E-3</v>
      </c>
    </row>
    <row r="127" spans="1:34">
      <c r="A127" s="2" t="s">
        <v>49</v>
      </c>
      <c r="B127" s="2" t="s">
        <v>45</v>
      </c>
      <c r="C127" s="2" t="s">
        <v>74</v>
      </c>
      <c r="D127" s="2" t="s">
        <v>61</v>
      </c>
      <c r="E127" s="3">
        <v>1952</v>
      </c>
      <c r="F127" s="4">
        <v>9.0366700000000001E-3</v>
      </c>
      <c r="G127" s="4"/>
      <c r="H127" s="3">
        <v>2368</v>
      </c>
      <c r="I127" s="4">
        <v>1.0027100000000001E-2</v>
      </c>
      <c r="J127" s="4">
        <v>0.21330943999999999</v>
      </c>
      <c r="K127" s="3">
        <v>2502</v>
      </c>
      <c r="L127" s="4">
        <v>1.010601E-2</v>
      </c>
      <c r="M127" s="4">
        <v>5.6511100000000002E-2</v>
      </c>
      <c r="N127" s="3">
        <v>2581</v>
      </c>
      <c r="O127" s="4">
        <v>1.003915E-2</v>
      </c>
      <c r="P127" s="4">
        <v>3.1592179999999997E-2</v>
      </c>
      <c r="Q127" s="3">
        <v>2723</v>
      </c>
      <c r="R127" s="4">
        <v>1.0385480000000001E-2</v>
      </c>
      <c r="S127" s="4">
        <v>5.5093700000000002E-2</v>
      </c>
      <c r="T127" s="3">
        <v>2997</v>
      </c>
      <c r="U127" s="4">
        <v>1.106122E-2</v>
      </c>
      <c r="V127" s="4">
        <v>0.10066351</v>
      </c>
      <c r="W127" s="3">
        <v>3090</v>
      </c>
      <c r="X127" s="4">
        <v>1.1894770000000001E-2</v>
      </c>
      <c r="Y127" s="4">
        <v>3.0972710000000001E-2</v>
      </c>
      <c r="Z127" s="3">
        <v>3267</v>
      </c>
      <c r="AA127" s="4">
        <v>1.289161E-2</v>
      </c>
      <c r="AB127" s="4">
        <v>5.7325340000000002E-2</v>
      </c>
      <c r="AC127" s="3">
        <v>3686</v>
      </c>
      <c r="AD127" s="4">
        <v>1.4753540000000001E-2</v>
      </c>
      <c r="AE127" s="4">
        <v>0.12812633000000001</v>
      </c>
      <c r="AF127" s="3">
        <v>4230</v>
      </c>
      <c r="AG127" s="4">
        <v>1.7016320000000001E-2</v>
      </c>
      <c r="AH127" s="4">
        <v>0.14776676999999999</v>
      </c>
    </row>
    <row r="128" spans="1:34">
      <c r="A128" s="2" t="s">
        <v>49</v>
      </c>
      <c r="B128" s="2" t="s">
        <v>45</v>
      </c>
      <c r="C128" s="2" t="s">
        <v>74</v>
      </c>
      <c r="D128" s="2" t="s">
        <v>48</v>
      </c>
      <c r="E128" s="3">
        <v>215978</v>
      </c>
      <c r="F128" s="4">
        <v>1</v>
      </c>
      <c r="G128" s="4"/>
      <c r="H128" s="3">
        <v>236164</v>
      </c>
      <c r="I128" s="4">
        <v>1</v>
      </c>
      <c r="J128" s="4">
        <v>9.346488E-2</v>
      </c>
      <c r="K128" s="3">
        <v>247562</v>
      </c>
      <c r="L128" s="4">
        <v>1</v>
      </c>
      <c r="M128" s="4">
        <v>4.826126E-2</v>
      </c>
      <c r="N128" s="3">
        <v>257084</v>
      </c>
      <c r="O128" s="4">
        <v>1</v>
      </c>
      <c r="P128" s="4">
        <v>3.8462379999999997E-2</v>
      </c>
      <c r="Q128" s="3">
        <v>262202</v>
      </c>
      <c r="R128" s="4">
        <v>1</v>
      </c>
      <c r="S128" s="4">
        <v>1.9909119999999999E-2</v>
      </c>
      <c r="T128" s="3">
        <v>270966</v>
      </c>
      <c r="U128" s="4">
        <v>1</v>
      </c>
      <c r="V128" s="4">
        <v>3.3423429999999997E-2</v>
      </c>
      <c r="W128" s="3">
        <v>259782</v>
      </c>
      <c r="X128" s="4">
        <v>1</v>
      </c>
      <c r="Y128" s="4">
        <v>-4.12748E-2</v>
      </c>
      <c r="Z128" s="3">
        <v>253435</v>
      </c>
      <c r="AA128" s="4">
        <v>1</v>
      </c>
      <c r="AB128" s="4">
        <v>-2.4432019999999999E-2</v>
      </c>
      <c r="AC128" s="3">
        <v>249824</v>
      </c>
      <c r="AD128" s="4">
        <v>1</v>
      </c>
      <c r="AE128" s="4">
        <v>-1.424576E-2</v>
      </c>
      <c r="AF128" s="3">
        <v>248610</v>
      </c>
      <c r="AG128" s="4">
        <v>1</v>
      </c>
      <c r="AH128" s="4">
        <v>-4.8600099999999997E-3</v>
      </c>
    </row>
    <row r="129" spans="1:34">
      <c r="A129" s="2" t="s">
        <v>49</v>
      </c>
      <c r="B129" s="2" t="s">
        <v>45</v>
      </c>
      <c r="C129" s="2" t="s">
        <v>75</v>
      </c>
      <c r="D129" s="2" t="s">
        <v>59</v>
      </c>
      <c r="E129" s="3">
        <v>31735</v>
      </c>
      <c r="F129" s="4">
        <v>0.62864690000000001</v>
      </c>
      <c r="G129" s="4"/>
      <c r="H129" s="3">
        <v>38553</v>
      </c>
      <c r="I129" s="4">
        <v>0.63370002000000003</v>
      </c>
      <c r="J129" s="4">
        <v>0.21482464000000001</v>
      </c>
      <c r="K129" s="3">
        <v>44077</v>
      </c>
      <c r="L129" s="4">
        <v>0.63488020000000001</v>
      </c>
      <c r="M129" s="4">
        <v>0.14329101999999999</v>
      </c>
      <c r="N129" s="3">
        <v>50525</v>
      </c>
      <c r="O129" s="4">
        <v>0.63813841000000004</v>
      </c>
      <c r="P129" s="4">
        <v>0.14629422</v>
      </c>
      <c r="Q129" s="3">
        <v>56071</v>
      </c>
      <c r="R129" s="4">
        <v>0.63831835999999997</v>
      </c>
      <c r="S129" s="4">
        <v>0.10975799999999999</v>
      </c>
      <c r="T129" s="3">
        <v>62990</v>
      </c>
      <c r="U129" s="4">
        <v>0.64698787999999996</v>
      </c>
      <c r="V129" s="4">
        <v>0.12339435</v>
      </c>
      <c r="W129" s="3">
        <v>64190</v>
      </c>
      <c r="X129" s="4">
        <v>0.65168846000000002</v>
      </c>
      <c r="Y129" s="4">
        <v>1.9046609999999999E-2</v>
      </c>
      <c r="Z129" s="3">
        <v>65651</v>
      </c>
      <c r="AA129" s="4">
        <v>0.65237630000000002</v>
      </c>
      <c r="AB129" s="4">
        <v>2.2774340000000001E-2</v>
      </c>
      <c r="AC129" s="3">
        <v>66633</v>
      </c>
      <c r="AD129" s="4">
        <v>0.64810646000000005</v>
      </c>
      <c r="AE129" s="4">
        <v>1.495704E-2</v>
      </c>
      <c r="AF129" s="3">
        <v>68785</v>
      </c>
      <c r="AG129" s="4">
        <v>0.64288339999999999</v>
      </c>
      <c r="AH129" s="4">
        <v>3.228922E-2</v>
      </c>
    </row>
    <row r="130" spans="1:34">
      <c r="A130" s="2" t="s">
        <v>49</v>
      </c>
      <c r="B130" s="2" t="s">
        <v>45</v>
      </c>
      <c r="C130" s="2" t="s">
        <v>75</v>
      </c>
      <c r="D130" s="2" t="s">
        <v>60</v>
      </c>
      <c r="E130" s="3">
        <v>18096</v>
      </c>
      <c r="F130" s="4">
        <v>0.35846248000000003</v>
      </c>
      <c r="G130" s="4"/>
      <c r="H130" s="3">
        <v>21506</v>
      </c>
      <c r="I130" s="4">
        <v>0.35350028999999999</v>
      </c>
      <c r="J130" s="4">
        <v>0.18845493999999999</v>
      </c>
      <c r="K130" s="3">
        <v>24364</v>
      </c>
      <c r="L130" s="4">
        <v>0.35093974999999999</v>
      </c>
      <c r="M130" s="4">
        <v>0.13289985000000001</v>
      </c>
      <c r="N130" s="3">
        <v>27729</v>
      </c>
      <c r="O130" s="4">
        <v>0.35021219999999997</v>
      </c>
      <c r="P130" s="4">
        <v>0.13807715000000001</v>
      </c>
      <c r="Q130" s="3">
        <v>30791</v>
      </c>
      <c r="R130" s="4">
        <v>0.35052385000000003</v>
      </c>
      <c r="S130" s="4">
        <v>0.11043244000000001</v>
      </c>
      <c r="T130" s="3">
        <v>33250</v>
      </c>
      <c r="U130" s="4">
        <v>0.34152356</v>
      </c>
      <c r="V130" s="4">
        <v>7.9882549999999997E-2</v>
      </c>
      <c r="W130" s="3">
        <v>33140</v>
      </c>
      <c r="X130" s="4">
        <v>0.33645406999999999</v>
      </c>
      <c r="Y130" s="4">
        <v>-3.3210900000000001E-3</v>
      </c>
      <c r="Z130" s="3">
        <v>33756</v>
      </c>
      <c r="AA130" s="4">
        <v>0.33542787000000002</v>
      </c>
      <c r="AB130" s="4">
        <v>1.8579769999999999E-2</v>
      </c>
      <c r="AC130" s="3">
        <v>34381</v>
      </c>
      <c r="AD130" s="4">
        <v>0.33440502999999999</v>
      </c>
      <c r="AE130" s="4">
        <v>1.85284E-2</v>
      </c>
      <c r="AF130" s="3">
        <v>36123</v>
      </c>
      <c r="AG130" s="4">
        <v>0.33761907000000002</v>
      </c>
      <c r="AH130" s="4">
        <v>5.0678140000000003E-2</v>
      </c>
    </row>
    <row r="131" spans="1:34">
      <c r="A131" s="2" t="s">
        <v>49</v>
      </c>
      <c r="B131" s="2" t="s">
        <v>45</v>
      </c>
      <c r="C131" s="2" t="s">
        <v>75</v>
      </c>
      <c r="D131" s="2" t="s">
        <v>61</v>
      </c>
      <c r="E131" s="3">
        <v>651</v>
      </c>
      <c r="F131" s="4">
        <v>1.289061E-2</v>
      </c>
      <c r="G131" s="4"/>
      <c r="H131" s="3">
        <v>779</v>
      </c>
      <c r="I131" s="4">
        <v>1.2799680000000001E-2</v>
      </c>
      <c r="J131" s="4">
        <v>0.19663673000000001</v>
      </c>
      <c r="K131" s="3">
        <v>984</v>
      </c>
      <c r="L131" s="4">
        <v>1.418005E-2</v>
      </c>
      <c r="M131" s="4">
        <v>0.26423321</v>
      </c>
      <c r="N131" s="3">
        <v>922</v>
      </c>
      <c r="O131" s="4">
        <v>1.1649390000000001E-2</v>
      </c>
      <c r="P131" s="4">
        <v>-6.3088809999999995E-2</v>
      </c>
      <c r="Q131" s="3">
        <v>980</v>
      </c>
      <c r="R131" s="4">
        <v>1.1157790000000001E-2</v>
      </c>
      <c r="S131" s="4">
        <v>6.2626660000000001E-2</v>
      </c>
      <c r="T131" s="3">
        <v>1119</v>
      </c>
      <c r="U131" s="4">
        <v>1.148856E-2</v>
      </c>
      <c r="V131" s="4">
        <v>0.14119808</v>
      </c>
      <c r="W131" s="3">
        <v>1168</v>
      </c>
      <c r="X131" s="4">
        <v>1.185747E-2</v>
      </c>
      <c r="Y131" s="4">
        <v>4.4183159999999999E-2</v>
      </c>
      <c r="Z131" s="3">
        <v>1227</v>
      </c>
      <c r="AA131" s="4">
        <v>1.219583E-2</v>
      </c>
      <c r="AB131" s="4">
        <v>5.0850010000000001E-2</v>
      </c>
      <c r="AC131" s="3">
        <v>1798</v>
      </c>
      <c r="AD131" s="4">
        <v>1.7488509999999999E-2</v>
      </c>
      <c r="AE131" s="4">
        <v>0.46501169999999997</v>
      </c>
      <c r="AF131" s="3">
        <v>2086</v>
      </c>
      <c r="AG131" s="4">
        <v>1.9497529999999999E-2</v>
      </c>
      <c r="AH131" s="4">
        <v>0.16022515000000001</v>
      </c>
    </row>
    <row r="132" spans="1:34">
      <c r="A132" s="2" t="s">
        <v>49</v>
      </c>
      <c r="B132" s="2" t="s">
        <v>45</v>
      </c>
      <c r="C132" s="2" t="s">
        <v>75</v>
      </c>
      <c r="D132" s="2" t="s">
        <v>48</v>
      </c>
      <c r="E132" s="3">
        <v>50482</v>
      </c>
      <c r="F132" s="4">
        <v>1</v>
      </c>
      <c r="G132" s="4"/>
      <c r="H132" s="3">
        <v>60838</v>
      </c>
      <c r="I132" s="4">
        <v>1</v>
      </c>
      <c r="J132" s="4">
        <v>0.20513764000000001</v>
      </c>
      <c r="K132" s="3">
        <v>69426</v>
      </c>
      <c r="L132" s="4">
        <v>1</v>
      </c>
      <c r="M132" s="4">
        <v>0.14116576</v>
      </c>
      <c r="N132" s="3">
        <v>79176</v>
      </c>
      <c r="O132" s="4">
        <v>1</v>
      </c>
      <c r="P132" s="4">
        <v>0.14044145999999999</v>
      </c>
      <c r="Q132" s="3">
        <v>87842</v>
      </c>
      <c r="R132" s="4">
        <v>1</v>
      </c>
      <c r="S132" s="4">
        <v>0.10944515</v>
      </c>
      <c r="T132" s="3">
        <v>97359</v>
      </c>
      <c r="U132" s="4">
        <v>1</v>
      </c>
      <c r="V132" s="4">
        <v>0.10834108000000001</v>
      </c>
      <c r="W132" s="3">
        <v>98497</v>
      </c>
      <c r="X132" s="4">
        <v>1</v>
      </c>
      <c r="Y132" s="4">
        <v>1.16963E-2</v>
      </c>
      <c r="Z132" s="3">
        <v>100634</v>
      </c>
      <c r="AA132" s="4">
        <v>1</v>
      </c>
      <c r="AB132" s="4">
        <v>2.1695969999999998E-2</v>
      </c>
      <c r="AC132" s="3">
        <v>102813</v>
      </c>
      <c r="AD132" s="4">
        <v>1</v>
      </c>
      <c r="AE132" s="4">
        <v>2.1643760000000001E-2</v>
      </c>
      <c r="AF132" s="3">
        <v>106995</v>
      </c>
      <c r="AG132" s="4">
        <v>1</v>
      </c>
      <c r="AH132" s="4">
        <v>4.0675969999999999E-2</v>
      </c>
    </row>
    <row r="133" spans="1:34">
      <c r="A133" s="2" t="s">
        <v>49</v>
      </c>
      <c r="B133" s="2" t="s">
        <v>45</v>
      </c>
      <c r="C133" s="2" t="s">
        <v>76</v>
      </c>
      <c r="D133" s="2" t="s">
        <v>59</v>
      </c>
      <c r="E133" s="3">
        <v>30124</v>
      </c>
      <c r="F133" s="4">
        <v>0.67399757999999999</v>
      </c>
      <c r="G133" s="4"/>
      <c r="H133" s="3">
        <v>32815</v>
      </c>
      <c r="I133" s="4">
        <v>0.66931713999999998</v>
      </c>
      <c r="J133" s="4">
        <v>8.9313690000000001E-2</v>
      </c>
      <c r="K133" s="3">
        <v>34735</v>
      </c>
      <c r="L133" s="4">
        <v>0.66900528000000004</v>
      </c>
      <c r="M133" s="4">
        <v>5.852831E-2</v>
      </c>
      <c r="N133" s="3">
        <v>36476</v>
      </c>
      <c r="O133" s="4">
        <v>0.66952566000000002</v>
      </c>
      <c r="P133" s="4">
        <v>5.0130830000000001E-2</v>
      </c>
      <c r="Q133" s="3">
        <v>37817</v>
      </c>
      <c r="R133" s="4">
        <v>0.67244919999999997</v>
      </c>
      <c r="S133" s="4">
        <v>3.6755360000000001E-2</v>
      </c>
      <c r="T133" s="3">
        <v>41809</v>
      </c>
      <c r="U133" s="4">
        <v>0.67860788999999999</v>
      </c>
      <c r="V133" s="4">
        <v>0.10556026</v>
      </c>
      <c r="W133" s="3">
        <v>41140</v>
      </c>
      <c r="X133" s="4">
        <v>0.68340590999999995</v>
      </c>
      <c r="Y133" s="4">
        <v>-1.6001580000000001E-2</v>
      </c>
      <c r="Z133" s="3">
        <v>40273</v>
      </c>
      <c r="AA133" s="4">
        <v>0.68307801999999995</v>
      </c>
      <c r="AB133" s="4">
        <v>-2.1076040000000001E-2</v>
      </c>
      <c r="AC133" s="3">
        <v>41831</v>
      </c>
      <c r="AD133" s="4">
        <v>0.68367168</v>
      </c>
      <c r="AE133" s="4">
        <v>3.8697479999999999E-2</v>
      </c>
      <c r="AF133" s="3">
        <v>43743</v>
      </c>
      <c r="AG133" s="4">
        <v>0.68069248999999998</v>
      </c>
      <c r="AH133" s="4">
        <v>4.5695239999999998E-2</v>
      </c>
    </row>
    <row r="134" spans="1:34">
      <c r="A134" s="2" t="s">
        <v>49</v>
      </c>
      <c r="B134" s="2" t="s">
        <v>45</v>
      </c>
      <c r="C134" s="2" t="s">
        <v>76</v>
      </c>
      <c r="D134" s="2" t="s">
        <v>60</v>
      </c>
      <c r="E134" s="3">
        <v>13704</v>
      </c>
      <c r="F134" s="4">
        <v>0.30661290000000002</v>
      </c>
      <c r="G134" s="4"/>
      <c r="H134" s="3">
        <v>15198</v>
      </c>
      <c r="I134" s="4">
        <v>0.30999222999999998</v>
      </c>
      <c r="J134" s="4">
        <v>0.10902091999999999</v>
      </c>
      <c r="K134" s="3">
        <v>16041</v>
      </c>
      <c r="L134" s="4">
        <v>0.30895761999999999</v>
      </c>
      <c r="M134" s="4">
        <v>5.548724E-2</v>
      </c>
      <c r="N134" s="3">
        <v>16891</v>
      </c>
      <c r="O134" s="4">
        <v>0.31003770000000003</v>
      </c>
      <c r="P134" s="4">
        <v>5.2982899999999999E-2</v>
      </c>
      <c r="Q134" s="3">
        <v>17411</v>
      </c>
      <c r="R134" s="4">
        <v>0.30959094999999998</v>
      </c>
      <c r="S134" s="4">
        <v>3.076052E-2</v>
      </c>
      <c r="T134" s="3">
        <v>18638</v>
      </c>
      <c r="U134" s="4">
        <v>0.30251368000000001</v>
      </c>
      <c r="V134" s="4">
        <v>7.0482970000000006E-2</v>
      </c>
      <c r="W134" s="3">
        <v>17912</v>
      </c>
      <c r="X134" s="4">
        <v>0.29754637</v>
      </c>
      <c r="Y134" s="4">
        <v>-3.8953910000000001E-2</v>
      </c>
      <c r="Z134" s="3">
        <v>17609</v>
      </c>
      <c r="AA134" s="4">
        <v>0.29866298000000002</v>
      </c>
      <c r="AB134" s="4">
        <v>-1.693076E-2</v>
      </c>
      <c r="AC134" s="3">
        <v>18000</v>
      </c>
      <c r="AD134" s="4">
        <v>0.29418164000000002</v>
      </c>
      <c r="AE134" s="4">
        <v>2.2223759999999999E-2</v>
      </c>
      <c r="AF134" s="3">
        <v>18913</v>
      </c>
      <c r="AG134" s="4">
        <v>0.29431098999999999</v>
      </c>
      <c r="AH134" s="4">
        <v>5.0733739999999999E-2</v>
      </c>
    </row>
    <row r="135" spans="1:34">
      <c r="A135" s="2" t="s">
        <v>49</v>
      </c>
      <c r="B135" s="2" t="s">
        <v>45</v>
      </c>
      <c r="C135" s="2" t="s">
        <v>76</v>
      </c>
      <c r="D135" s="2" t="s">
        <v>61</v>
      </c>
      <c r="E135" s="3">
        <v>867</v>
      </c>
      <c r="F135" s="4">
        <v>1.938952E-2</v>
      </c>
      <c r="G135" s="4"/>
      <c r="H135" s="3">
        <v>1014</v>
      </c>
      <c r="I135" s="4">
        <v>2.0690630000000002E-2</v>
      </c>
      <c r="J135" s="4">
        <v>0.17053939000000001</v>
      </c>
      <c r="K135" s="3">
        <v>1144</v>
      </c>
      <c r="L135" s="4">
        <v>2.20371E-2</v>
      </c>
      <c r="M135" s="4">
        <v>0.12793904</v>
      </c>
      <c r="N135" s="3">
        <v>1113</v>
      </c>
      <c r="O135" s="4">
        <v>2.0436639999999999E-2</v>
      </c>
      <c r="P135" s="4">
        <v>-2.689273E-2</v>
      </c>
      <c r="Q135" s="3">
        <v>1010</v>
      </c>
      <c r="R135" s="4">
        <v>1.7959849999999999E-2</v>
      </c>
      <c r="S135" s="4">
        <v>-9.2853550000000007E-2</v>
      </c>
      <c r="T135" s="3">
        <v>1163</v>
      </c>
      <c r="U135" s="4">
        <v>1.887844E-2</v>
      </c>
      <c r="V135" s="4">
        <v>0.15155903000000001</v>
      </c>
      <c r="W135" s="3">
        <v>1147</v>
      </c>
      <c r="X135" s="4">
        <v>1.9047720000000001E-2</v>
      </c>
      <c r="Y135" s="4">
        <v>-1.414849E-2</v>
      </c>
      <c r="Z135" s="3">
        <v>1077</v>
      </c>
      <c r="AA135" s="4">
        <v>1.8259000000000001E-2</v>
      </c>
      <c r="AB135" s="4">
        <v>-6.1160220000000001E-2</v>
      </c>
      <c r="AC135" s="3">
        <v>1355</v>
      </c>
      <c r="AD135" s="4">
        <v>2.214669E-2</v>
      </c>
      <c r="AE135" s="4">
        <v>0.25876176000000001</v>
      </c>
      <c r="AF135" s="3">
        <v>1606</v>
      </c>
      <c r="AG135" s="4">
        <v>2.4996520000000001E-2</v>
      </c>
      <c r="AH135" s="4">
        <v>0.18542074</v>
      </c>
    </row>
    <row r="136" spans="1:34">
      <c r="A136" s="2" t="s">
        <v>49</v>
      </c>
      <c r="B136" s="2" t="s">
        <v>45</v>
      </c>
      <c r="C136" s="2" t="s">
        <v>76</v>
      </c>
      <c r="D136" s="2" t="s">
        <v>48</v>
      </c>
      <c r="E136" s="3">
        <v>44695</v>
      </c>
      <c r="F136" s="4">
        <v>1</v>
      </c>
      <c r="G136" s="4"/>
      <c r="H136" s="3">
        <v>49027</v>
      </c>
      <c r="I136" s="4">
        <v>1</v>
      </c>
      <c r="J136" s="4">
        <v>9.6931100000000006E-2</v>
      </c>
      <c r="K136" s="3">
        <v>51920</v>
      </c>
      <c r="L136" s="4">
        <v>1</v>
      </c>
      <c r="M136" s="4">
        <v>5.902176E-2</v>
      </c>
      <c r="N136" s="3">
        <v>54481</v>
      </c>
      <c r="O136" s="4">
        <v>1</v>
      </c>
      <c r="P136" s="4">
        <v>4.9314620000000003E-2</v>
      </c>
      <c r="Q136" s="3">
        <v>56238</v>
      </c>
      <c r="R136" s="4">
        <v>1</v>
      </c>
      <c r="S136" s="4">
        <v>3.2247959999999999E-2</v>
      </c>
      <c r="T136" s="3">
        <v>61610</v>
      </c>
      <c r="U136" s="4">
        <v>1</v>
      </c>
      <c r="V136" s="4">
        <v>9.5526780000000006E-2</v>
      </c>
      <c r="W136" s="3">
        <v>60199</v>
      </c>
      <c r="X136" s="4">
        <v>1</v>
      </c>
      <c r="Y136" s="4">
        <v>-2.2909990000000002E-2</v>
      </c>
      <c r="Z136" s="3">
        <v>58958</v>
      </c>
      <c r="AA136" s="4">
        <v>1</v>
      </c>
      <c r="AB136" s="4">
        <v>-2.0606139999999998E-2</v>
      </c>
      <c r="AC136" s="3">
        <v>61186</v>
      </c>
      <c r="AD136" s="4">
        <v>1</v>
      </c>
      <c r="AE136" s="4">
        <v>3.7795549999999997E-2</v>
      </c>
      <c r="AF136" s="3">
        <v>64262</v>
      </c>
      <c r="AG136" s="4">
        <v>1</v>
      </c>
      <c r="AH136" s="4">
        <v>5.0271929999999999E-2</v>
      </c>
    </row>
    <row r="137" spans="1:34">
      <c r="A137" s="2" t="s">
        <v>49</v>
      </c>
      <c r="B137" s="2" t="s">
        <v>45</v>
      </c>
      <c r="C137" s="2" t="s">
        <v>77</v>
      </c>
      <c r="D137" s="2" t="s">
        <v>59</v>
      </c>
      <c r="E137" s="3">
        <v>9719</v>
      </c>
      <c r="F137" s="4">
        <v>0.55582284999999998</v>
      </c>
      <c r="G137" s="4"/>
      <c r="H137" s="3">
        <v>11748</v>
      </c>
      <c r="I137" s="4">
        <v>0.55602792999999995</v>
      </c>
      <c r="J137" s="4">
        <v>0.20878421</v>
      </c>
      <c r="K137" s="3">
        <v>13381</v>
      </c>
      <c r="L137" s="4">
        <v>0.56046929000000001</v>
      </c>
      <c r="M137" s="4">
        <v>0.13901263</v>
      </c>
      <c r="N137" s="3">
        <v>14931</v>
      </c>
      <c r="O137" s="4">
        <v>0.55306732000000003</v>
      </c>
      <c r="P137" s="4">
        <v>0.1157934</v>
      </c>
      <c r="Q137" s="3">
        <v>16455</v>
      </c>
      <c r="R137" s="4">
        <v>0.55721377999999999</v>
      </c>
      <c r="S137" s="4">
        <v>0.1020967</v>
      </c>
      <c r="T137" s="3">
        <v>18582</v>
      </c>
      <c r="U137" s="4">
        <v>0.56681508999999997</v>
      </c>
      <c r="V137" s="4">
        <v>0.12927437999999999</v>
      </c>
      <c r="W137" s="3">
        <v>18663</v>
      </c>
      <c r="X137" s="4">
        <v>0.57138882999999996</v>
      </c>
      <c r="Y137" s="4">
        <v>4.3085299999999997E-3</v>
      </c>
      <c r="Z137" s="3">
        <v>18537</v>
      </c>
      <c r="AA137" s="4">
        <v>0.57076729000000004</v>
      </c>
      <c r="AB137" s="4">
        <v>-6.7243499999999996E-3</v>
      </c>
      <c r="AC137" s="3">
        <v>18550</v>
      </c>
      <c r="AD137" s="4">
        <v>0.56837811999999999</v>
      </c>
      <c r="AE137" s="4">
        <v>6.8336000000000004E-4</v>
      </c>
      <c r="AF137" s="3">
        <v>18582</v>
      </c>
      <c r="AG137" s="4">
        <v>0.55350874000000005</v>
      </c>
      <c r="AH137" s="4">
        <v>1.75176E-3</v>
      </c>
    </row>
    <row r="138" spans="1:34">
      <c r="A138" s="2" t="s">
        <v>49</v>
      </c>
      <c r="B138" s="2" t="s">
        <v>45</v>
      </c>
      <c r="C138" s="2" t="s">
        <v>77</v>
      </c>
      <c r="D138" s="2" t="s">
        <v>60</v>
      </c>
      <c r="E138" s="3">
        <v>6776</v>
      </c>
      <c r="F138" s="4">
        <v>0.38749562999999998</v>
      </c>
      <c r="G138" s="4"/>
      <c r="H138" s="3">
        <v>8241</v>
      </c>
      <c r="I138" s="4">
        <v>0.39004002999999998</v>
      </c>
      <c r="J138" s="4">
        <v>0.21627263999999999</v>
      </c>
      <c r="K138" s="3">
        <v>9208</v>
      </c>
      <c r="L138" s="4">
        <v>0.38568647</v>
      </c>
      <c r="M138" s="4">
        <v>0.11737396</v>
      </c>
      <c r="N138" s="3">
        <v>10795</v>
      </c>
      <c r="O138" s="4">
        <v>0.39985007</v>
      </c>
      <c r="P138" s="4">
        <v>0.1722504</v>
      </c>
      <c r="Q138" s="3">
        <v>11875</v>
      </c>
      <c r="R138" s="4">
        <v>0.40209897999999999</v>
      </c>
      <c r="S138" s="4">
        <v>0.10004803</v>
      </c>
      <c r="T138" s="3">
        <v>12871</v>
      </c>
      <c r="U138" s="4">
        <v>0.39261025999999999</v>
      </c>
      <c r="V138" s="4">
        <v>8.394836E-2</v>
      </c>
      <c r="W138" s="3">
        <v>12805</v>
      </c>
      <c r="X138" s="4">
        <v>0.39205384999999998</v>
      </c>
      <c r="Y138" s="4">
        <v>-5.1424799999999996E-3</v>
      </c>
      <c r="Z138" s="3">
        <v>12684</v>
      </c>
      <c r="AA138" s="4">
        <v>0.39055657999999999</v>
      </c>
      <c r="AB138" s="4">
        <v>-9.4402300000000008E-3</v>
      </c>
      <c r="AC138" s="3">
        <v>12698</v>
      </c>
      <c r="AD138" s="4">
        <v>0.38908701000000001</v>
      </c>
      <c r="AE138" s="4">
        <v>1.10859E-3</v>
      </c>
      <c r="AF138" s="3">
        <v>13443</v>
      </c>
      <c r="AG138" s="4">
        <v>0.40041439000000001</v>
      </c>
      <c r="AH138" s="4">
        <v>5.860982E-2</v>
      </c>
    </row>
    <row r="139" spans="1:34">
      <c r="A139" s="2" t="s">
        <v>49</v>
      </c>
      <c r="B139" s="2" t="s">
        <v>45</v>
      </c>
      <c r="C139" s="2" t="s">
        <v>77</v>
      </c>
      <c r="D139" s="2" t="s">
        <v>61</v>
      </c>
      <c r="E139" s="3">
        <v>991</v>
      </c>
      <c r="F139" s="4">
        <v>5.6681509999999997E-2</v>
      </c>
      <c r="G139" s="4"/>
      <c r="H139" s="3">
        <v>1140</v>
      </c>
      <c r="I139" s="4">
        <v>5.3932050000000002E-2</v>
      </c>
      <c r="J139" s="4">
        <v>0.14972518000000001</v>
      </c>
      <c r="K139" s="3">
        <v>1286</v>
      </c>
      <c r="L139" s="4">
        <v>5.3844240000000002E-2</v>
      </c>
      <c r="M139" s="4">
        <v>0.12814700000000001</v>
      </c>
      <c r="N139" s="3">
        <v>1271</v>
      </c>
      <c r="O139" s="4">
        <v>4.7082619999999999E-2</v>
      </c>
      <c r="P139" s="4">
        <v>-1.126721E-2</v>
      </c>
      <c r="Q139" s="3">
        <v>1202</v>
      </c>
      <c r="R139" s="4">
        <v>4.068724E-2</v>
      </c>
      <c r="S139" s="4">
        <v>-5.46916E-2</v>
      </c>
      <c r="T139" s="3">
        <v>1330</v>
      </c>
      <c r="U139" s="4">
        <v>4.0574649999999997E-2</v>
      </c>
      <c r="V139" s="4">
        <v>0.10707357000000001</v>
      </c>
      <c r="W139" s="3">
        <v>1194</v>
      </c>
      <c r="X139" s="4">
        <v>3.6557319999999997E-2</v>
      </c>
      <c r="Y139" s="4">
        <v>-0.10237207</v>
      </c>
      <c r="Z139" s="3">
        <v>1256</v>
      </c>
      <c r="AA139" s="4">
        <v>3.8676130000000003E-2</v>
      </c>
      <c r="AB139" s="4">
        <v>5.1988779999999998E-2</v>
      </c>
      <c r="AC139" s="3">
        <v>1388</v>
      </c>
      <c r="AD139" s="4">
        <v>4.2534870000000002E-2</v>
      </c>
      <c r="AE139" s="4">
        <v>0.10514815</v>
      </c>
      <c r="AF139" s="3">
        <v>1547</v>
      </c>
      <c r="AG139" s="4">
        <v>4.6076869999999999E-2</v>
      </c>
      <c r="AH139" s="4">
        <v>0.11432227</v>
      </c>
    </row>
    <row r="140" spans="1:34">
      <c r="A140" s="2" t="s">
        <v>49</v>
      </c>
      <c r="B140" s="2" t="s">
        <v>45</v>
      </c>
      <c r="C140" s="2" t="s">
        <v>77</v>
      </c>
      <c r="D140" s="2" t="s">
        <v>48</v>
      </c>
      <c r="E140" s="3">
        <v>17486</v>
      </c>
      <c r="F140" s="4">
        <v>1</v>
      </c>
      <c r="G140" s="4"/>
      <c r="H140" s="3">
        <v>21129</v>
      </c>
      <c r="I140" s="4">
        <v>1</v>
      </c>
      <c r="J140" s="4">
        <v>0.20833839000000001</v>
      </c>
      <c r="K140" s="3">
        <v>23875</v>
      </c>
      <c r="L140" s="4">
        <v>1</v>
      </c>
      <c r="M140" s="4">
        <v>0.12998667999999999</v>
      </c>
      <c r="N140" s="3">
        <v>26996</v>
      </c>
      <c r="O140" s="4">
        <v>1</v>
      </c>
      <c r="P140" s="4">
        <v>0.13072661999999999</v>
      </c>
      <c r="Q140" s="3">
        <v>29531</v>
      </c>
      <c r="R140" s="4">
        <v>1</v>
      </c>
      <c r="S140" s="4">
        <v>9.389554E-2</v>
      </c>
      <c r="T140" s="3">
        <v>32784</v>
      </c>
      <c r="U140" s="4">
        <v>1</v>
      </c>
      <c r="V140" s="4">
        <v>0.11014554999999999</v>
      </c>
      <c r="W140" s="3">
        <v>32662</v>
      </c>
      <c r="X140" s="4">
        <v>1</v>
      </c>
      <c r="Y140" s="4">
        <v>-3.73056E-3</v>
      </c>
      <c r="Z140" s="3">
        <v>32477</v>
      </c>
      <c r="AA140" s="4">
        <v>1</v>
      </c>
      <c r="AB140" s="4">
        <v>-5.6427300000000003E-3</v>
      </c>
      <c r="AC140" s="3">
        <v>32636</v>
      </c>
      <c r="AD140" s="4">
        <v>1</v>
      </c>
      <c r="AE140" s="4">
        <v>4.8897300000000001E-3</v>
      </c>
      <c r="AF140" s="3">
        <v>33572</v>
      </c>
      <c r="AG140" s="4">
        <v>1</v>
      </c>
      <c r="AH140" s="4">
        <v>2.866266E-2</v>
      </c>
    </row>
    <row r="141" spans="1:34">
      <c r="A141" s="2" t="s">
        <v>49</v>
      </c>
      <c r="B141" s="2" t="s">
        <v>45</v>
      </c>
      <c r="C141" s="2" t="s">
        <v>78</v>
      </c>
      <c r="D141" s="2" t="s">
        <v>59</v>
      </c>
      <c r="E141" s="3">
        <v>2354</v>
      </c>
      <c r="F141" s="4">
        <v>0.6582209</v>
      </c>
      <c r="G141" s="4"/>
      <c r="H141" s="3">
        <v>2509</v>
      </c>
      <c r="I141" s="4">
        <v>0.65140991999999998</v>
      </c>
      <c r="J141" s="4">
        <v>6.5562469999999998E-2</v>
      </c>
      <c r="K141" s="3">
        <v>2544</v>
      </c>
      <c r="L141" s="4">
        <v>0.64568919999999996</v>
      </c>
      <c r="M141" s="4">
        <v>1.3930130000000001E-2</v>
      </c>
      <c r="N141" s="3">
        <v>2603</v>
      </c>
      <c r="O141" s="4">
        <v>0.65421112999999997</v>
      </c>
      <c r="P141" s="4">
        <v>2.330165E-2</v>
      </c>
      <c r="Q141" s="3">
        <v>2816</v>
      </c>
      <c r="R141" s="4">
        <v>0.67243903999999999</v>
      </c>
      <c r="S141" s="4">
        <v>8.1909880000000004E-2</v>
      </c>
      <c r="T141" s="3">
        <v>3043</v>
      </c>
      <c r="U141" s="4">
        <v>0.67808486999999995</v>
      </c>
      <c r="V141" s="4">
        <v>8.068003E-2</v>
      </c>
      <c r="W141" s="3">
        <v>2865</v>
      </c>
      <c r="X141" s="4">
        <v>0.68617238000000003</v>
      </c>
      <c r="Y141" s="4">
        <v>-5.8580430000000003E-2</v>
      </c>
      <c r="Z141" s="3">
        <v>2642</v>
      </c>
      <c r="AA141" s="4">
        <v>0.68086833999999996</v>
      </c>
      <c r="AB141" s="4">
        <v>-7.7806050000000002E-2</v>
      </c>
      <c r="AC141" s="3">
        <v>2707</v>
      </c>
      <c r="AD141" s="4">
        <v>0.68647875999999997</v>
      </c>
      <c r="AE141" s="4">
        <v>2.447649E-2</v>
      </c>
      <c r="AF141" s="3">
        <v>2675</v>
      </c>
      <c r="AG141" s="4">
        <v>0.67863050999999996</v>
      </c>
      <c r="AH141" s="4">
        <v>-1.189782E-2</v>
      </c>
    </row>
    <row r="142" spans="1:34">
      <c r="A142" s="2" t="s">
        <v>49</v>
      </c>
      <c r="B142" s="2" t="s">
        <v>45</v>
      </c>
      <c r="C142" s="2" t="s">
        <v>78</v>
      </c>
      <c r="D142" s="2" t="s">
        <v>60</v>
      </c>
      <c r="E142" s="3">
        <v>1167</v>
      </c>
      <c r="F142" s="4">
        <v>0.32628605999999999</v>
      </c>
      <c r="G142" s="4"/>
      <c r="H142" s="3">
        <v>1300</v>
      </c>
      <c r="I142" s="4">
        <v>0.33759545000000002</v>
      </c>
      <c r="J142" s="4">
        <v>0.11402332</v>
      </c>
      <c r="K142" s="3">
        <v>1352</v>
      </c>
      <c r="L142" s="4">
        <v>0.34329094999999998</v>
      </c>
      <c r="M142" s="4">
        <v>4.017076E-2</v>
      </c>
      <c r="N142" s="3">
        <v>1322</v>
      </c>
      <c r="O142" s="4">
        <v>0.33237906</v>
      </c>
      <c r="P142" s="4">
        <v>-2.2131230000000002E-2</v>
      </c>
      <c r="Q142" s="3">
        <v>1318</v>
      </c>
      <c r="R142" s="4">
        <v>0.31465147999999998</v>
      </c>
      <c r="S142" s="4">
        <v>-3.5575799999999999E-3</v>
      </c>
      <c r="T142" s="3">
        <v>1398</v>
      </c>
      <c r="U142" s="4">
        <v>0.31146635</v>
      </c>
      <c r="V142" s="4">
        <v>6.0833829999999998E-2</v>
      </c>
      <c r="W142" s="3">
        <v>1262</v>
      </c>
      <c r="X142" s="4">
        <v>0.30227361000000003</v>
      </c>
      <c r="Y142" s="4">
        <v>-9.713434E-2</v>
      </c>
      <c r="Z142" s="3">
        <v>1173</v>
      </c>
      <c r="AA142" s="4">
        <v>0.30239407000000001</v>
      </c>
      <c r="AB142" s="4">
        <v>-7.0251679999999997E-2</v>
      </c>
      <c r="AC142" s="3">
        <v>1157</v>
      </c>
      <c r="AD142" s="4">
        <v>0.29350200999999998</v>
      </c>
      <c r="AE142" s="4">
        <v>-1.37754E-2</v>
      </c>
      <c r="AF142" s="3">
        <v>1209</v>
      </c>
      <c r="AG142" s="4">
        <v>0.30667376000000002</v>
      </c>
      <c r="AH142" s="4">
        <v>4.4386210000000002E-2</v>
      </c>
    </row>
    <row r="143" spans="1:34">
      <c r="A143" s="2" t="s">
        <v>49</v>
      </c>
      <c r="B143" s="2" t="s">
        <v>45</v>
      </c>
      <c r="C143" s="2" t="s">
        <v>78</v>
      </c>
      <c r="D143" s="2" t="s">
        <v>61</v>
      </c>
      <c r="E143" s="3">
        <v>55</v>
      </c>
      <c r="F143" s="4">
        <v>1.549304E-2</v>
      </c>
      <c r="G143" s="4"/>
      <c r="H143" s="3">
        <v>42</v>
      </c>
      <c r="I143" s="4">
        <v>1.099462E-2</v>
      </c>
      <c r="J143" s="4">
        <v>-0.23591790000000001</v>
      </c>
      <c r="K143" s="3">
        <v>43</v>
      </c>
      <c r="L143" s="4">
        <v>1.1019849999999999E-2</v>
      </c>
      <c r="M143" s="4">
        <v>2.5260629999999999E-2</v>
      </c>
      <c r="N143" s="3">
        <v>53</v>
      </c>
      <c r="O143" s="4">
        <v>1.3409809999999999E-2</v>
      </c>
      <c r="P143" s="4">
        <v>0.22901195999999999</v>
      </c>
      <c r="Q143" s="3">
        <v>54</v>
      </c>
      <c r="R143" s="4">
        <v>1.2909479999999999E-2</v>
      </c>
      <c r="S143" s="4">
        <v>1.330953E-2</v>
      </c>
      <c r="T143" s="3">
        <v>47</v>
      </c>
      <c r="U143" s="4">
        <v>1.044878E-2</v>
      </c>
      <c r="V143" s="4">
        <v>-0.13259325</v>
      </c>
      <c r="W143" s="3">
        <v>48</v>
      </c>
      <c r="X143" s="4">
        <v>1.155401E-2</v>
      </c>
      <c r="Y143" s="4">
        <v>2.8729899999999999E-2</v>
      </c>
      <c r="Z143" s="3">
        <v>65</v>
      </c>
      <c r="AA143" s="4">
        <v>1.673759E-2</v>
      </c>
      <c r="AB143" s="4">
        <v>0.34633278000000001</v>
      </c>
      <c r="AC143" s="3">
        <v>79</v>
      </c>
      <c r="AD143" s="4">
        <v>2.0019229999999999E-2</v>
      </c>
      <c r="AE143" s="4">
        <v>0.21532512000000001</v>
      </c>
      <c r="AF143" s="3">
        <v>58</v>
      </c>
      <c r="AG143" s="4">
        <v>1.4695720000000001E-2</v>
      </c>
      <c r="AH143" s="4">
        <v>-0.26626503000000001</v>
      </c>
    </row>
    <row r="144" spans="1:34">
      <c r="A144" s="2" t="s">
        <v>49</v>
      </c>
      <c r="B144" s="2" t="s">
        <v>45</v>
      </c>
      <c r="C144" s="2" t="s">
        <v>78</v>
      </c>
      <c r="D144" s="2" t="s">
        <v>48</v>
      </c>
      <c r="E144" s="3">
        <v>3577</v>
      </c>
      <c r="F144" s="4">
        <v>1</v>
      </c>
      <c r="G144" s="4"/>
      <c r="H144" s="3">
        <v>3851</v>
      </c>
      <c r="I144" s="4">
        <v>1</v>
      </c>
      <c r="J144" s="4">
        <v>7.6703720000000003E-2</v>
      </c>
      <c r="K144" s="3">
        <v>3939</v>
      </c>
      <c r="L144" s="4">
        <v>1</v>
      </c>
      <c r="M144" s="4">
        <v>2.291342E-2</v>
      </c>
      <c r="N144" s="3">
        <v>3979</v>
      </c>
      <c r="O144" s="4">
        <v>1</v>
      </c>
      <c r="P144" s="4">
        <v>9.9718500000000009E-3</v>
      </c>
      <c r="Q144" s="3">
        <v>4188</v>
      </c>
      <c r="R144" s="4">
        <v>1</v>
      </c>
      <c r="S144" s="4">
        <v>5.2582370000000003E-2</v>
      </c>
      <c r="T144" s="3">
        <v>4488</v>
      </c>
      <c r="U144" s="4">
        <v>1</v>
      </c>
      <c r="V144" s="4">
        <v>7.168215E-2</v>
      </c>
      <c r="W144" s="3">
        <v>4175</v>
      </c>
      <c r="X144" s="4">
        <v>1</v>
      </c>
      <c r="Y144" s="4">
        <v>-6.9676390000000005E-2</v>
      </c>
      <c r="Z144" s="3">
        <v>3880</v>
      </c>
      <c r="AA144" s="4">
        <v>1</v>
      </c>
      <c r="AB144" s="4">
        <v>-7.062206E-2</v>
      </c>
      <c r="AC144" s="3">
        <v>3943</v>
      </c>
      <c r="AD144" s="4">
        <v>1</v>
      </c>
      <c r="AE144" s="4">
        <v>1.610369E-2</v>
      </c>
      <c r="AF144" s="3">
        <v>3941</v>
      </c>
      <c r="AG144" s="4">
        <v>1</v>
      </c>
      <c r="AH144" s="4">
        <v>-4.7058000000000001E-4</v>
      </c>
    </row>
    <row r="145" spans="1:34">
      <c r="A145" s="2" t="s">
        <v>49</v>
      </c>
      <c r="B145" s="2" t="s">
        <v>45</v>
      </c>
      <c r="C145" s="2" t="s">
        <v>79</v>
      </c>
      <c r="D145" s="2" t="s">
        <v>59</v>
      </c>
      <c r="E145" s="3">
        <v>856</v>
      </c>
      <c r="F145" s="4">
        <v>0.58806725000000004</v>
      </c>
      <c r="G145" s="4"/>
      <c r="H145" s="3">
        <v>984</v>
      </c>
      <c r="I145" s="4">
        <v>0.59441951999999998</v>
      </c>
      <c r="J145" s="4">
        <v>0.14998425000000001</v>
      </c>
      <c r="K145" s="3">
        <v>1041</v>
      </c>
      <c r="L145" s="4">
        <v>0.60079857000000003</v>
      </c>
      <c r="M145" s="4">
        <v>5.8333059999999999E-2</v>
      </c>
      <c r="N145" s="3">
        <v>1037</v>
      </c>
      <c r="O145" s="4">
        <v>0.60306369000000004</v>
      </c>
      <c r="P145" s="4">
        <v>-4.4139899999999996E-3</v>
      </c>
      <c r="Q145" s="3">
        <v>1097</v>
      </c>
      <c r="R145" s="4">
        <v>0.59465095999999995</v>
      </c>
      <c r="S145" s="4">
        <v>5.8178470000000003E-2</v>
      </c>
      <c r="T145" s="3">
        <v>1145</v>
      </c>
      <c r="U145" s="4">
        <v>0.62604888000000003</v>
      </c>
      <c r="V145" s="4">
        <v>4.3695680000000001E-2</v>
      </c>
      <c r="W145" s="3">
        <v>1115</v>
      </c>
      <c r="X145" s="4">
        <v>0.61760764999999995</v>
      </c>
      <c r="Y145" s="4">
        <v>-2.6417179999999998E-2</v>
      </c>
      <c r="Z145" s="3">
        <v>1036</v>
      </c>
      <c r="AA145" s="4">
        <v>0.60399855999999996</v>
      </c>
      <c r="AB145" s="4">
        <v>-7.0238839999999997E-2</v>
      </c>
      <c r="AC145" s="3">
        <v>956</v>
      </c>
      <c r="AD145" s="4">
        <v>0.61790582000000005</v>
      </c>
      <c r="AE145" s="4">
        <v>-7.7804659999999998E-2</v>
      </c>
      <c r="AF145" s="3">
        <v>949</v>
      </c>
      <c r="AG145" s="4">
        <v>0.58784612000000003</v>
      </c>
      <c r="AH145" s="4">
        <v>-7.5904099999999997E-3</v>
      </c>
    </row>
    <row r="146" spans="1:34">
      <c r="A146" s="2" t="s">
        <v>49</v>
      </c>
      <c r="B146" s="2" t="s">
        <v>45</v>
      </c>
      <c r="C146" s="2" t="s">
        <v>79</v>
      </c>
      <c r="D146" s="2" t="s">
        <v>60</v>
      </c>
      <c r="E146" s="3">
        <v>565</v>
      </c>
      <c r="F146" s="4">
        <v>0.38829515999999997</v>
      </c>
      <c r="G146" s="4"/>
      <c r="H146" s="3">
        <v>641</v>
      </c>
      <c r="I146" s="4">
        <v>0.38702073999999997</v>
      </c>
      <c r="J146" s="4">
        <v>0.13396092000000001</v>
      </c>
      <c r="K146" s="3">
        <v>655</v>
      </c>
      <c r="L146" s="4">
        <v>0.37805346000000001</v>
      </c>
      <c r="M146" s="4">
        <v>2.283487E-2</v>
      </c>
      <c r="N146" s="3">
        <v>657</v>
      </c>
      <c r="O146" s="4">
        <v>0.38200321999999998</v>
      </c>
      <c r="P146" s="4">
        <v>2.20901E-3</v>
      </c>
      <c r="Q146" s="3">
        <v>720</v>
      </c>
      <c r="R146" s="4">
        <v>0.39047757999999999</v>
      </c>
      <c r="S146" s="4">
        <v>9.6955609999999998E-2</v>
      </c>
      <c r="T146" s="3">
        <v>647</v>
      </c>
      <c r="U146" s="4">
        <v>0.35381515000000002</v>
      </c>
      <c r="V146" s="4">
        <v>-0.10172754000000001</v>
      </c>
      <c r="W146" s="3">
        <v>664</v>
      </c>
      <c r="X146" s="4">
        <v>0.36815424000000002</v>
      </c>
      <c r="Y146" s="4">
        <v>2.688513E-2</v>
      </c>
      <c r="Z146" s="3">
        <v>643</v>
      </c>
      <c r="AA146" s="4">
        <v>0.37484036999999998</v>
      </c>
      <c r="AB146" s="4">
        <v>-3.202373E-2</v>
      </c>
      <c r="AC146" s="3">
        <v>561</v>
      </c>
      <c r="AD146" s="4">
        <v>0.36269252000000002</v>
      </c>
      <c r="AE146" s="4">
        <v>-0.12777448999999999</v>
      </c>
      <c r="AF146" s="3">
        <v>626</v>
      </c>
      <c r="AG146" s="4">
        <v>0.38792346999999999</v>
      </c>
      <c r="AH146" s="4">
        <v>0.11572465999999999</v>
      </c>
    </row>
    <row r="147" spans="1:34">
      <c r="A147" s="2" t="s">
        <v>49</v>
      </c>
      <c r="B147" s="2" t="s">
        <v>45</v>
      </c>
      <c r="C147" s="2" t="s">
        <v>79</v>
      </c>
      <c r="D147" s="2" t="s">
        <v>61</v>
      </c>
      <c r="E147" s="3">
        <v>34</v>
      </c>
      <c r="F147" s="4">
        <v>2.363759E-2</v>
      </c>
      <c r="G147" s="4"/>
      <c r="H147" s="3">
        <v>31</v>
      </c>
      <c r="I147" s="4">
        <v>1.8559740000000002E-2</v>
      </c>
      <c r="J147" s="4">
        <v>-0.10670559</v>
      </c>
      <c r="K147" s="3">
        <v>37</v>
      </c>
      <c r="L147" s="4">
        <v>2.1147969999999999E-2</v>
      </c>
      <c r="M147" s="4">
        <v>0.19311753000000001</v>
      </c>
      <c r="N147" s="3">
        <v>26</v>
      </c>
      <c r="O147" s="4">
        <v>1.493309E-2</v>
      </c>
      <c r="P147" s="4">
        <v>-0.29963324000000002</v>
      </c>
      <c r="Q147" s="3">
        <v>27</v>
      </c>
      <c r="R147" s="4">
        <v>1.487146E-2</v>
      </c>
      <c r="S147" s="4">
        <v>6.8719820000000001E-2</v>
      </c>
      <c r="T147" s="3">
        <v>37</v>
      </c>
      <c r="U147" s="4">
        <v>2.013597E-2</v>
      </c>
      <c r="V147" s="4">
        <v>0.34229111000000001</v>
      </c>
      <c r="W147" s="3">
        <v>26</v>
      </c>
      <c r="X147" s="4">
        <v>1.423811E-2</v>
      </c>
      <c r="Y147" s="4">
        <v>-0.30217227000000002</v>
      </c>
      <c r="Z147" s="3">
        <v>36</v>
      </c>
      <c r="AA147" s="4">
        <v>2.1161070000000001E-2</v>
      </c>
      <c r="AB147" s="4">
        <v>0.41297173999999998</v>
      </c>
      <c r="AC147" s="3">
        <v>30</v>
      </c>
      <c r="AD147" s="4">
        <v>1.9401649999999999E-2</v>
      </c>
      <c r="AE147" s="4">
        <v>-0.17350983</v>
      </c>
      <c r="AF147" s="3">
        <v>39</v>
      </c>
      <c r="AG147" s="4">
        <v>2.4230419999999999E-2</v>
      </c>
      <c r="AH147" s="4">
        <v>0.30278185000000002</v>
      </c>
    </row>
    <row r="148" spans="1:34">
      <c r="A148" s="2" t="s">
        <v>49</v>
      </c>
      <c r="B148" s="2" t="s">
        <v>45</v>
      </c>
      <c r="C148" s="2" t="s">
        <v>79</v>
      </c>
      <c r="D148" s="2" t="s">
        <v>48</v>
      </c>
      <c r="E148" s="3">
        <v>1455</v>
      </c>
      <c r="F148" s="4">
        <v>1</v>
      </c>
      <c r="G148" s="4"/>
      <c r="H148" s="3">
        <v>1655</v>
      </c>
      <c r="I148" s="4">
        <v>1</v>
      </c>
      <c r="J148" s="4">
        <v>0.13769493999999999</v>
      </c>
      <c r="K148" s="3">
        <v>1733</v>
      </c>
      <c r="L148" s="4">
        <v>1</v>
      </c>
      <c r="M148" s="4">
        <v>4.709609E-2</v>
      </c>
      <c r="N148" s="3">
        <v>1719</v>
      </c>
      <c r="O148" s="4">
        <v>1</v>
      </c>
      <c r="P148" s="4">
        <v>-8.1534299999999997E-3</v>
      </c>
      <c r="Q148" s="3">
        <v>1845</v>
      </c>
      <c r="R148" s="4">
        <v>1</v>
      </c>
      <c r="S148" s="4">
        <v>7.3148870000000005E-2</v>
      </c>
      <c r="T148" s="3">
        <v>1829</v>
      </c>
      <c r="U148" s="4">
        <v>1</v>
      </c>
      <c r="V148" s="4">
        <v>-8.6482799999999995E-3</v>
      </c>
      <c r="W148" s="3">
        <v>1805</v>
      </c>
      <c r="X148" s="4">
        <v>1</v>
      </c>
      <c r="Y148" s="4">
        <v>-1.311061E-2</v>
      </c>
      <c r="Z148" s="3">
        <v>1716</v>
      </c>
      <c r="AA148" s="4">
        <v>1</v>
      </c>
      <c r="AB148" s="4">
        <v>-4.9289779999999998E-2</v>
      </c>
      <c r="AC148" s="3">
        <v>1547</v>
      </c>
      <c r="AD148" s="4">
        <v>1</v>
      </c>
      <c r="AE148" s="4">
        <v>-9.8560599999999998E-2</v>
      </c>
      <c r="AF148" s="3">
        <v>1614</v>
      </c>
      <c r="AG148" s="4">
        <v>1</v>
      </c>
      <c r="AH148" s="4">
        <v>4.3156779999999999E-2</v>
      </c>
    </row>
    <row r="149" spans="1:34">
      <c r="A149" s="2" t="s">
        <v>49</v>
      </c>
      <c r="B149" s="2" t="s">
        <v>45</v>
      </c>
      <c r="C149" s="2" t="s">
        <v>80</v>
      </c>
      <c r="D149" s="2" t="s">
        <v>59</v>
      </c>
      <c r="E149" s="3">
        <v>6832</v>
      </c>
      <c r="F149" s="4">
        <v>0.61564863999999997</v>
      </c>
      <c r="G149" s="4"/>
      <c r="H149" s="3">
        <v>8221</v>
      </c>
      <c r="I149" s="4">
        <v>0.62064206</v>
      </c>
      <c r="J149" s="4">
        <v>0.20337088</v>
      </c>
      <c r="K149" s="3">
        <v>9255</v>
      </c>
      <c r="L149" s="4">
        <v>0.62182853000000005</v>
      </c>
      <c r="M149" s="4">
        <v>0.12571415999999999</v>
      </c>
      <c r="N149" s="3">
        <v>10432</v>
      </c>
      <c r="O149" s="4">
        <v>0.61723052</v>
      </c>
      <c r="P149" s="4">
        <v>0.12720607</v>
      </c>
      <c r="Q149" s="3">
        <v>11554</v>
      </c>
      <c r="R149" s="4">
        <v>0.61671083000000004</v>
      </c>
      <c r="S149" s="4">
        <v>0.10753347000000001</v>
      </c>
      <c r="T149" s="3">
        <v>12804</v>
      </c>
      <c r="U149" s="4">
        <v>0.62611841999999995</v>
      </c>
      <c r="V149" s="4">
        <v>0.10818000999999999</v>
      </c>
      <c r="W149" s="3">
        <v>12953</v>
      </c>
      <c r="X149" s="4">
        <v>0.62895884000000002</v>
      </c>
      <c r="Y149" s="4">
        <v>1.1646429999999999E-2</v>
      </c>
      <c r="Z149" s="3">
        <v>13431</v>
      </c>
      <c r="AA149" s="4">
        <v>0.62591960999999996</v>
      </c>
      <c r="AB149" s="4">
        <v>3.6915410000000003E-2</v>
      </c>
      <c r="AC149" s="3">
        <v>14213</v>
      </c>
      <c r="AD149" s="4">
        <v>0.62231802000000003</v>
      </c>
      <c r="AE149" s="4">
        <v>5.8246770000000003E-2</v>
      </c>
      <c r="AF149" s="3">
        <v>15115</v>
      </c>
      <c r="AG149" s="4">
        <v>0.62104744999999995</v>
      </c>
      <c r="AH149" s="4">
        <v>6.3448439999999995E-2</v>
      </c>
    </row>
    <row r="150" spans="1:34">
      <c r="A150" s="2" t="s">
        <v>49</v>
      </c>
      <c r="B150" s="2" t="s">
        <v>45</v>
      </c>
      <c r="C150" s="2" t="s">
        <v>80</v>
      </c>
      <c r="D150" s="2" t="s">
        <v>60</v>
      </c>
      <c r="E150" s="3">
        <v>4117</v>
      </c>
      <c r="F150" s="4">
        <v>0.37104935</v>
      </c>
      <c r="G150" s="4"/>
      <c r="H150" s="3">
        <v>4834</v>
      </c>
      <c r="I150" s="4">
        <v>0.36495470000000002</v>
      </c>
      <c r="J150" s="4">
        <v>0.17408219</v>
      </c>
      <c r="K150" s="3">
        <v>5418</v>
      </c>
      <c r="L150" s="4">
        <v>0.36404263999999997</v>
      </c>
      <c r="M150" s="4">
        <v>0.12075836</v>
      </c>
      <c r="N150" s="3">
        <v>6245</v>
      </c>
      <c r="O150" s="4">
        <v>0.36951178000000001</v>
      </c>
      <c r="P150" s="4">
        <v>0.15266367</v>
      </c>
      <c r="Q150" s="3">
        <v>6893</v>
      </c>
      <c r="R150" s="4">
        <v>0.36791517000000001</v>
      </c>
      <c r="S150" s="4">
        <v>0.10367721000000001</v>
      </c>
      <c r="T150" s="3">
        <v>7301</v>
      </c>
      <c r="U150" s="4">
        <v>0.35702941999999999</v>
      </c>
      <c r="V150" s="4">
        <v>5.9233519999999998E-2</v>
      </c>
      <c r="W150" s="3">
        <v>7300</v>
      </c>
      <c r="X150" s="4">
        <v>0.35449389999999997</v>
      </c>
      <c r="Y150" s="4">
        <v>-7.4190000000000006E-5</v>
      </c>
      <c r="Z150" s="3">
        <v>7635</v>
      </c>
      <c r="AA150" s="4">
        <v>0.35579930999999998</v>
      </c>
      <c r="AB150" s="4">
        <v>4.5787219999999997E-2</v>
      </c>
      <c r="AC150" s="3">
        <v>8138</v>
      </c>
      <c r="AD150" s="4">
        <v>0.35634067000000003</v>
      </c>
      <c r="AE150" s="4">
        <v>6.5990709999999994E-2</v>
      </c>
      <c r="AF150" s="3">
        <v>8695</v>
      </c>
      <c r="AG150" s="4">
        <v>0.35724551999999998</v>
      </c>
      <c r="AH150" s="4">
        <v>6.8330009999999997E-2</v>
      </c>
    </row>
    <row r="151" spans="1:34">
      <c r="A151" s="2" t="s">
        <v>49</v>
      </c>
      <c r="B151" s="2" t="s">
        <v>45</v>
      </c>
      <c r="C151" s="2" t="s">
        <v>80</v>
      </c>
      <c r="D151" s="2" t="s">
        <v>61</v>
      </c>
      <c r="E151" s="3">
        <v>148</v>
      </c>
      <c r="F151" s="4">
        <v>1.3302E-2</v>
      </c>
      <c r="G151" s="4"/>
      <c r="H151" s="3">
        <v>191</v>
      </c>
      <c r="I151" s="4">
        <v>1.4403239999999999E-2</v>
      </c>
      <c r="J151" s="4">
        <v>0.29251160999999998</v>
      </c>
      <c r="K151" s="3">
        <v>210</v>
      </c>
      <c r="L151" s="4">
        <v>1.412883E-2</v>
      </c>
      <c r="M151" s="4">
        <v>0.1021595</v>
      </c>
      <c r="N151" s="3">
        <v>224</v>
      </c>
      <c r="O151" s="4">
        <v>1.3257710000000001E-2</v>
      </c>
      <c r="P151" s="4">
        <v>6.5586930000000002E-2</v>
      </c>
      <c r="Q151" s="3">
        <v>288</v>
      </c>
      <c r="R151" s="4">
        <v>1.5374000000000001E-2</v>
      </c>
      <c r="S151" s="4">
        <v>0.28540837000000002</v>
      </c>
      <c r="T151" s="3">
        <v>345</v>
      </c>
      <c r="U151" s="4">
        <v>1.6852160000000001E-2</v>
      </c>
      <c r="V151" s="4">
        <v>0.19647623</v>
      </c>
      <c r="W151" s="3">
        <v>341</v>
      </c>
      <c r="X151" s="4">
        <v>1.6547260000000001E-2</v>
      </c>
      <c r="Y151" s="4">
        <v>-1.114302E-2</v>
      </c>
      <c r="Z151" s="3">
        <v>392</v>
      </c>
      <c r="AA151" s="4">
        <v>1.828107E-2</v>
      </c>
      <c r="AB151" s="4">
        <v>0.15112540999999999</v>
      </c>
      <c r="AC151" s="3">
        <v>487</v>
      </c>
      <c r="AD151" s="4">
        <v>2.1341309999999999E-2</v>
      </c>
      <c r="AE151" s="4">
        <v>0.24254602</v>
      </c>
      <c r="AF151" s="3">
        <v>528</v>
      </c>
      <c r="AG151" s="4">
        <v>2.1707029999999999E-2</v>
      </c>
      <c r="AH151" s="4">
        <v>8.3885559999999998E-2</v>
      </c>
    </row>
    <row r="152" spans="1:34">
      <c r="A152" s="2" t="s">
        <v>49</v>
      </c>
      <c r="B152" s="2" t="s">
        <v>45</v>
      </c>
      <c r="C152" s="2" t="s">
        <v>80</v>
      </c>
      <c r="D152" s="2" t="s">
        <v>48</v>
      </c>
      <c r="E152" s="3">
        <v>11097</v>
      </c>
      <c r="F152" s="4">
        <v>1</v>
      </c>
      <c r="G152" s="4"/>
      <c r="H152" s="3">
        <v>13246</v>
      </c>
      <c r="I152" s="4">
        <v>1</v>
      </c>
      <c r="J152" s="4">
        <v>0.19368908000000001</v>
      </c>
      <c r="K152" s="3">
        <v>14883</v>
      </c>
      <c r="L152" s="4">
        <v>1</v>
      </c>
      <c r="M152" s="4">
        <v>0.12356625</v>
      </c>
      <c r="N152" s="3">
        <v>16901</v>
      </c>
      <c r="O152" s="4">
        <v>1</v>
      </c>
      <c r="P152" s="4">
        <v>0.13560311999999999</v>
      </c>
      <c r="Q152" s="3">
        <v>18734</v>
      </c>
      <c r="R152" s="4">
        <v>1</v>
      </c>
      <c r="S152" s="4">
        <v>0.10846675</v>
      </c>
      <c r="T152" s="3">
        <v>20449</v>
      </c>
      <c r="U152" s="4">
        <v>1</v>
      </c>
      <c r="V152" s="4">
        <v>9.1529319999999997E-2</v>
      </c>
      <c r="W152" s="3">
        <v>20594</v>
      </c>
      <c r="X152" s="4">
        <v>1</v>
      </c>
      <c r="Y152" s="4">
        <v>7.0777699999999997E-3</v>
      </c>
      <c r="Z152" s="3">
        <v>21458</v>
      </c>
      <c r="AA152" s="4">
        <v>1</v>
      </c>
      <c r="AB152" s="4">
        <v>4.195028E-2</v>
      </c>
      <c r="AC152" s="3">
        <v>22839</v>
      </c>
      <c r="AD152" s="4">
        <v>1</v>
      </c>
      <c r="AE152" s="4">
        <v>6.4371239999999996E-2</v>
      </c>
      <c r="AF152" s="3">
        <v>24338</v>
      </c>
      <c r="AG152" s="4">
        <v>1</v>
      </c>
      <c r="AH152" s="4">
        <v>6.5624100000000005E-2</v>
      </c>
    </row>
    <row r="153" spans="1:34">
      <c r="A153" s="2" t="s">
        <v>49</v>
      </c>
      <c r="B153" s="2" t="s">
        <v>45</v>
      </c>
      <c r="C153" s="2" t="s">
        <v>81</v>
      </c>
      <c r="D153" s="2" t="s">
        <v>59</v>
      </c>
      <c r="E153" s="3">
        <v>1817</v>
      </c>
      <c r="F153" s="4">
        <v>0.53814437000000004</v>
      </c>
      <c r="G153" s="4"/>
      <c r="H153" s="3">
        <v>1927</v>
      </c>
      <c r="I153" s="4">
        <v>0.51335410999999997</v>
      </c>
      <c r="J153" s="4">
        <v>6.0951360000000003E-2</v>
      </c>
      <c r="K153" s="3">
        <v>2343</v>
      </c>
      <c r="L153" s="4">
        <v>0.53235038999999995</v>
      </c>
      <c r="M153" s="4">
        <v>0.21554244</v>
      </c>
      <c r="N153" s="3">
        <v>2824</v>
      </c>
      <c r="O153" s="4">
        <v>0.53223277000000002</v>
      </c>
      <c r="P153" s="4">
        <v>0.20540873000000001</v>
      </c>
      <c r="Q153" s="3">
        <v>3176</v>
      </c>
      <c r="R153" s="4">
        <v>0.53010723000000004</v>
      </c>
      <c r="S153" s="4">
        <v>0.12473839</v>
      </c>
      <c r="T153" s="3">
        <v>3601</v>
      </c>
      <c r="U153" s="4">
        <v>0.52906416000000001</v>
      </c>
      <c r="V153" s="4">
        <v>0.13367963999999999</v>
      </c>
      <c r="W153" s="3">
        <v>3343</v>
      </c>
      <c r="X153" s="4">
        <v>0.53064847000000004</v>
      </c>
      <c r="Y153" s="4">
        <v>-7.1591089999999996E-2</v>
      </c>
      <c r="Z153" s="3">
        <v>3401</v>
      </c>
      <c r="AA153" s="4">
        <v>0.54550376</v>
      </c>
      <c r="AB153" s="4">
        <v>1.7288749999999999E-2</v>
      </c>
      <c r="AC153" s="3">
        <v>2890</v>
      </c>
      <c r="AD153" s="4">
        <v>0.54156203000000003</v>
      </c>
      <c r="AE153" s="4">
        <v>-0.15010182999999999</v>
      </c>
      <c r="AF153" s="3">
        <v>2650</v>
      </c>
      <c r="AG153" s="4">
        <v>0.51756301000000005</v>
      </c>
      <c r="AH153" s="4">
        <v>-8.3184579999999994E-2</v>
      </c>
    </row>
    <row r="154" spans="1:34">
      <c r="A154" s="2" t="s">
        <v>49</v>
      </c>
      <c r="B154" s="2" t="s">
        <v>45</v>
      </c>
      <c r="C154" s="2" t="s">
        <v>81</v>
      </c>
      <c r="D154" s="2" t="s">
        <v>60</v>
      </c>
      <c r="E154" s="3">
        <v>1319</v>
      </c>
      <c r="F154" s="4">
        <v>0.39082454999999999</v>
      </c>
      <c r="G154" s="4"/>
      <c r="H154" s="3">
        <v>1523</v>
      </c>
      <c r="I154" s="4">
        <v>0.40573925</v>
      </c>
      <c r="J154" s="4">
        <v>0.15462888999999999</v>
      </c>
      <c r="K154" s="3">
        <v>1745</v>
      </c>
      <c r="L154" s="4">
        <v>0.39653859000000002</v>
      </c>
      <c r="M154" s="4">
        <v>0.14558686000000001</v>
      </c>
      <c r="N154" s="3">
        <v>2249</v>
      </c>
      <c r="O154" s="4">
        <v>0.42384354000000002</v>
      </c>
      <c r="P154" s="4">
        <v>0.28869579000000001</v>
      </c>
      <c r="Q154" s="3">
        <v>2611</v>
      </c>
      <c r="R154" s="4">
        <v>0.43580374</v>
      </c>
      <c r="S154" s="4">
        <v>0.1611138</v>
      </c>
      <c r="T154" s="3">
        <v>2978</v>
      </c>
      <c r="U154" s="4">
        <v>0.43752851999999998</v>
      </c>
      <c r="V154" s="4">
        <v>0.14041037000000001</v>
      </c>
      <c r="W154" s="3">
        <v>2753</v>
      </c>
      <c r="X154" s="4">
        <v>0.43702031000000002</v>
      </c>
      <c r="Y154" s="4">
        <v>-7.5438149999999995E-2</v>
      </c>
      <c r="Z154" s="3">
        <v>2663</v>
      </c>
      <c r="AA154" s="4">
        <v>0.42720658</v>
      </c>
      <c r="AB154" s="4">
        <v>-3.2636449999999997E-2</v>
      </c>
      <c r="AC154" s="3">
        <v>2262</v>
      </c>
      <c r="AD154" s="4">
        <v>0.42375952</v>
      </c>
      <c r="AE154" s="4">
        <v>-0.15082349</v>
      </c>
      <c r="AF154" s="3">
        <v>2309</v>
      </c>
      <c r="AG154" s="4">
        <v>0.45091063999999997</v>
      </c>
      <c r="AH154" s="4">
        <v>2.0793510000000001E-2</v>
      </c>
    </row>
    <row r="155" spans="1:34">
      <c r="A155" s="2" t="s">
        <v>49</v>
      </c>
      <c r="B155" s="2" t="s">
        <v>45</v>
      </c>
      <c r="C155" s="2" t="s">
        <v>81</v>
      </c>
      <c r="D155" s="2" t="s">
        <v>61</v>
      </c>
      <c r="E155" s="3">
        <v>240</v>
      </c>
      <c r="F155" s="4">
        <v>7.1031079999999996E-2</v>
      </c>
      <c r="G155" s="4"/>
      <c r="H155" s="3">
        <v>304</v>
      </c>
      <c r="I155" s="4">
        <v>8.0906640000000002E-2</v>
      </c>
      <c r="J155" s="4">
        <v>0.26681427000000002</v>
      </c>
      <c r="K155" s="3">
        <v>313</v>
      </c>
      <c r="L155" s="4">
        <v>7.1111019999999997E-2</v>
      </c>
      <c r="M155" s="4">
        <v>3.0249379999999999E-2</v>
      </c>
      <c r="N155" s="3">
        <v>233</v>
      </c>
      <c r="O155" s="4">
        <v>4.3923690000000001E-2</v>
      </c>
      <c r="P155" s="4">
        <v>-0.25528141999999998</v>
      </c>
      <c r="Q155" s="3">
        <v>204</v>
      </c>
      <c r="R155" s="4">
        <v>3.4089040000000001E-2</v>
      </c>
      <c r="S155" s="4">
        <v>-0.12359407</v>
      </c>
      <c r="T155" s="3">
        <v>227</v>
      </c>
      <c r="U155" s="4">
        <v>3.3407319999999997E-2</v>
      </c>
      <c r="V155" s="4">
        <v>0.11319856</v>
      </c>
      <c r="W155" s="3">
        <v>204</v>
      </c>
      <c r="X155" s="4">
        <v>3.2331209999999999E-2</v>
      </c>
      <c r="Y155" s="4">
        <v>-0.10417924000000001</v>
      </c>
      <c r="Z155" s="3">
        <v>170</v>
      </c>
      <c r="AA155" s="4">
        <v>2.728966E-2</v>
      </c>
      <c r="AB155" s="4">
        <v>-0.16472493999999999</v>
      </c>
      <c r="AC155" s="3">
        <v>185</v>
      </c>
      <c r="AD155" s="4">
        <v>3.4678439999999998E-2</v>
      </c>
      <c r="AE155" s="4">
        <v>8.7872240000000004E-2</v>
      </c>
      <c r="AF155" s="3">
        <v>161</v>
      </c>
      <c r="AG155" s="4">
        <v>3.1526360000000003E-2</v>
      </c>
      <c r="AH155" s="4">
        <v>-0.12787018999999999</v>
      </c>
    </row>
    <row r="156" spans="1:34">
      <c r="A156" s="2" t="s">
        <v>49</v>
      </c>
      <c r="B156" s="2" t="s">
        <v>45</v>
      </c>
      <c r="C156" s="2" t="s">
        <v>81</v>
      </c>
      <c r="D156" s="2" t="s">
        <v>48</v>
      </c>
      <c r="E156" s="3">
        <v>3376</v>
      </c>
      <c r="F156" s="4">
        <v>1</v>
      </c>
      <c r="G156" s="4"/>
      <c r="H156" s="3">
        <v>3754</v>
      </c>
      <c r="I156" s="4">
        <v>1</v>
      </c>
      <c r="J156" s="4">
        <v>0.11218551</v>
      </c>
      <c r="K156" s="3">
        <v>4401</v>
      </c>
      <c r="L156" s="4">
        <v>1</v>
      </c>
      <c r="M156" s="4">
        <v>0.17216728000000001</v>
      </c>
      <c r="N156" s="3">
        <v>5306</v>
      </c>
      <c r="O156" s="4">
        <v>1</v>
      </c>
      <c r="P156" s="4">
        <v>0.20567511999999999</v>
      </c>
      <c r="Q156" s="3">
        <v>5992</v>
      </c>
      <c r="R156" s="4">
        <v>1</v>
      </c>
      <c r="S156" s="4">
        <v>0.12924819000000001</v>
      </c>
      <c r="T156" s="3">
        <v>6806</v>
      </c>
      <c r="U156" s="4">
        <v>1</v>
      </c>
      <c r="V156" s="4">
        <v>0.13591474000000001</v>
      </c>
      <c r="W156" s="3">
        <v>6300</v>
      </c>
      <c r="X156" s="4">
        <v>1</v>
      </c>
      <c r="Y156" s="4">
        <v>-7.436297E-2</v>
      </c>
      <c r="Z156" s="3">
        <v>6234</v>
      </c>
      <c r="AA156" s="4">
        <v>1</v>
      </c>
      <c r="AB156" s="4">
        <v>-1.04143E-2</v>
      </c>
      <c r="AC156" s="3">
        <v>5337</v>
      </c>
      <c r="AD156" s="4">
        <v>1</v>
      </c>
      <c r="AE156" s="4">
        <v>-0.14391590000000001</v>
      </c>
      <c r="AF156" s="3">
        <v>5120</v>
      </c>
      <c r="AG156" s="4">
        <v>1</v>
      </c>
      <c r="AH156" s="4">
        <v>-4.06725E-2</v>
      </c>
    </row>
    <row r="157" spans="1:34">
      <c r="A157" s="2" t="s">
        <v>49</v>
      </c>
      <c r="B157" s="2" t="s">
        <v>45</v>
      </c>
      <c r="C157" s="2" t="s">
        <v>82</v>
      </c>
      <c r="D157" s="2" t="s">
        <v>59</v>
      </c>
      <c r="E157" s="3">
        <v>15982</v>
      </c>
      <c r="F157" s="4">
        <v>0.63781836000000003</v>
      </c>
      <c r="G157" s="4"/>
      <c r="H157" s="3">
        <v>15854</v>
      </c>
      <c r="I157" s="4">
        <v>0.65479825000000003</v>
      </c>
      <c r="J157" s="4">
        <v>-8.0229600000000009E-3</v>
      </c>
      <c r="K157" s="3">
        <v>15004</v>
      </c>
      <c r="L157" s="4">
        <v>0.66205128000000002</v>
      </c>
      <c r="M157" s="4">
        <v>-5.3603400000000002E-2</v>
      </c>
      <c r="N157" s="3">
        <v>14227</v>
      </c>
      <c r="O157" s="4">
        <v>0.66201474999999999</v>
      </c>
      <c r="P157" s="4">
        <v>-5.177263E-2</v>
      </c>
      <c r="Q157" s="3">
        <v>13884</v>
      </c>
      <c r="R157" s="4">
        <v>0.66127420999999997</v>
      </c>
      <c r="S157" s="4">
        <v>-2.414587E-2</v>
      </c>
      <c r="T157" s="3">
        <v>12734</v>
      </c>
      <c r="U157" s="4">
        <v>0.64509907</v>
      </c>
      <c r="V157" s="4">
        <v>-8.2836279999999998E-2</v>
      </c>
      <c r="W157" s="3">
        <v>11116</v>
      </c>
      <c r="X157" s="4">
        <v>0.64951022999999997</v>
      </c>
      <c r="Y157" s="4">
        <v>-0.12700433999999999</v>
      </c>
      <c r="Z157" s="3">
        <v>10116</v>
      </c>
      <c r="AA157" s="4">
        <v>0.63894249999999997</v>
      </c>
      <c r="AB157" s="4">
        <v>-9.0029109999999996E-2</v>
      </c>
      <c r="AC157" s="3">
        <v>8851</v>
      </c>
      <c r="AD157" s="4">
        <v>0.60526363000000005</v>
      </c>
      <c r="AE157" s="4">
        <v>-0.12502935000000001</v>
      </c>
      <c r="AF157" s="3">
        <v>8101</v>
      </c>
      <c r="AG157" s="4">
        <v>0.58672391000000002</v>
      </c>
      <c r="AH157" s="4">
        <v>-8.4736290000000006E-2</v>
      </c>
    </row>
    <row r="158" spans="1:34">
      <c r="A158" s="2" t="s">
        <v>49</v>
      </c>
      <c r="B158" s="2" t="s">
        <v>45</v>
      </c>
      <c r="C158" s="2" t="s">
        <v>82</v>
      </c>
      <c r="D158" s="2" t="s">
        <v>60</v>
      </c>
      <c r="E158" s="3">
        <v>8745</v>
      </c>
      <c r="F158" s="4">
        <v>0.34901121000000002</v>
      </c>
      <c r="G158" s="4"/>
      <c r="H158" s="3">
        <v>8041</v>
      </c>
      <c r="I158" s="4">
        <v>0.33213271</v>
      </c>
      <c r="J158" s="4">
        <v>-8.0475309999999994E-2</v>
      </c>
      <c r="K158" s="3">
        <v>7358</v>
      </c>
      <c r="L158" s="4">
        <v>0.32466254</v>
      </c>
      <c r="M158" s="4">
        <v>-8.5024260000000004E-2</v>
      </c>
      <c r="N158" s="3">
        <v>6959</v>
      </c>
      <c r="O158" s="4">
        <v>0.32383906000000001</v>
      </c>
      <c r="P158" s="4">
        <v>-5.4125529999999998E-2</v>
      </c>
      <c r="Q158" s="3">
        <v>6768</v>
      </c>
      <c r="R158" s="4">
        <v>0.32235278000000001</v>
      </c>
      <c r="S158" s="4">
        <v>-2.7536789999999998E-2</v>
      </c>
      <c r="T158" s="3">
        <v>6643</v>
      </c>
      <c r="U158" s="4">
        <v>0.33652911000000002</v>
      </c>
      <c r="V158" s="4">
        <v>-1.849334E-2</v>
      </c>
      <c r="W158" s="3">
        <v>5612</v>
      </c>
      <c r="X158" s="4">
        <v>0.32791087000000002</v>
      </c>
      <c r="Y158" s="4">
        <v>-0.15513819000000001</v>
      </c>
      <c r="Z158" s="3">
        <v>5362</v>
      </c>
      <c r="AA158" s="4">
        <v>0.33869069000000002</v>
      </c>
      <c r="AB158" s="4">
        <v>-4.4569350000000001E-2</v>
      </c>
      <c r="AC158" s="3">
        <v>5217</v>
      </c>
      <c r="AD158" s="4">
        <v>0.35675836999999999</v>
      </c>
      <c r="AE158" s="4">
        <v>-2.706998E-2</v>
      </c>
      <c r="AF158" s="3">
        <v>5090</v>
      </c>
      <c r="AG158" s="4">
        <v>0.36865671</v>
      </c>
      <c r="AH158" s="4">
        <v>-2.4325380000000001E-2</v>
      </c>
    </row>
    <row r="159" spans="1:34">
      <c r="A159" s="2" t="s">
        <v>49</v>
      </c>
      <c r="B159" s="2" t="s">
        <v>45</v>
      </c>
      <c r="C159" s="2" t="s">
        <v>82</v>
      </c>
      <c r="D159" s="2" t="s">
        <v>61</v>
      </c>
      <c r="E159" s="3">
        <v>330</v>
      </c>
      <c r="F159" s="4">
        <v>1.317043E-2</v>
      </c>
      <c r="G159" s="4"/>
      <c r="H159" s="3">
        <v>316</v>
      </c>
      <c r="I159" s="4">
        <v>1.3069040000000001E-2</v>
      </c>
      <c r="J159" s="4">
        <v>-4.1184470000000001E-2</v>
      </c>
      <c r="K159" s="3">
        <v>301</v>
      </c>
      <c r="L159" s="4">
        <v>1.328618E-2</v>
      </c>
      <c r="M159" s="4">
        <v>-4.8419789999999997E-2</v>
      </c>
      <c r="N159" s="3">
        <v>304</v>
      </c>
      <c r="O159" s="4">
        <v>1.4146189999999999E-2</v>
      </c>
      <c r="P159" s="4">
        <v>9.6617100000000004E-3</v>
      </c>
      <c r="Q159" s="3">
        <v>344</v>
      </c>
      <c r="R159" s="4">
        <v>1.6372999999999999E-2</v>
      </c>
      <c r="S159" s="4">
        <v>0.13073217000000001</v>
      </c>
      <c r="T159" s="3">
        <v>363</v>
      </c>
      <c r="U159" s="4">
        <v>1.8371829999999999E-2</v>
      </c>
      <c r="V159" s="4">
        <v>5.49358E-2</v>
      </c>
      <c r="W159" s="3">
        <v>386</v>
      </c>
      <c r="X159" s="4">
        <v>2.2578899999999999E-2</v>
      </c>
      <c r="Y159" s="4">
        <v>6.5621189999999996E-2</v>
      </c>
      <c r="Z159" s="3">
        <v>354</v>
      </c>
      <c r="AA159" s="4">
        <v>2.2366819999999999E-2</v>
      </c>
      <c r="AB159" s="4">
        <v>-8.3667179999999994E-2</v>
      </c>
      <c r="AC159" s="3">
        <v>555</v>
      </c>
      <c r="AD159" s="4">
        <v>3.797801E-2</v>
      </c>
      <c r="AE159" s="4">
        <v>0.56833418000000002</v>
      </c>
      <c r="AF159" s="3">
        <v>616</v>
      </c>
      <c r="AG159" s="4">
        <v>4.461938E-2</v>
      </c>
      <c r="AH159" s="4">
        <v>0.10929849</v>
      </c>
    </row>
    <row r="160" spans="1:34">
      <c r="A160" s="2" t="s">
        <v>49</v>
      </c>
      <c r="B160" s="2" t="s">
        <v>45</v>
      </c>
      <c r="C160" s="2" t="s">
        <v>82</v>
      </c>
      <c r="D160" s="2" t="s">
        <v>48</v>
      </c>
      <c r="E160" s="3">
        <v>25057</v>
      </c>
      <c r="F160" s="4">
        <v>1</v>
      </c>
      <c r="G160" s="4"/>
      <c r="H160" s="3">
        <v>24212</v>
      </c>
      <c r="I160" s="4">
        <v>1</v>
      </c>
      <c r="J160" s="4">
        <v>-3.3746390000000001E-2</v>
      </c>
      <c r="K160" s="3">
        <v>22663</v>
      </c>
      <c r="L160" s="4">
        <v>1</v>
      </c>
      <c r="M160" s="4">
        <v>-6.3971550000000002E-2</v>
      </c>
      <c r="N160" s="3">
        <v>21491</v>
      </c>
      <c r="O160" s="4">
        <v>1</v>
      </c>
      <c r="P160" s="4">
        <v>-5.1720299999999997E-2</v>
      </c>
      <c r="Q160" s="3">
        <v>20995</v>
      </c>
      <c r="R160" s="4">
        <v>1</v>
      </c>
      <c r="S160" s="4">
        <v>-2.3053049999999999E-2</v>
      </c>
      <c r="T160" s="3">
        <v>19739</v>
      </c>
      <c r="U160" s="4">
        <v>1</v>
      </c>
      <c r="V160" s="4">
        <v>-5.9839410000000003E-2</v>
      </c>
      <c r="W160" s="3">
        <v>17115</v>
      </c>
      <c r="X160" s="4">
        <v>1</v>
      </c>
      <c r="Y160" s="4">
        <v>-0.13293331</v>
      </c>
      <c r="Z160" s="3">
        <v>15832</v>
      </c>
      <c r="AA160" s="4">
        <v>1</v>
      </c>
      <c r="AB160" s="4">
        <v>-7.4978710000000004E-2</v>
      </c>
      <c r="AC160" s="3">
        <v>14623</v>
      </c>
      <c r="AD160" s="4">
        <v>1</v>
      </c>
      <c r="AE160" s="4">
        <v>-7.6343090000000002E-2</v>
      </c>
      <c r="AF160" s="3">
        <v>13807</v>
      </c>
      <c r="AG160" s="4">
        <v>1</v>
      </c>
      <c r="AH160" s="4">
        <v>-5.5815139999999999E-2</v>
      </c>
    </row>
    <row r="161" spans="1:34">
      <c r="A161" s="2" t="s">
        <v>49</v>
      </c>
      <c r="B161" s="2" t="s">
        <v>45</v>
      </c>
      <c r="C161" s="2" t="s">
        <v>83</v>
      </c>
      <c r="D161" s="2" t="s">
        <v>59</v>
      </c>
      <c r="E161" s="3">
        <v>54106</v>
      </c>
      <c r="F161" s="4">
        <v>0.57061912000000004</v>
      </c>
      <c r="G161" s="4"/>
      <c r="H161" s="3">
        <v>42877</v>
      </c>
      <c r="I161" s="4">
        <v>0.57807339999999996</v>
      </c>
      <c r="J161" s="4">
        <v>-0.20753094</v>
      </c>
      <c r="K161" s="3">
        <v>33684</v>
      </c>
      <c r="L161" s="4">
        <v>0.57556854999999996</v>
      </c>
      <c r="M161" s="4">
        <v>-0.21442069999999999</v>
      </c>
      <c r="N161" s="3">
        <v>27748</v>
      </c>
      <c r="O161" s="4">
        <v>0.57565306999999999</v>
      </c>
      <c r="P161" s="4">
        <v>-0.17622425999999999</v>
      </c>
      <c r="Q161" s="3">
        <v>23146</v>
      </c>
      <c r="R161" s="4">
        <v>0.59025196000000002</v>
      </c>
      <c r="S161" s="4">
        <v>-0.16582965999999999</v>
      </c>
      <c r="T161" s="3">
        <v>21668</v>
      </c>
      <c r="U161" s="4">
        <v>0.59766381000000002</v>
      </c>
      <c r="V161" s="4">
        <v>-6.3857010000000006E-2</v>
      </c>
      <c r="W161" s="3">
        <v>19421</v>
      </c>
      <c r="X161" s="4">
        <v>0.60382234000000001</v>
      </c>
      <c r="Y161" s="4">
        <v>-0.10373157</v>
      </c>
      <c r="Z161" s="3">
        <v>17915</v>
      </c>
      <c r="AA161" s="4">
        <v>0.59436734999999996</v>
      </c>
      <c r="AB161" s="4">
        <v>-7.7525159999999996E-2</v>
      </c>
      <c r="AC161" s="3">
        <v>17132</v>
      </c>
      <c r="AD161" s="4">
        <v>0.58517726000000003</v>
      </c>
      <c r="AE161" s="4">
        <v>-4.3717640000000002E-2</v>
      </c>
      <c r="AF161" s="3">
        <v>17613</v>
      </c>
      <c r="AG161" s="4">
        <v>0.58308899999999997</v>
      </c>
      <c r="AH161" s="4">
        <v>2.806788E-2</v>
      </c>
    </row>
    <row r="162" spans="1:34">
      <c r="A162" s="2" t="s">
        <v>49</v>
      </c>
      <c r="B162" s="2" t="s">
        <v>45</v>
      </c>
      <c r="C162" s="2" t="s">
        <v>83</v>
      </c>
      <c r="D162" s="2" t="s">
        <v>60</v>
      </c>
      <c r="E162" s="3">
        <v>33827</v>
      </c>
      <c r="F162" s="4">
        <v>0.35675161999999999</v>
      </c>
      <c r="G162" s="4"/>
      <c r="H162" s="3">
        <v>25630</v>
      </c>
      <c r="I162" s="4">
        <v>0.34554054000000001</v>
      </c>
      <c r="J162" s="4">
        <v>-0.24233244000000001</v>
      </c>
      <c r="K162" s="3">
        <v>20095</v>
      </c>
      <c r="L162" s="4">
        <v>0.34336623999999999</v>
      </c>
      <c r="M162" s="4">
        <v>-0.21596661</v>
      </c>
      <c r="N162" s="3">
        <v>16450</v>
      </c>
      <c r="O162" s="4">
        <v>0.34126846999999999</v>
      </c>
      <c r="P162" s="4">
        <v>-0.18137726000000001</v>
      </c>
      <c r="Q162" s="3">
        <v>12584</v>
      </c>
      <c r="R162" s="4">
        <v>0.32089086999999999</v>
      </c>
      <c r="S162" s="4">
        <v>-0.23503894</v>
      </c>
      <c r="T162" s="3">
        <v>11140</v>
      </c>
      <c r="U162" s="4">
        <v>0.30726734999999999</v>
      </c>
      <c r="V162" s="4">
        <v>-0.11471785</v>
      </c>
      <c r="W162" s="3">
        <v>9511</v>
      </c>
      <c r="X162" s="4">
        <v>0.29572271</v>
      </c>
      <c r="Y162" s="4">
        <v>-0.14620394</v>
      </c>
      <c r="Z162" s="3">
        <v>8915</v>
      </c>
      <c r="AA162" s="4">
        <v>0.29578081000000001</v>
      </c>
      <c r="AB162" s="4">
        <v>-6.2666609999999998E-2</v>
      </c>
      <c r="AC162" s="3">
        <v>8849</v>
      </c>
      <c r="AD162" s="4">
        <v>0.30227236000000002</v>
      </c>
      <c r="AE162" s="4">
        <v>-7.3821499999999996E-3</v>
      </c>
      <c r="AF162" s="3">
        <v>8859</v>
      </c>
      <c r="AG162" s="4">
        <v>0.29328247000000002</v>
      </c>
      <c r="AH162" s="4">
        <v>1.0644999999999999E-3</v>
      </c>
    </row>
    <row r="163" spans="1:34">
      <c r="A163" s="2" t="s">
        <v>49</v>
      </c>
      <c r="B163" s="2" t="s">
        <v>45</v>
      </c>
      <c r="C163" s="2" t="s">
        <v>83</v>
      </c>
      <c r="D163" s="2" t="s">
        <v>61</v>
      </c>
      <c r="E163" s="3">
        <v>6887</v>
      </c>
      <c r="F163" s="4">
        <v>7.2629260000000001E-2</v>
      </c>
      <c r="G163" s="4"/>
      <c r="H163" s="3">
        <v>5666</v>
      </c>
      <c r="I163" s="4">
        <v>7.6386060000000006E-2</v>
      </c>
      <c r="J163" s="4">
        <v>-0.17728737</v>
      </c>
      <c r="K163" s="3">
        <v>4744</v>
      </c>
      <c r="L163" s="4">
        <v>8.1065200000000004E-2</v>
      </c>
      <c r="M163" s="4">
        <v>-0.16267061999999999</v>
      </c>
      <c r="N163" s="3">
        <v>4005</v>
      </c>
      <c r="O163" s="4">
        <v>8.3078460000000007E-2</v>
      </c>
      <c r="P163" s="4">
        <v>-0.15588975999999999</v>
      </c>
      <c r="Q163" s="3">
        <v>3484</v>
      </c>
      <c r="R163" s="4">
        <v>8.8857169999999999E-2</v>
      </c>
      <c r="S163" s="4">
        <v>-0.12987392</v>
      </c>
      <c r="T163" s="3">
        <v>3447</v>
      </c>
      <c r="U163" s="4">
        <v>9.5068840000000002E-2</v>
      </c>
      <c r="V163" s="4">
        <v>-1.083578E-2</v>
      </c>
      <c r="W163" s="3">
        <v>3231</v>
      </c>
      <c r="X163" s="4">
        <v>0.10045495</v>
      </c>
      <c r="Y163" s="4">
        <v>-6.2612790000000002E-2</v>
      </c>
      <c r="Z163" s="3">
        <v>3311</v>
      </c>
      <c r="AA163" s="4">
        <v>0.10985183</v>
      </c>
      <c r="AB163" s="4">
        <v>2.481322E-2</v>
      </c>
      <c r="AC163" s="3">
        <v>3295</v>
      </c>
      <c r="AD163" s="4">
        <v>0.11255039</v>
      </c>
      <c r="AE163" s="4">
        <v>-4.8390500000000001E-3</v>
      </c>
      <c r="AF163" s="3">
        <v>3734</v>
      </c>
      <c r="AG163" s="4">
        <v>0.12362853</v>
      </c>
      <c r="AH163" s="4">
        <v>0.13330311</v>
      </c>
    </row>
    <row r="164" spans="1:34">
      <c r="A164" s="2" t="s">
        <v>49</v>
      </c>
      <c r="B164" s="2" t="s">
        <v>45</v>
      </c>
      <c r="C164" s="2" t="s">
        <v>83</v>
      </c>
      <c r="D164" s="2" t="s">
        <v>48</v>
      </c>
      <c r="E164" s="3">
        <v>94820</v>
      </c>
      <c r="F164" s="4">
        <v>1</v>
      </c>
      <c r="G164" s="4"/>
      <c r="H164" s="3">
        <v>74173</v>
      </c>
      <c r="I164" s="4">
        <v>1</v>
      </c>
      <c r="J164" s="4">
        <v>-0.21774985999999999</v>
      </c>
      <c r="K164" s="3">
        <v>58522</v>
      </c>
      <c r="L164" s="4">
        <v>1</v>
      </c>
      <c r="M164" s="4">
        <v>-0.21100189</v>
      </c>
      <c r="N164" s="3">
        <v>48202</v>
      </c>
      <c r="O164" s="4">
        <v>1</v>
      </c>
      <c r="P164" s="4">
        <v>-0.17634520000000001</v>
      </c>
      <c r="Q164" s="3">
        <v>39214</v>
      </c>
      <c r="R164" s="4">
        <v>1</v>
      </c>
      <c r="S164" s="4">
        <v>-0.18646146</v>
      </c>
      <c r="T164" s="3">
        <v>36255</v>
      </c>
      <c r="U164" s="4">
        <v>1</v>
      </c>
      <c r="V164" s="4">
        <v>-7.5466469999999994E-2</v>
      </c>
      <c r="W164" s="3">
        <v>32163</v>
      </c>
      <c r="X164" s="4">
        <v>1</v>
      </c>
      <c r="Y164" s="4">
        <v>-0.11287282999999999</v>
      </c>
      <c r="Z164" s="3">
        <v>30141</v>
      </c>
      <c r="AA164" s="4">
        <v>1</v>
      </c>
      <c r="AB164" s="4">
        <v>-6.2850760000000006E-2</v>
      </c>
      <c r="AC164" s="3">
        <v>29276</v>
      </c>
      <c r="AD164" s="4">
        <v>1</v>
      </c>
      <c r="AE164" s="4">
        <v>-2.869942E-2</v>
      </c>
      <c r="AF164" s="3">
        <v>30206</v>
      </c>
      <c r="AG164" s="4">
        <v>1</v>
      </c>
      <c r="AH164" s="4">
        <v>3.1749769999999997E-2</v>
      </c>
    </row>
    <row r="165" spans="1:34">
      <c r="A165" s="2" t="s">
        <v>49</v>
      </c>
      <c r="B165" s="2" t="s">
        <v>46</v>
      </c>
      <c r="C165" s="2" t="s">
        <v>74</v>
      </c>
      <c r="D165" s="2" t="s">
        <v>59</v>
      </c>
      <c r="E165" s="3">
        <v>53822</v>
      </c>
      <c r="F165" s="4">
        <v>0.64124762000000002</v>
      </c>
      <c r="G165" s="4"/>
      <c r="H165" s="3">
        <v>56528</v>
      </c>
      <c r="I165" s="4">
        <v>0.63421481999999996</v>
      </c>
      <c r="J165" s="4">
        <v>5.0288869999999999E-2</v>
      </c>
      <c r="K165" s="3">
        <v>58059</v>
      </c>
      <c r="L165" s="4">
        <v>0.62896472999999997</v>
      </c>
      <c r="M165" s="4">
        <v>2.7084049999999998E-2</v>
      </c>
      <c r="N165" s="3">
        <v>58204</v>
      </c>
      <c r="O165" s="4">
        <v>0.63014093999999998</v>
      </c>
      <c r="P165" s="4">
        <v>2.50147E-3</v>
      </c>
      <c r="Q165" s="3">
        <v>59362</v>
      </c>
      <c r="R165" s="4">
        <v>0.63837102000000001</v>
      </c>
      <c r="S165" s="4">
        <v>1.9889159999999999E-2</v>
      </c>
      <c r="T165" s="3">
        <v>61653</v>
      </c>
      <c r="U165" s="4">
        <v>0.64647458000000002</v>
      </c>
      <c r="V165" s="4">
        <v>3.859427E-2</v>
      </c>
      <c r="W165" s="3">
        <v>60155</v>
      </c>
      <c r="X165" s="4">
        <v>0.64148079999999996</v>
      </c>
      <c r="Y165" s="4">
        <v>-2.42934E-2</v>
      </c>
      <c r="Z165" s="3">
        <v>56901</v>
      </c>
      <c r="AA165" s="4">
        <v>0.64197364999999995</v>
      </c>
      <c r="AB165" s="4">
        <v>-5.4103529999999997E-2</v>
      </c>
      <c r="AC165" s="3">
        <v>56720</v>
      </c>
      <c r="AD165" s="4">
        <v>0.63642737000000005</v>
      </c>
      <c r="AE165" s="4">
        <v>-3.1681000000000001E-3</v>
      </c>
      <c r="AF165" s="3">
        <v>55012</v>
      </c>
      <c r="AG165" s="4">
        <v>0.62642180000000003</v>
      </c>
      <c r="AH165" s="4">
        <v>-3.0118700000000002E-2</v>
      </c>
    </row>
    <row r="166" spans="1:34">
      <c r="A166" s="2" t="s">
        <v>49</v>
      </c>
      <c r="B166" s="2" t="s">
        <v>46</v>
      </c>
      <c r="C166" s="2" t="s">
        <v>74</v>
      </c>
      <c r="D166" s="2" t="s">
        <v>60</v>
      </c>
      <c r="E166" s="3">
        <v>29370</v>
      </c>
      <c r="F166" s="4">
        <v>0.34991990000000001</v>
      </c>
      <c r="G166" s="4"/>
      <c r="H166" s="3">
        <v>31786</v>
      </c>
      <c r="I166" s="4">
        <v>0.35661994000000002</v>
      </c>
      <c r="J166" s="4">
        <v>8.2268770000000005E-2</v>
      </c>
      <c r="K166" s="3">
        <v>33313</v>
      </c>
      <c r="L166" s="4">
        <v>0.36088895999999998</v>
      </c>
      <c r="M166" s="4">
        <v>4.8054930000000003E-2</v>
      </c>
      <c r="N166" s="3">
        <v>33132</v>
      </c>
      <c r="O166" s="4">
        <v>0.35870215999999999</v>
      </c>
      <c r="P166" s="4">
        <v>-5.43306E-3</v>
      </c>
      <c r="Q166" s="3">
        <v>32496</v>
      </c>
      <c r="R166" s="4">
        <v>0.34945906999999998</v>
      </c>
      <c r="S166" s="4">
        <v>-1.920142E-2</v>
      </c>
      <c r="T166" s="3">
        <v>32473</v>
      </c>
      <c r="U166" s="4">
        <v>0.34050005999999999</v>
      </c>
      <c r="V166" s="4">
        <v>-7.1697999999999998E-4</v>
      </c>
      <c r="W166" s="3">
        <v>32256</v>
      </c>
      <c r="X166" s="4">
        <v>0.34397348</v>
      </c>
      <c r="Y166" s="4">
        <v>-6.6671300000000003E-3</v>
      </c>
      <c r="Z166" s="3">
        <v>30234</v>
      </c>
      <c r="AA166" s="4">
        <v>0.34111227999999999</v>
      </c>
      <c r="AB166" s="4">
        <v>-6.2691709999999998E-2</v>
      </c>
      <c r="AC166" s="3">
        <v>30715</v>
      </c>
      <c r="AD166" s="4">
        <v>0.34463999000000001</v>
      </c>
      <c r="AE166" s="4">
        <v>1.5917859999999999E-2</v>
      </c>
      <c r="AF166" s="3">
        <v>31077</v>
      </c>
      <c r="AG166" s="4">
        <v>0.35386844000000001</v>
      </c>
      <c r="AH166" s="4">
        <v>1.175821E-2</v>
      </c>
    </row>
    <row r="167" spans="1:34">
      <c r="A167" s="2" t="s">
        <v>49</v>
      </c>
      <c r="B167" s="2" t="s">
        <v>46</v>
      </c>
      <c r="C167" s="2" t="s">
        <v>74</v>
      </c>
      <c r="D167" s="2" t="s">
        <v>61</v>
      </c>
      <c r="E167" s="3">
        <v>741</v>
      </c>
      <c r="F167" s="4">
        <v>8.8324800000000002E-3</v>
      </c>
      <c r="G167" s="4"/>
      <c r="H167" s="3">
        <v>817</v>
      </c>
      <c r="I167" s="4">
        <v>9.1652399999999998E-3</v>
      </c>
      <c r="J167" s="4">
        <v>0.10194332</v>
      </c>
      <c r="K167" s="3">
        <v>937</v>
      </c>
      <c r="L167" s="4">
        <v>1.014631E-2</v>
      </c>
      <c r="M167" s="4">
        <v>0.14651760999999999</v>
      </c>
      <c r="N167" s="3">
        <v>1031</v>
      </c>
      <c r="O167" s="4">
        <v>1.1156900000000001E-2</v>
      </c>
      <c r="P167" s="4">
        <v>0.10029391999999999</v>
      </c>
      <c r="Q167" s="3">
        <v>1132</v>
      </c>
      <c r="R167" s="4">
        <v>1.2169910000000001E-2</v>
      </c>
      <c r="S167" s="4">
        <v>9.8149840000000002E-2</v>
      </c>
      <c r="T167" s="3">
        <v>1242</v>
      </c>
      <c r="U167" s="4">
        <v>1.302537E-2</v>
      </c>
      <c r="V167" s="4">
        <v>9.7665699999999994E-2</v>
      </c>
      <c r="W167" s="3">
        <v>1364</v>
      </c>
      <c r="X167" s="4">
        <v>1.454572E-2</v>
      </c>
      <c r="Y167" s="4">
        <v>9.8076040000000003E-2</v>
      </c>
      <c r="Z167" s="3">
        <v>1499</v>
      </c>
      <c r="AA167" s="4">
        <v>1.691407E-2</v>
      </c>
      <c r="AB167" s="4">
        <v>9.9063670000000006E-2</v>
      </c>
      <c r="AC167" s="3">
        <v>1687</v>
      </c>
      <c r="AD167" s="4">
        <v>1.8932640000000001E-2</v>
      </c>
      <c r="AE167" s="4">
        <v>0.12552026999999999</v>
      </c>
      <c r="AF167" s="3">
        <v>1731</v>
      </c>
      <c r="AG167" s="4">
        <v>1.9709750000000002E-2</v>
      </c>
      <c r="AH167" s="4">
        <v>2.581872E-2</v>
      </c>
    </row>
    <row r="168" spans="1:34">
      <c r="A168" s="2" t="s">
        <v>49</v>
      </c>
      <c r="B168" s="2" t="s">
        <v>46</v>
      </c>
      <c r="C168" s="2" t="s">
        <v>74</v>
      </c>
      <c r="D168" s="2" t="s">
        <v>48</v>
      </c>
      <c r="E168" s="3">
        <v>83933</v>
      </c>
      <c r="F168" s="4">
        <v>1</v>
      </c>
      <c r="G168" s="4"/>
      <c r="H168" s="3">
        <v>89131</v>
      </c>
      <c r="I168" s="4">
        <v>1</v>
      </c>
      <c r="J168" s="4">
        <v>6.1935509999999999E-2</v>
      </c>
      <c r="K168" s="3">
        <v>92309</v>
      </c>
      <c r="L168" s="4">
        <v>1</v>
      </c>
      <c r="M168" s="4">
        <v>3.5657319999999999E-2</v>
      </c>
      <c r="N168" s="3">
        <v>92367</v>
      </c>
      <c r="O168" s="4">
        <v>1</v>
      </c>
      <c r="P168" s="4">
        <v>6.3022000000000002E-4</v>
      </c>
      <c r="Q168" s="3">
        <v>92990</v>
      </c>
      <c r="R168" s="4">
        <v>1</v>
      </c>
      <c r="S168" s="4">
        <v>6.7404300000000004E-3</v>
      </c>
      <c r="T168" s="3">
        <v>95368</v>
      </c>
      <c r="U168" s="4">
        <v>1</v>
      </c>
      <c r="V168" s="4">
        <v>2.5575489999999999E-2</v>
      </c>
      <c r="W168" s="3">
        <v>93776</v>
      </c>
      <c r="X168" s="4">
        <v>1</v>
      </c>
      <c r="Y168" s="4">
        <v>-1.6697750000000001E-2</v>
      </c>
      <c r="Z168" s="3">
        <v>88634</v>
      </c>
      <c r="AA168" s="4">
        <v>1</v>
      </c>
      <c r="AB168" s="4">
        <v>-5.4829709999999997E-2</v>
      </c>
      <c r="AC168" s="3">
        <v>89123</v>
      </c>
      <c r="AD168" s="4">
        <v>1</v>
      </c>
      <c r="AE168" s="4">
        <v>5.5189999999999996E-3</v>
      </c>
      <c r="AF168" s="3">
        <v>87820</v>
      </c>
      <c r="AG168" s="4">
        <v>1</v>
      </c>
      <c r="AH168" s="4">
        <v>-1.46272E-2</v>
      </c>
    </row>
    <row r="169" spans="1:34">
      <c r="A169" s="2" t="s">
        <v>49</v>
      </c>
      <c r="B169" s="2" t="s">
        <v>46</v>
      </c>
      <c r="C169" s="2" t="s">
        <v>75</v>
      </c>
      <c r="D169" s="2" t="s">
        <v>59</v>
      </c>
      <c r="E169" s="3">
        <v>11745</v>
      </c>
      <c r="F169" s="4">
        <v>0.62133371999999998</v>
      </c>
      <c r="G169" s="4"/>
      <c r="H169" s="3">
        <v>14144</v>
      </c>
      <c r="I169" s="4">
        <v>0.61857260000000003</v>
      </c>
      <c r="J169" s="4">
        <v>0.20425943999999999</v>
      </c>
      <c r="K169" s="3">
        <v>16064</v>
      </c>
      <c r="L169" s="4">
        <v>0.62090688000000005</v>
      </c>
      <c r="M169" s="4">
        <v>0.13571130000000001</v>
      </c>
      <c r="N169" s="3">
        <v>18117</v>
      </c>
      <c r="O169" s="4">
        <v>0.62607457</v>
      </c>
      <c r="P169" s="4">
        <v>0.12782982000000001</v>
      </c>
      <c r="Q169" s="3">
        <v>19742</v>
      </c>
      <c r="R169" s="4">
        <v>0.63642350999999997</v>
      </c>
      <c r="S169" s="4">
        <v>8.9665400000000006E-2</v>
      </c>
      <c r="T169" s="3">
        <v>22363</v>
      </c>
      <c r="U169" s="4">
        <v>0.65640456999999997</v>
      </c>
      <c r="V169" s="4">
        <v>0.1327931</v>
      </c>
      <c r="W169" s="3">
        <v>22988</v>
      </c>
      <c r="X169" s="4">
        <v>0.6551264</v>
      </c>
      <c r="Y169" s="4">
        <v>2.7934E-2</v>
      </c>
      <c r="Z169" s="3">
        <v>23127</v>
      </c>
      <c r="AA169" s="4">
        <v>0.64803151000000003</v>
      </c>
      <c r="AB169" s="4">
        <v>6.0688199999999999E-3</v>
      </c>
      <c r="AC169" s="3">
        <v>24736</v>
      </c>
      <c r="AD169" s="4">
        <v>0.64955196000000004</v>
      </c>
      <c r="AE169" s="4">
        <v>6.9534609999999997E-2</v>
      </c>
      <c r="AF169" s="3">
        <v>26029</v>
      </c>
      <c r="AG169" s="4">
        <v>0.64787806000000003</v>
      </c>
      <c r="AH169" s="4">
        <v>5.2294880000000002E-2</v>
      </c>
    </row>
    <row r="170" spans="1:34">
      <c r="A170" s="2" t="s">
        <v>49</v>
      </c>
      <c r="B170" s="2" t="s">
        <v>46</v>
      </c>
      <c r="C170" s="2" t="s">
        <v>75</v>
      </c>
      <c r="D170" s="2" t="s">
        <v>60</v>
      </c>
      <c r="E170" s="3">
        <v>6962</v>
      </c>
      <c r="F170" s="4">
        <v>0.36830468999999999</v>
      </c>
      <c r="G170" s="4"/>
      <c r="H170" s="3">
        <v>8517</v>
      </c>
      <c r="I170" s="4">
        <v>0.37247512999999999</v>
      </c>
      <c r="J170" s="4">
        <v>0.22333198000000001</v>
      </c>
      <c r="K170" s="3">
        <v>9545</v>
      </c>
      <c r="L170" s="4">
        <v>0.36894866999999998</v>
      </c>
      <c r="M170" s="4">
        <v>0.12072956</v>
      </c>
      <c r="N170" s="3">
        <v>10472</v>
      </c>
      <c r="O170" s="4">
        <v>0.36186900999999999</v>
      </c>
      <c r="P170" s="4">
        <v>9.7057589999999999E-2</v>
      </c>
      <c r="Q170" s="3">
        <v>10906</v>
      </c>
      <c r="R170" s="4">
        <v>0.35159003999999999</v>
      </c>
      <c r="S170" s="4">
        <v>4.1497350000000002E-2</v>
      </c>
      <c r="T170" s="3">
        <v>11216</v>
      </c>
      <c r="U170" s="4">
        <v>0.32921478999999998</v>
      </c>
      <c r="V170" s="4">
        <v>2.8414020000000002E-2</v>
      </c>
      <c r="W170" s="3">
        <v>11589</v>
      </c>
      <c r="X170" s="4">
        <v>0.33027316000000001</v>
      </c>
      <c r="Y170" s="4">
        <v>3.3250630000000003E-2</v>
      </c>
      <c r="Z170" s="3">
        <v>11958</v>
      </c>
      <c r="AA170" s="4">
        <v>0.33507276000000003</v>
      </c>
      <c r="AB170" s="4">
        <v>3.1864120000000003E-2</v>
      </c>
      <c r="AC170" s="3">
        <v>12634</v>
      </c>
      <c r="AD170" s="4">
        <v>0.33176045999999998</v>
      </c>
      <c r="AE170" s="4">
        <v>5.6483140000000001E-2</v>
      </c>
      <c r="AF170" s="3">
        <v>13379</v>
      </c>
      <c r="AG170" s="4">
        <v>0.33302101000000001</v>
      </c>
      <c r="AH170" s="4">
        <v>5.902226E-2</v>
      </c>
    </row>
    <row r="171" spans="1:34">
      <c r="A171" s="2" t="s">
        <v>49</v>
      </c>
      <c r="B171" s="2" t="s">
        <v>46</v>
      </c>
      <c r="C171" s="2" t="s">
        <v>75</v>
      </c>
      <c r="D171" s="2" t="s">
        <v>61</v>
      </c>
      <c r="E171" s="3">
        <v>196</v>
      </c>
      <c r="F171" s="4">
        <v>1.036159E-2</v>
      </c>
      <c r="G171" s="4"/>
      <c r="H171" s="3">
        <v>205</v>
      </c>
      <c r="I171" s="4">
        <v>8.95227E-3</v>
      </c>
      <c r="J171" s="4">
        <v>4.5108660000000002E-2</v>
      </c>
      <c r="K171" s="3">
        <v>262</v>
      </c>
      <c r="L171" s="4">
        <v>1.0144449999999999E-2</v>
      </c>
      <c r="M171" s="4">
        <v>0.28211639999999999</v>
      </c>
      <c r="N171" s="3">
        <v>349</v>
      </c>
      <c r="O171" s="4">
        <v>1.205642E-2</v>
      </c>
      <c r="P171" s="4">
        <v>0.32933244</v>
      </c>
      <c r="Q171" s="3">
        <v>372</v>
      </c>
      <c r="R171" s="4">
        <v>1.1986449999999999E-2</v>
      </c>
      <c r="S171" s="4">
        <v>6.5725439999999996E-2</v>
      </c>
      <c r="T171" s="3">
        <v>490</v>
      </c>
      <c r="U171" s="4">
        <v>1.438064E-2</v>
      </c>
      <c r="V171" s="4">
        <v>0.31768856000000001</v>
      </c>
      <c r="W171" s="3">
        <v>512</v>
      </c>
      <c r="X171" s="4">
        <v>1.4600439999999999E-2</v>
      </c>
      <c r="Y171" s="4">
        <v>4.5681510000000002E-2</v>
      </c>
      <c r="Z171" s="3">
        <v>603</v>
      </c>
      <c r="AA171" s="4">
        <v>1.6895730000000001E-2</v>
      </c>
      <c r="AB171" s="4">
        <v>0.17697660000000001</v>
      </c>
      <c r="AC171" s="3">
        <v>712</v>
      </c>
      <c r="AD171" s="4">
        <v>1.8687579999999999E-2</v>
      </c>
      <c r="AE171" s="4">
        <v>0.18019289999999999</v>
      </c>
      <c r="AF171" s="3">
        <v>767</v>
      </c>
      <c r="AG171" s="4">
        <v>1.9100929999999999E-2</v>
      </c>
      <c r="AH171" s="4">
        <v>7.8349859999999993E-2</v>
      </c>
    </row>
    <row r="172" spans="1:34">
      <c r="A172" s="2" t="s">
        <v>49</v>
      </c>
      <c r="B172" s="2" t="s">
        <v>46</v>
      </c>
      <c r="C172" s="2" t="s">
        <v>75</v>
      </c>
      <c r="D172" s="2" t="s">
        <v>48</v>
      </c>
      <c r="E172" s="3">
        <v>18903</v>
      </c>
      <c r="F172" s="4">
        <v>1</v>
      </c>
      <c r="G172" s="4"/>
      <c r="H172" s="3">
        <v>22866</v>
      </c>
      <c r="I172" s="4">
        <v>1</v>
      </c>
      <c r="J172" s="4">
        <v>0.20963488999999999</v>
      </c>
      <c r="K172" s="3">
        <v>25871</v>
      </c>
      <c r="L172" s="4">
        <v>1</v>
      </c>
      <c r="M172" s="4">
        <v>0.13144163</v>
      </c>
      <c r="N172" s="3">
        <v>28938</v>
      </c>
      <c r="O172" s="4">
        <v>1</v>
      </c>
      <c r="P172" s="4">
        <v>0.11852058</v>
      </c>
      <c r="Q172" s="3">
        <v>31020</v>
      </c>
      <c r="R172" s="4">
        <v>1</v>
      </c>
      <c r="S172" s="4">
        <v>7.1946239999999995E-2</v>
      </c>
      <c r="T172" s="3">
        <v>34069</v>
      </c>
      <c r="U172" s="4">
        <v>1</v>
      </c>
      <c r="V172" s="4">
        <v>9.8310700000000001E-2</v>
      </c>
      <c r="W172" s="3">
        <v>35089</v>
      </c>
      <c r="X172" s="4">
        <v>1</v>
      </c>
      <c r="Y172" s="4">
        <v>2.9939529999999999E-2</v>
      </c>
      <c r="Z172" s="3">
        <v>35689</v>
      </c>
      <c r="AA172" s="4">
        <v>1</v>
      </c>
      <c r="AB172" s="4">
        <v>1.7083640000000001E-2</v>
      </c>
      <c r="AC172" s="3">
        <v>38081</v>
      </c>
      <c r="AD172" s="4">
        <v>1</v>
      </c>
      <c r="AE172" s="4">
        <v>6.7031069999999998E-2</v>
      </c>
      <c r="AF172" s="3">
        <v>40176</v>
      </c>
      <c r="AG172" s="4">
        <v>1</v>
      </c>
      <c r="AH172" s="4">
        <v>5.5013670000000001E-2</v>
      </c>
    </row>
    <row r="173" spans="1:34">
      <c r="A173" s="2" t="s">
        <v>49</v>
      </c>
      <c r="B173" s="2" t="s">
        <v>46</v>
      </c>
      <c r="C173" s="2" t="s">
        <v>76</v>
      </c>
      <c r="D173" s="2" t="s">
        <v>59</v>
      </c>
      <c r="E173" s="3">
        <v>12401</v>
      </c>
      <c r="F173" s="4">
        <v>0.69431257000000002</v>
      </c>
      <c r="G173" s="4"/>
      <c r="H173" s="3">
        <v>13355</v>
      </c>
      <c r="I173" s="4">
        <v>0.69456097000000006</v>
      </c>
      <c r="J173" s="4">
        <v>7.6895549999999993E-2</v>
      </c>
      <c r="K173" s="3">
        <v>13810</v>
      </c>
      <c r="L173" s="4">
        <v>0.68872195000000003</v>
      </c>
      <c r="M173" s="4">
        <v>3.4089679999999997E-2</v>
      </c>
      <c r="N173" s="3">
        <v>14234</v>
      </c>
      <c r="O173" s="4">
        <v>0.69594588000000002</v>
      </c>
      <c r="P173" s="4">
        <v>3.0737549999999999E-2</v>
      </c>
      <c r="Q173" s="3">
        <v>14638</v>
      </c>
      <c r="R173" s="4">
        <v>0.70318135999999998</v>
      </c>
      <c r="S173" s="4">
        <v>2.8335300000000001E-2</v>
      </c>
      <c r="T173" s="3">
        <v>16075</v>
      </c>
      <c r="U173" s="4">
        <v>0.71844794000000001</v>
      </c>
      <c r="V173" s="4">
        <v>9.8230799999999993E-2</v>
      </c>
      <c r="W173" s="3">
        <v>16928</v>
      </c>
      <c r="X173" s="4">
        <v>0.72253887000000006</v>
      </c>
      <c r="Y173" s="4">
        <v>5.3009050000000002E-2</v>
      </c>
      <c r="Z173" s="3">
        <v>17075</v>
      </c>
      <c r="AA173" s="4">
        <v>0.72776642999999996</v>
      </c>
      <c r="AB173" s="4">
        <v>8.7211500000000004E-3</v>
      </c>
      <c r="AC173" s="3">
        <v>17760</v>
      </c>
      <c r="AD173" s="4">
        <v>0.72800821000000004</v>
      </c>
      <c r="AE173" s="4">
        <v>4.0104979999999998E-2</v>
      </c>
      <c r="AF173" s="3">
        <v>18999</v>
      </c>
      <c r="AG173" s="4">
        <v>0.72651814999999997</v>
      </c>
      <c r="AH173" s="4">
        <v>6.9777469999999994E-2</v>
      </c>
    </row>
    <row r="174" spans="1:34">
      <c r="A174" s="2" t="s">
        <v>49</v>
      </c>
      <c r="B174" s="2" t="s">
        <v>46</v>
      </c>
      <c r="C174" s="2" t="s">
        <v>76</v>
      </c>
      <c r="D174" s="2" t="s">
        <v>60</v>
      </c>
      <c r="E174" s="3">
        <v>5176</v>
      </c>
      <c r="F174" s="4">
        <v>0.28977386999999999</v>
      </c>
      <c r="G174" s="4"/>
      <c r="H174" s="3">
        <v>5563</v>
      </c>
      <c r="I174" s="4">
        <v>0.28934123</v>
      </c>
      <c r="J174" s="4">
        <v>7.4903159999999996E-2</v>
      </c>
      <c r="K174" s="3">
        <v>5895</v>
      </c>
      <c r="L174" s="4">
        <v>0.29399786999999999</v>
      </c>
      <c r="M174" s="4">
        <v>5.9640430000000001E-2</v>
      </c>
      <c r="N174" s="3">
        <v>5808</v>
      </c>
      <c r="O174" s="4">
        <v>0.28398551</v>
      </c>
      <c r="P174" s="4">
        <v>-1.469985E-2</v>
      </c>
      <c r="Q174" s="3">
        <v>5751</v>
      </c>
      <c r="R174" s="4">
        <v>0.27627009000000002</v>
      </c>
      <c r="S174" s="4">
        <v>-9.8966000000000002E-3</v>
      </c>
      <c r="T174" s="3">
        <v>5819</v>
      </c>
      <c r="U174" s="4">
        <v>0.26008273999999998</v>
      </c>
      <c r="V174" s="4">
        <v>1.191335E-2</v>
      </c>
      <c r="W174" s="3">
        <v>6032</v>
      </c>
      <c r="X174" s="4">
        <v>0.25745531999999999</v>
      </c>
      <c r="Y174" s="4">
        <v>3.6469509999999997E-2</v>
      </c>
      <c r="Z174" s="3">
        <v>5836</v>
      </c>
      <c r="AA174" s="4">
        <v>0.24875536000000001</v>
      </c>
      <c r="AB174" s="4">
        <v>-3.2366489999999998E-2</v>
      </c>
      <c r="AC174" s="3">
        <v>5992</v>
      </c>
      <c r="AD174" s="4">
        <v>0.24560135999999999</v>
      </c>
      <c r="AE174" s="4">
        <v>2.6576309999999999E-2</v>
      </c>
      <c r="AF174" s="3">
        <v>6425</v>
      </c>
      <c r="AG174" s="4">
        <v>0.24570520000000001</v>
      </c>
      <c r="AH174" s="4">
        <v>7.2424769999999999E-2</v>
      </c>
    </row>
    <row r="175" spans="1:34">
      <c r="A175" s="2" t="s">
        <v>49</v>
      </c>
      <c r="B175" s="2" t="s">
        <v>46</v>
      </c>
      <c r="C175" s="2" t="s">
        <v>76</v>
      </c>
      <c r="D175" s="2" t="s">
        <v>61</v>
      </c>
      <c r="E175" s="3">
        <v>284</v>
      </c>
      <c r="F175" s="4">
        <v>1.591356E-2</v>
      </c>
      <c r="G175" s="4"/>
      <c r="H175" s="3">
        <v>310</v>
      </c>
      <c r="I175" s="4">
        <v>1.6097799999999999E-2</v>
      </c>
      <c r="J175" s="4">
        <v>8.8973780000000002E-2</v>
      </c>
      <c r="K175" s="3">
        <v>346</v>
      </c>
      <c r="L175" s="4">
        <v>1.7280179999999999E-2</v>
      </c>
      <c r="M175" s="4">
        <v>0.1194543</v>
      </c>
      <c r="N175" s="3">
        <v>410</v>
      </c>
      <c r="O175" s="4">
        <v>2.0068610000000001E-2</v>
      </c>
      <c r="P175" s="4">
        <v>0.18463773</v>
      </c>
      <c r="Q175" s="3">
        <v>428</v>
      </c>
      <c r="R175" s="4">
        <v>2.0548549999999999E-2</v>
      </c>
      <c r="S175" s="4">
        <v>4.2093810000000002E-2</v>
      </c>
      <c r="T175" s="3">
        <v>480</v>
      </c>
      <c r="U175" s="4">
        <v>2.146932E-2</v>
      </c>
      <c r="V175" s="4">
        <v>0.12305932999999999</v>
      </c>
      <c r="W175" s="3">
        <v>469</v>
      </c>
      <c r="X175" s="4">
        <v>2.0005809999999999E-2</v>
      </c>
      <c r="Y175" s="4">
        <v>-2.4327669999999999E-2</v>
      </c>
      <c r="Z175" s="3">
        <v>551</v>
      </c>
      <c r="AA175" s="4">
        <v>2.3478209999999999E-2</v>
      </c>
      <c r="AB175" s="4">
        <v>0.17530116000000001</v>
      </c>
      <c r="AC175" s="3">
        <v>644</v>
      </c>
      <c r="AD175" s="4">
        <v>2.6390429999999999E-2</v>
      </c>
      <c r="AE175" s="4">
        <v>0.16873055000000001</v>
      </c>
      <c r="AF175" s="3">
        <v>726</v>
      </c>
      <c r="AG175" s="4">
        <v>2.777665E-2</v>
      </c>
      <c r="AH175" s="4">
        <v>0.12827949</v>
      </c>
    </row>
    <row r="176" spans="1:34">
      <c r="A176" s="2" t="s">
        <v>49</v>
      </c>
      <c r="B176" s="2" t="s">
        <v>46</v>
      </c>
      <c r="C176" s="2" t="s">
        <v>76</v>
      </c>
      <c r="D176" s="2" t="s">
        <v>48</v>
      </c>
      <c r="E176" s="3">
        <v>17861</v>
      </c>
      <c r="F176" s="4">
        <v>1</v>
      </c>
      <c r="G176" s="4"/>
      <c r="H176" s="3">
        <v>19227</v>
      </c>
      <c r="I176" s="4">
        <v>1</v>
      </c>
      <c r="J176" s="4">
        <v>7.6510419999999996E-2</v>
      </c>
      <c r="K176" s="3">
        <v>20051</v>
      </c>
      <c r="L176" s="4">
        <v>1</v>
      </c>
      <c r="M176" s="4">
        <v>4.2856749999999999E-2</v>
      </c>
      <c r="N176" s="3">
        <v>20453</v>
      </c>
      <c r="O176" s="4">
        <v>1</v>
      </c>
      <c r="P176" s="4">
        <v>2.0038469999999999E-2</v>
      </c>
      <c r="Q176" s="3">
        <v>20816</v>
      </c>
      <c r="R176" s="4">
        <v>1</v>
      </c>
      <c r="S176" s="4">
        <v>1.775411E-2</v>
      </c>
      <c r="T176" s="3">
        <v>22375</v>
      </c>
      <c r="U176" s="4">
        <v>1</v>
      </c>
      <c r="V176" s="4">
        <v>7.4894059999999998E-2</v>
      </c>
      <c r="W176" s="3">
        <v>23428</v>
      </c>
      <c r="X176" s="4">
        <v>1</v>
      </c>
      <c r="Y176" s="4">
        <v>4.7047039999999998E-2</v>
      </c>
      <c r="Z176" s="3">
        <v>23463</v>
      </c>
      <c r="AA176" s="4">
        <v>1</v>
      </c>
      <c r="AB176" s="4">
        <v>1.4754900000000001E-3</v>
      </c>
      <c r="AC176" s="3">
        <v>24395</v>
      </c>
      <c r="AD176" s="4">
        <v>1</v>
      </c>
      <c r="AE176" s="4">
        <v>3.9759549999999998E-2</v>
      </c>
      <c r="AF176" s="3">
        <v>26151</v>
      </c>
      <c r="AG176" s="4">
        <v>1</v>
      </c>
      <c r="AH176" s="4">
        <v>7.1971549999999995E-2</v>
      </c>
    </row>
    <row r="177" spans="1:34">
      <c r="A177" s="2" t="s">
        <v>49</v>
      </c>
      <c r="B177" s="2" t="s">
        <v>46</v>
      </c>
      <c r="C177" s="2" t="s">
        <v>77</v>
      </c>
      <c r="D177" s="2" t="s">
        <v>59</v>
      </c>
      <c r="E177" s="3">
        <v>3528</v>
      </c>
      <c r="F177" s="4">
        <v>0.58834487000000002</v>
      </c>
      <c r="G177" s="4"/>
      <c r="H177" s="3">
        <v>3932</v>
      </c>
      <c r="I177" s="4">
        <v>0.58500861000000004</v>
      </c>
      <c r="J177" s="4">
        <v>0.11462904</v>
      </c>
      <c r="K177" s="3">
        <v>4158</v>
      </c>
      <c r="L177" s="4">
        <v>0.56708855000000002</v>
      </c>
      <c r="M177" s="4">
        <v>5.7273650000000002E-2</v>
      </c>
      <c r="N177" s="3">
        <v>4710</v>
      </c>
      <c r="O177" s="4">
        <v>0.57819116999999998</v>
      </c>
      <c r="P177" s="4">
        <v>0.13296728999999999</v>
      </c>
      <c r="Q177" s="3">
        <v>4830</v>
      </c>
      <c r="R177" s="4">
        <v>0.58215306</v>
      </c>
      <c r="S177" s="4">
        <v>2.5348329999999999E-2</v>
      </c>
      <c r="T177" s="3">
        <v>5214</v>
      </c>
      <c r="U177" s="4">
        <v>0.58690357000000004</v>
      </c>
      <c r="V177" s="4">
        <v>7.9551629999999998E-2</v>
      </c>
      <c r="W177" s="3">
        <v>5539</v>
      </c>
      <c r="X177" s="4">
        <v>0.60532839999999999</v>
      </c>
      <c r="Y177" s="4">
        <v>6.2253049999999997E-2</v>
      </c>
      <c r="Z177" s="3">
        <v>5286</v>
      </c>
      <c r="AA177" s="4">
        <v>0.59910620000000003</v>
      </c>
      <c r="AB177" s="4">
        <v>-4.5656099999999998E-2</v>
      </c>
      <c r="AC177" s="3">
        <v>5205</v>
      </c>
      <c r="AD177" s="4">
        <v>0.59247601000000005</v>
      </c>
      <c r="AE177" s="4">
        <v>-1.5202190000000001E-2</v>
      </c>
      <c r="AF177" s="3">
        <v>5329</v>
      </c>
      <c r="AG177" s="4">
        <v>0.58774499999999996</v>
      </c>
      <c r="AH177" s="4">
        <v>2.3791679999999999E-2</v>
      </c>
    </row>
    <row r="178" spans="1:34">
      <c r="A178" s="2" t="s">
        <v>49</v>
      </c>
      <c r="B178" s="2" t="s">
        <v>46</v>
      </c>
      <c r="C178" s="2" t="s">
        <v>77</v>
      </c>
      <c r="D178" s="2" t="s">
        <v>60</v>
      </c>
      <c r="E178" s="3">
        <v>2258</v>
      </c>
      <c r="F178" s="4">
        <v>0.37648525999999999</v>
      </c>
      <c r="G178" s="4"/>
      <c r="H178" s="3">
        <v>2565</v>
      </c>
      <c r="I178" s="4">
        <v>0.38161336000000001</v>
      </c>
      <c r="J178" s="4">
        <v>0.13625461</v>
      </c>
      <c r="K178" s="3">
        <v>2900</v>
      </c>
      <c r="L178" s="4">
        <v>0.39561450999999997</v>
      </c>
      <c r="M178" s="4">
        <v>0.13070010000000001</v>
      </c>
      <c r="N178" s="3">
        <v>3112</v>
      </c>
      <c r="O178" s="4">
        <v>0.38196794000000001</v>
      </c>
      <c r="P178" s="4">
        <v>7.2880849999999997E-2</v>
      </c>
      <c r="Q178" s="3">
        <v>3143</v>
      </c>
      <c r="R178" s="4">
        <v>0.37879587999999997</v>
      </c>
      <c r="S178" s="4">
        <v>9.9131900000000005E-3</v>
      </c>
      <c r="T178" s="3">
        <v>3312</v>
      </c>
      <c r="U178" s="4">
        <v>0.37275813000000002</v>
      </c>
      <c r="V178" s="4">
        <v>5.3745479999999998E-2</v>
      </c>
      <c r="W178" s="3">
        <v>3299</v>
      </c>
      <c r="X178" s="4">
        <v>0.36055306999999998</v>
      </c>
      <c r="Y178" s="4">
        <v>-3.8018000000000001E-3</v>
      </c>
      <c r="Z178" s="3">
        <v>3201</v>
      </c>
      <c r="AA178" s="4">
        <v>0.36286243000000001</v>
      </c>
      <c r="AB178" s="4">
        <v>-2.956837E-2</v>
      </c>
      <c r="AC178" s="3">
        <v>3183</v>
      </c>
      <c r="AD178" s="4">
        <v>0.36230065</v>
      </c>
      <c r="AE178" s="4">
        <v>-5.7233600000000003E-3</v>
      </c>
      <c r="AF178" s="3">
        <v>3311</v>
      </c>
      <c r="AG178" s="4">
        <v>0.36518783999999999</v>
      </c>
      <c r="AH178" s="4">
        <v>4.0256899999999998E-2</v>
      </c>
    </row>
    <row r="179" spans="1:34">
      <c r="A179" s="2" t="s">
        <v>49</v>
      </c>
      <c r="B179" s="2" t="s">
        <v>46</v>
      </c>
      <c r="C179" s="2" t="s">
        <v>77</v>
      </c>
      <c r="D179" s="2" t="s">
        <v>61</v>
      </c>
      <c r="E179" s="3">
        <v>211</v>
      </c>
      <c r="F179" s="4">
        <v>3.5169869999999999E-2</v>
      </c>
      <c r="G179" s="4"/>
      <c r="H179" s="3">
        <v>224</v>
      </c>
      <c r="I179" s="4">
        <v>3.3378030000000003E-2</v>
      </c>
      <c r="J179" s="4">
        <v>6.3873379999999993E-2</v>
      </c>
      <c r="K179" s="3">
        <v>273</v>
      </c>
      <c r="L179" s="4">
        <v>3.7296950000000002E-2</v>
      </c>
      <c r="M179" s="4">
        <v>0.21874081000000001</v>
      </c>
      <c r="N179" s="3">
        <v>325</v>
      </c>
      <c r="O179" s="4">
        <v>3.9840889999999997E-2</v>
      </c>
      <c r="P179" s="4">
        <v>0.18700488000000001</v>
      </c>
      <c r="Q179" s="3">
        <v>324</v>
      </c>
      <c r="R179" s="4">
        <v>3.9051059999999999E-2</v>
      </c>
      <c r="S179" s="4">
        <v>-1.8184799999999999E-3</v>
      </c>
      <c r="T179" s="3">
        <v>358</v>
      </c>
      <c r="U179" s="4">
        <v>4.0338289999999999E-2</v>
      </c>
      <c r="V179" s="4">
        <v>0.10611058</v>
      </c>
      <c r="W179" s="3">
        <v>312</v>
      </c>
      <c r="X179" s="4">
        <v>3.4118530000000001E-2</v>
      </c>
      <c r="Y179" s="4">
        <v>-0.12888308000000001</v>
      </c>
      <c r="Z179" s="3">
        <v>336</v>
      </c>
      <c r="AA179" s="4">
        <v>3.8031370000000002E-2</v>
      </c>
      <c r="AB179" s="4">
        <v>7.4839920000000004E-2</v>
      </c>
      <c r="AC179" s="3">
        <v>397</v>
      </c>
      <c r="AD179" s="4">
        <v>4.5223340000000001E-2</v>
      </c>
      <c r="AE179" s="4">
        <v>0.18413384999999999</v>
      </c>
      <c r="AF179" s="3">
        <v>427</v>
      </c>
      <c r="AG179" s="4">
        <v>4.7067159999999997E-2</v>
      </c>
      <c r="AH179" s="4">
        <v>7.4110239999999994E-2</v>
      </c>
    </row>
    <row r="180" spans="1:34">
      <c r="A180" s="2" t="s">
        <v>49</v>
      </c>
      <c r="B180" s="2" t="s">
        <v>46</v>
      </c>
      <c r="C180" s="2" t="s">
        <v>77</v>
      </c>
      <c r="D180" s="2" t="s">
        <v>48</v>
      </c>
      <c r="E180" s="3">
        <v>5996</v>
      </c>
      <c r="F180" s="4">
        <v>1</v>
      </c>
      <c r="G180" s="4"/>
      <c r="H180" s="3">
        <v>6722</v>
      </c>
      <c r="I180" s="4">
        <v>1</v>
      </c>
      <c r="J180" s="4">
        <v>0.12098568</v>
      </c>
      <c r="K180" s="3">
        <v>7331</v>
      </c>
      <c r="L180" s="4">
        <v>1</v>
      </c>
      <c r="M180" s="4">
        <v>9.0683620000000006E-2</v>
      </c>
      <c r="N180" s="3">
        <v>8147</v>
      </c>
      <c r="O180" s="4">
        <v>1</v>
      </c>
      <c r="P180" s="4">
        <v>0.11121166</v>
      </c>
      <c r="Q180" s="3">
        <v>8296</v>
      </c>
      <c r="R180" s="4">
        <v>1</v>
      </c>
      <c r="S180" s="4">
        <v>1.8370250000000001E-2</v>
      </c>
      <c r="T180" s="3">
        <v>8884</v>
      </c>
      <c r="U180" s="4">
        <v>1</v>
      </c>
      <c r="V180" s="4">
        <v>7.0813520000000005E-2</v>
      </c>
      <c r="W180" s="3">
        <v>9150</v>
      </c>
      <c r="X180" s="4">
        <v>1</v>
      </c>
      <c r="Y180" s="4">
        <v>2.9920459999999999E-2</v>
      </c>
      <c r="Z180" s="3">
        <v>8823</v>
      </c>
      <c r="AA180" s="4">
        <v>1</v>
      </c>
      <c r="AB180" s="4">
        <v>-3.5744480000000002E-2</v>
      </c>
      <c r="AC180" s="3">
        <v>8786</v>
      </c>
      <c r="AD180" s="4">
        <v>1</v>
      </c>
      <c r="AE180" s="4">
        <v>-4.1816600000000002E-3</v>
      </c>
      <c r="AF180" s="3">
        <v>9067</v>
      </c>
      <c r="AG180" s="4">
        <v>1</v>
      </c>
      <c r="AH180" s="4">
        <v>3.2032610000000003E-2</v>
      </c>
    </row>
    <row r="181" spans="1:34">
      <c r="A181" s="2" t="s">
        <v>49</v>
      </c>
      <c r="B181" s="2" t="s">
        <v>46</v>
      </c>
      <c r="C181" s="2" t="s">
        <v>78</v>
      </c>
      <c r="D181" s="2" t="s">
        <v>59</v>
      </c>
      <c r="E181" s="3">
        <v>1040</v>
      </c>
      <c r="F181" s="4">
        <v>0.66315650000000004</v>
      </c>
      <c r="G181" s="4"/>
      <c r="H181" s="3">
        <v>1017</v>
      </c>
      <c r="I181" s="4">
        <v>0.64142387000000001</v>
      </c>
      <c r="J181" s="4">
        <v>-2.1929819999999999E-2</v>
      </c>
      <c r="K181" s="3">
        <v>1110</v>
      </c>
      <c r="L181" s="4">
        <v>0.66945484</v>
      </c>
      <c r="M181" s="4">
        <v>9.1463929999999999E-2</v>
      </c>
      <c r="N181" s="3">
        <v>1119</v>
      </c>
      <c r="O181" s="4">
        <v>0.67053494999999996</v>
      </c>
      <c r="P181" s="4">
        <v>7.7658199999999997E-3</v>
      </c>
      <c r="Q181" s="3">
        <v>1141</v>
      </c>
      <c r="R181" s="4">
        <v>0.67666305999999998</v>
      </c>
      <c r="S181" s="4">
        <v>2.0021250000000001E-2</v>
      </c>
      <c r="T181" s="3">
        <v>1093</v>
      </c>
      <c r="U181" s="4">
        <v>0.67226308000000001</v>
      </c>
      <c r="V181" s="4">
        <v>-4.1871150000000003E-2</v>
      </c>
      <c r="W181" s="3">
        <v>1150</v>
      </c>
      <c r="X181" s="4">
        <v>0.69350175999999997</v>
      </c>
      <c r="Y181" s="4">
        <v>5.2104339999999999E-2</v>
      </c>
      <c r="Z181" s="3">
        <v>1198</v>
      </c>
      <c r="AA181" s="4">
        <v>0.69801597999999998</v>
      </c>
      <c r="AB181" s="4">
        <v>4.1891680000000001E-2</v>
      </c>
      <c r="AC181" s="3">
        <v>1256</v>
      </c>
      <c r="AD181" s="4">
        <v>0.70535866999999997</v>
      </c>
      <c r="AE181" s="4">
        <v>4.7995059999999999E-2</v>
      </c>
      <c r="AF181" s="3">
        <v>1174</v>
      </c>
      <c r="AG181" s="4">
        <v>0.66865799999999997</v>
      </c>
      <c r="AH181" s="4">
        <v>-6.4905030000000002E-2</v>
      </c>
    </row>
    <row r="182" spans="1:34">
      <c r="A182" s="2" t="s">
        <v>49</v>
      </c>
      <c r="B182" s="2" t="s">
        <v>46</v>
      </c>
      <c r="C182" s="2" t="s">
        <v>78</v>
      </c>
      <c r="D182" s="2" t="s">
        <v>60</v>
      </c>
      <c r="E182" s="3">
        <v>513</v>
      </c>
      <c r="F182" s="4">
        <v>0.32714596000000001</v>
      </c>
      <c r="G182" s="4"/>
      <c r="H182" s="3">
        <v>555</v>
      </c>
      <c r="I182" s="4">
        <v>0.35029461000000001</v>
      </c>
      <c r="J182" s="4">
        <v>8.2761570000000007E-2</v>
      </c>
      <c r="K182" s="3">
        <v>528</v>
      </c>
      <c r="L182" s="4">
        <v>0.31821207000000001</v>
      </c>
      <c r="M182" s="4">
        <v>-5.0015740000000003E-2</v>
      </c>
      <c r="N182" s="3">
        <v>529</v>
      </c>
      <c r="O182" s="4">
        <v>0.31732254999999998</v>
      </c>
      <c r="P182" s="4">
        <v>3.3299499999999999E-3</v>
      </c>
      <c r="Q182" s="3">
        <v>521</v>
      </c>
      <c r="R182" s="4">
        <v>0.30897696000000002</v>
      </c>
      <c r="S182" s="4">
        <v>-1.5800080000000001E-2</v>
      </c>
      <c r="T182" s="3">
        <v>500</v>
      </c>
      <c r="U182" s="4">
        <v>0.30736640999999998</v>
      </c>
      <c r="V182" s="4">
        <v>-4.0627150000000001E-2</v>
      </c>
      <c r="W182" s="3">
        <v>472</v>
      </c>
      <c r="X182" s="4">
        <v>0.28471880999999999</v>
      </c>
      <c r="Y182" s="4">
        <v>-5.5264439999999998E-2</v>
      </c>
      <c r="Z182" s="3">
        <v>499</v>
      </c>
      <c r="AA182" s="4">
        <v>0.29056924000000001</v>
      </c>
      <c r="AB182" s="4">
        <v>5.642399E-2</v>
      </c>
      <c r="AC182" s="3">
        <v>494</v>
      </c>
      <c r="AD182" s="4">
        <v>0.27767091999999999</v>
      </c>
      <c r="AE182" s="4">
        <v>-8.9504700000000003E-3</v>
      </c>
      <c r="AF182" s="3">
        <v>540</v>
      </c>
      <c r="AG182" s="4">
        <v>0.30760404000000002</v>
      </c>
      <c r="AH182" s="4">
        <v>9.2756309999999995E-2</v>
      </c>
    </row>
    <row r="183" spans="1:34">
      <c r="A183" s="2" t="s">
        <v>49</v>
      </c>
      <c r="B183" s="2" t="s">
        <v>46</v>
      </c>
      <c r="C183" s="2" t="s">
        <v>78</v>
      </c>
      <c r="D183" s="2" t="s">
        <v>61</v>
      </c>
      <c r="E183" s="3">
        <v>15</v>
      </c>
      <c r="F183" s="4">
        <v>9.6975399999999993E-3</v>
      </c>
      <c r="G183" s="4"/>
      <c r="H183" s="3">
        <v>13</v>
      </c>
      <c r="I183" s="4">
        <v>8.2815200000000005E-3</v>
      </c>
      <c r="J183" s="4">
        <v>-0.13644656999999999</v>
      </c>
      <c r="K183" s="3">
        <v>20</v>
      </c>
      <c r="L183" s="4">
        <v>1.233309E-2</v>
      </c>
      <c r="M183" s="4">
        <v>0.55738186999999995</v>
      </c>
      <c r="N183" s="3">
        <v>20</v>
      </c>
      <c r="O183" s="4">
        <v>1.2142490000000001E-2</v>
      </c>
      <c r="P183" s="4">
        <v>-9.4066800000000006E-3</v>
      </c>
      <c r="Q183" s="3">
        <v>24</v>
      </c>
      <c r="R183" s="4">
        <v>1.435998E-2</v>
      </c>
      <c r="S183" s="4">
        <v>0.19537493</v>
      </c>
      <c r="T183" s="3">
        <v>33</v>
      </c>
      <c r="U183" s="4">
        <v>2.0370510000000001E-2</v>
      </c>
      <c r="V183" s="4">
        <v>0.36806023999999998</v>
      </c>
      <c r="W183" s="3">
        <v>36</v>
      </c>
      <c r="X183" s="4">
        <v>2.1779429999999999E-2</v>
      </c>
      <c r="Y183" s="4">
        <v>9.0423400000000001E-2</v>
      </c>
      <c r="Z183" s="3">
        <v>20</v>
      </c>
      <c r="AA183" s="4">
        <v>1.1414779999999999E-2</v>
      </c>
      <c r="AB183" s="4">
        <v>-0.45746741000000002</v>
      </c>
      <c r="AC183" s="3">
        <v>30</v>
      </c>
      <c r="AD183" s="4">
        <v>1.6970409999999998E-2</v>
      </c>
      <c r="AE183" s="4">
        <v>0.54183954000000001</v>
      </c>
      <c r="AF183" s="3">
        <v>42</v>
      </c>
      <c r="AG183" s="4">
        <v>2.3737959999999999E-2</v>
      </c>
      <c r="AH183" s="4">
        <v>0.37978949000000001</v>
      </c>
    </row>
    <row r="184" spans="1:34">
      <c r="A184" s="2" t="s">
        <v>49</v>
      </c>
      <c r="B184" s="2" t="s">
        <v>46</v>
      </c>
      <c r="C184" s="2" t="s">
        <v>78</v>
      </c>
      <c r="D184" s="2" t="s">
        <v>48</v>
      </c>
      <c r="E184" s="3">
        <v>1568</v>
      </c>
      <c r="F184" s="4">
        <v>1</v>
      </c>
      <c r="G184" s="4"/>
      <c r="H184" s="3">
        <v>1586</v>
      </c>
      <c r="I184" s="4">
        <v>1</v>
      </c>
      <c r="J184" s="4">
        <v>1.120902E-2</v>
      </c>
      <c r="K184" s="3">
        <v>1658</v>
      </c>
      <c r="L184" s="4">
        <v>1</v>
      </c>
      <c r="M184" s="4">
        <v>4.5762869999999997E-2</v>
      </c>
      <c r="N184" s="3">
        <v>1668</v>
      </c>
      <c r="O184" s="4">
        <v>1</v>
      </c>
      <c r="P184" s="4">
        <v>6.1424799999999996E-3</v>
      </c>
      <c r="Q184" s="3">
        <v>1686</v>
      </c>
      <c r="R184" s="4">
        <v>1</v>
      </c>
      <c r="S184" s="4">
        <v>1.0783559999999999E-2</v>
      </c>
      <c r="T184" s="3">
        <v>1626</v>
      </c>
      <c r="U184" s="4">
        <v>1</v>
      </c>
      <c r="V184" s="4">
        <v>-3.5600180000000002E-2</v>
      </c>
      <c r="W184" s="3">
        <v>1659</v>
      </c>
      <c r="X184" s="4">
        <v>1</v>
      </c>
      <c r="Y184" s="4">
        <v>1.9883359999999999E-2</v>
      </c>
      <c r="Z184" s="3">
        <v>1717</v>
      </c>
      <c r="AA184" s="4">
        <v>1</v>
      </c>
      <c r="AB184" s="4">
        <v>3.5153539999999997E-2</v>
      </c>
      <c r="AC184" s="3">
        <v>1781</v>
      </c>
      <c r="AD184" s="4">
        <v>1</v>
      </c>
      <c r="AE184" s="4">
        <v>3.7085569999999998E-2</v>
      </c>
      <c r="AF184" s="3">
        <v>1756</v>
      </c>
      <c r="AG184" s="4">
        <v>1</v>
      </c>
      <c r="AH184" s="4">
        <v>-1.3580409999999999E-2</v>
      </c>
    </row>
    <row r="185" spans="1:34">
      <c r="A185" s="2" t="s">
        <v>49</v>
      </c>
      <c r="B185" s="2" t="s">
        <v>46</v>
      </c>
      <c r="C185" s="2" t="s">
        <v>79</v>
      </c>
      <c r="D185" s="2" t="s">
        <v>59</v>
      </c>
      <c r="E185" s="3">
        <v>336</v>
      </c>
      <c r="F185" s="4">
        <v>0.62241816999999999</v>
      </c>
      <c r="G185" s="4"/>
      <c r="H185" s="3">
        <v>338</v>
      </c>
      <c r="I185" s="4">
        <v>0.58637223999999999</v>
      </c>
      <c r="J185" s="4">
        <v>6.7329699999999996E-3</v>
      </c>
      <c r="K185" s="3">
        <v>366</v>
      </c>
      <c r="L185" s="4">
        <v>0.59321568999999996</v>
      </c>
      <c r="M185" s="4">
        <v>8.3895620000000004E-2</v>
      </c>
      <c r="N185" s="3">
        <v>402</v>
      </c>
      <c r="O185" s="4">
        <v>0.61011819</v>
      </c>
      <c r="P185" s="4">
        <v>9.7530370000000005E-2</v>
      </c>
      <c r="Q185" s="3">
        <v>367</v>
      </c>
      <c r="R185" s="4">
        <v>0.59583724999999998</v>
      </c>
      <c r="S185" s="4">
        <v>-8.7877620000000004E-2</v>
      </c>
      <c r="T185" s="3">
        <v>390</v>
      </c>
      <c r="U185" s="4">
        <v>0.61932244999999997</v>
      </c>
      <c r="V185" s="4">
        <v>6.3888490000000006E-2</v>
      </c>
      <c r="W185" s="3">
        <v>419</v>
      </c>
      <c r="X185" s="4">
        <v>0.64895353</v>
      </c>
      <c r="Y185" s="4">
        <v>7.2404579999999996E-2</v>
      </c>
      <c r="Z185" s="3">
        <v>402</v>
      </c>
      <c r="AA185" s="4">
        <v>0.63052602999999996</v>
      </c>
      <c r="AB185" s="4">
        <v>-3.9778029999999999E-2</v>
      </c>
      <c r="AC185" s="3">
        <v>396</v>
      </c>
      <c r="AD185" s="4">
        <v>0.64658409999999999</v>
      </c>
      <c r="AE185" s="4">
        <v>-1.3494890000000001E-2</v>
      </c>
      <c r="AF185" s="3">
        <v>370</v>
      </c>
      <c r="AG185" s="4">
        <v>0.63992797999999995</v>
      </c>
      <c r="AH185" s="4">
        <v>-6.5688330000000003E-2</v>
      </c>
    </row>
    <row r="186" spans="1:34">
      <c r="A186" s="2" t="s">
        <v>49</v>
      </c>
      <c r="B186" s="2" t="s">
        <v>46</v>
      </c>
      <c r="C186" s="2" t="s">
        <v>79</v>
      </c>
      <c r="D186" s="2" t="s">
        <v>60</v>
      </c>
      <c r="E186" s="5" t="s">
        <v>86</v>
      </c>
      <c r="F186" s="6" t="s">
        <v>86</v>
      </c>
      <c r="G186" s="4"/>
      <c r="H186" s="3">
        <v>228</v>
      </c>
      <c r="I186" s="4">
        <v>0.39588203</v>
      </c>
      <c r="J186" s="6" t="s">
        <v>86</v>
      </c>
      <c r="K186" s="5" t="s">
        <v>86</v>
      </c>
      <c r="L186" s="6" t="s">
        <v>86</v>
      </c>
      <c r="M186" s="6" t="s">
        <v>86</v>
      </c>
      <c r="N186" s="3">
        <v>246</v>
      </c>
      <c r="O186" s="4">
        <v>0.37334218000000002</v>
      </c>
      <c r="P186" s="6" t="s">
        <v>86</v>
      </c>
      <c r="Q186" s="3">
        <v>235</v>
      </c>
      <c r="R186" s="4">
        <v>0.38120093999999999</v>
      </c>
      <c r="S186" s="4">
        <v>-4.6355889999999997E-2</v>
      </c>
      <c r="T186" s="3">
        <v>225</v>
      </c>
      <c r="U186" s="4">
        <v>0.35681486000000001</v>
      </c>
      <c r="V186" s="4">
        <v>-4.193293E-2</v>
      </c>
      <c r="W186" s="3">
        <v>208</v>
      </c>
      <c r="X186" s="4">
        <v>0.32223511999999999</v>
      </c>
      <c r="Y186" s="4">
        <v>-7.5744980000000003E-2</v>
      </c>
      <c r="Z186" s="3">
        <v>220</v>
      </c>
      <c r="AA186" s="4">
        <v>0.34449584</v>
      </c>
      <c r="AB186" s="4">
        <v>5.6557959999999997E-2</v>
      </c>
      <c r="AC186" s="3">
        <v>203</v>
      </c>
      <c r="AD186" s="4">
        <v>0.33139127000000002</v>
      </c>
      <c r="AE186" s="4">
        <v>-7.4589500000000003E-2</v>
      </c>
      <c r="AF186" s="3">
        <v>193</v>
      </c>
      <c r="AG186" s="4">
        <v>0.33258495999999999</v>
      </c>
      <c r="AH186" s="4">
        <v>-5.2569789999999998E-2</v>
      </c>
    </row>
    <row r="187" spans="1:34">
      <c r="A187" s="2" t="s">
        <v>49</v>
      </c>
      <c r="B187" s="2" t="s">
        <v>46</v>
      </c>
      <c r="C187" s="2" t="s">
        <v>79</v>
      </c>
      <c r="D187" s="2" t="s">
        <v>61</v>
      </c>
      <c r="E187" s="5" t="s">
        <v>86</v>
      </c>
      <c r="F187" s="6" t="s">
        <v>86</v>
      </c>
      <c r="G187" s="4"/>
      <c r="H187" s="3">
        <v>10</v>
      </c>
      <c r="I187" s="4">
        <v>1.7745730000000001E-2</v>
      </c>
      <c r="J187" s="6" t="s">
        <v>86</v>
      </c>
      <c r="K187" s="5" t="s">
        <v>86</v>
      </c>
      <c r="L187" s="6" t="s">
        <v>86</v>
      </c>
      <c r="M187" s="6" t="s">
        <v>86</v>
      </c>
      <c r="N187" s="3">
        <v>11</v>
      </c>
      <c r="O187" s="4">
        <v>1.6539620000000001E-2</v>
      </c>
      <c r="P187" s="6" t="s">
        <v>86</v>
      </c>
      <c r="Q187" s="3">
        <v>14</v>
      </c>
      <c r="R187" s="4">
        <v>2.2961809999999999E-2</v>
      </c>
      <c r="S187" s="4">
        <v>0.29664147000000002</v>
      </c>
      <c r="T187" s="3">
        <v>15</v>
      </c>
      <c r="U187" s="4">
        <v>2.3862689999999999E-2</v>
      </c>
      <c r="V187" s="4">
        <v>6.3702850000000005E-2</v>
      </c>
      <c r="W187" s="3">
        <v>19</v>
      </c>
      <c r="X187" s="4">
        <v>2.8811360000000001E-2</v>
      </c>
      <c r="Y187" s="4">
        <v>0.23568036000000001</v>
      </c>
      <c r="Z187" s="3">
        <v>16</v>
      </c>
      <c r="AA187" s="4">
        <v>2.4978130000000001E-2</v>
      </c>
      <c r="AB187" s="4">
        <v>-0.14320192000000001</v>
      </c>
      <c r="AC187" s="3">
        <v>14</v>
      </c>
      <c r="AD187" s="4">
        <v>2.2024620000000002E-2</v>
      </c>
      <c r="AE187" s="4">
        <v>-0.15174604999999999</v>
      </c>
      <c r="AF187" s="3">
        <v>16</v>
      </c>
      <c r="AG187" s="4">
        <v>2.7487069999999999E-2</v>
      </c>
      <c r="AH187" s="4">
        <v>0.17816352999999999</v>
      </c>
    </row>
    <row r="188" spans="1:34">
      <c r="A188" s="2" t="s">
        <v>49</v>
      </c>
      <c r="B188" s="2" t="s">
        <v>46</v>
      </c>
      <c r="C188" s="2" t="s">
        <v>79</v>
      </c>
      <c r="D188" s="2" t="s">
        <v>48</v>
      </c>
      <c r="E188" s="3">
        <v>540</v>
      </c>
      <c r="F188" s="4">
        <v>1</v>
      </c>
      <c r="G188" s="4"/>
      <c r="H188" s="3">
        <v>577</v>
      </c>
      <c r="I188" s="4">
        <v>1</v>
      </c>
      <c r="J188" s="4">
        <v>6.8619639999999996E-2</v>
      </c>
      <c r="K188" s="3">
        <v>618</v>
      </c>
      <c r="L188" s="4">
        <v>1</v>
      </c>
      <c r="M188" s="4">
        <v>7.1391579999999996E-2</v>
      </c>
      <c r="N188" s="3">
        <v>659</v>
      </c>
      <c r="O188" s="4">
        <v>1</v>
      </c>
      <c r="P188" s="4">
        <v>6.712477E-2</v>
      </c>
      <c r="Q188" s="3">
        <v>616</v>
      </c>
      <c r="R188" s="4">
        <v>1</v>
      </c>
      <c r="S188" s="4">
        <v>-6.601601E-2</v>
      </c>
      <c r="T188" s="3">
        <v>630</v>
      </c>
      <c r="U188" s="4">
        <v>1</v>
      </c>
      <c r="V188" s="4">
        <v>2.3545E-2</v>
      </c>
      <c r="W188" s="3">
        <v>645</v>
      </c>
      <c r="X188" s="4">
        <v>1</v>
      </c>
      <c r="Y188" s="4">
        <v>2.3438819999999999E-2</v>
      </c>
      <c r="Z188" s="3">
        <v>637</v>
      </c>
      <c r="AA188" s="4">
        <v>1</v>
      </c>
      <c r="AB188" s="4">
        <v>-1.171498E-2</v>
      </c>
      <c r="AC188" s="3">
        <v>613</v>
      </c>
      <c r="AD188" s="4">
        <v>1</v>
      </c>
      <c r="AE188" s="4">
        <v>-3.7994989999999999E-2</v>
      </c>
      <c r="AF188" s="3">
        <v>579</v>
      </c>
      <c r="AG188" s="4">
        <v>1</v>
      </c>
      <c r="AH188" s="4">
        <v>-5.5970220000000001E-2</v>
      </c>
    </row>
    <row r="189" spans="1:34">
      <c r="A189" s="2" t="s">
        <v>49</v>
      </c>
      <c r="B189" s="2" t="s">
        <v>46</v>
      </c>
      <c r="C189" s="2" t="s">
        <v>80</v>
      </c>
      <c r="D189" s="2" t="s">
        <v>59</v>
      </c>
      <c r="E189" s="3">
        <v>2774</v>
      </c>
      <c r="F189" s="4">
        <v>0.63806200999999996</v>
      </c>
      <c r="G189" s="4"/>
      <c r="H189" s="3">
        <v>3294</v>
      </c>
      <c r="I189" s="4">
        <v>0.63044924000000002</v>
      </c>
      <c r="J189" s="4">
        <v>0.18743174000000001</v>
      </c>
      <c r="K189" s="3">
        <v>3535</v>
      </c>
      <c r="L189" s="4">
        <v>0.62376047000000001</v>
      </c>
      <c r="M189" s="4">
        <v>7.318297E-2</v>
      </c>
      <c r="N189" s="3">
        <v>3907</v>
      </c>
      <c r="O189" s="4">
        <v>0.6348066</v>
      </c>
      <c r="P189" s="4">
        <v>0.1052184</v>
      </c>
      <c r="Q189" s="3">
        <v>4261</v>
      </c>
      <c r="R189" s="4">
        <v>0.64275963000000003</v>
      </c>
      <c r="S189" s="4">
        <v>9.0498709999999996E-2</v>
      </c>
      <c r="T189" s="3">
        <v>4668</v>
      </c>
      <c r="U189" s="4">
        <v>0.65763243999999998</v>
      </c>
      <c r="V189" s="4">
        <v>9.5530199999999996E-2</v>
      </c>
      <c r="W189" s="3">
        <v>5002</v>
      </c>
      <c r="X189" s="4">
        <v>0.65519713999999996</v>
      </c>
      <c r="Y189" s="4">
        <v>7.1547200000000005E-2</v>
      </c>
      <c r="Z189" s="3">
        <v>5147</v>
      </c>
      <c r="AA189" s="4">
        <v>0.65565359999999995</v>
      </c>
      <c r="AB189" s="4">
        <v>2.8991280000000001E-2</v>
      </c>
      <c r="AC189" s="3">
        <v>5143</v>
      </c>
      <c r="AD189" s="4">
        <v>0.63948753000000003</v>
      </c>
      <c r="AE189" s="4">
        <v>-6.3248999999999998E-4</v>
      </c>
      <c r="AF189" s="3">
        <v>5262</v>
      </c>
      <c r="AG189" s="4">
        <v>0.63772583999999999</v>
      </c>
      <c r="AH189" s="4">
        <v>2.3054450000000001E-2</v>
      </c>
    </row>
    <row r="190" spans="1:34">
      <c r="A190" s="2" t="s">
        <v>49</v>
      </c>
      <c r="B190" s="2" t="s">
        <v>46</v>
      </c>
      <c r="C190" s="2" t="s">
        <v>80</v>
      </c>
      <c r="D190" s="2" t="s">
        <v>60</v>
      </c>
      <c r="E190" s="3">
        <v>1537</v>
      </c>
      <c r="F190" s="4">
        <v>0.35342497</v>
      </c>
      <c r="G190" s="4"/>
      <c r="H190" s="3">
        <v>1867</v>
      </c>
      <c r="I190" s="4">
        <v>0.35729090000000002</v>
      </c>
      <c r="J190" s="4">
        <v>0.21491567</v>
      </c>
      <c r="K190" s="3">
        <v>2041</v>
      </c>
      <c r="L190" s="4">
        <v>0.36017553000000002</v>
      </c>
      <c r="M190" s="4">
        <v>9.3448420000000004E-2</v>
      </c>
      <c r="N190" s="3">
        <v>2137</v>
      </c>
      <c r="O190" s="4">
        <v>0.34713922000000003</v>
      </c>
      <c r="P190" s="4">
        <v>4.6680180000000002E-2</v>
      </c>
      <c r="Q190" s="3">
        <v>2263</v>
      </c>
      <c r="R190" s="4">
        <v>0.34138666000000001</v>
      </c>
      <c r="S190" s="4">
        <v>5.9158290000000002E-2</v>
      </c>
      <c r="T190" s="3">
        <v>2305</v>
      </c>
      <c r="U190" s="4">
        <v>0.32468888000000001</v>
      </c>
      <c r="V190" s="4">
        <v>1.8381680000000001E-2</v>
      </c>
      <c r="W190" s="3">
        <v>2493</v>
      </c>
      <c r="X190" s="4">
        <v>0.32654654999999999</v>
      </c>
      <c r="Y190" s="4">
        <v>8.1683569999999997E-2</v>
      </c>
      <c r="Z190" s="3">
        <v>2563</v>
      </c>
      <c r="AA190" s="4">
        <v>0.32649652000000001</v>
      </c>
      <c r="AB190" s="4">
        <v>2.8117369999999999E-2</v>
      </c>
      <c r="AC190" s="3">
        <v>2704</v>
      </c>
      <c r="AD190" s="4">
        <v>0.33618812999999997</v>
      </c>
      <c r="AE190" s="4">
        <v>5.5046039999999997E-2</v>
      </c>
      <c r="AF190" s="3">
        <v>2775</v>
      </c>
      <c r="AG190" s="4">
        <v>0.33632322999999997</v>
      </c>
      <c r="AH190" s="4">
        <v>2.6292880000000001E-2</v>
      </c>
    </row>
    <row r="191" spans="1:34">
      <c r="A191" s="2" t="s">
        <v>49</v>
      </c>
      <c r="B191" s="2" t="s">
        <v>46</v>
      </c>
      <c r="C191" s="2" t="s">
        <v>80</v>
      </c>
      <c r="D191" s="2" t="s">
        <v>61</v>
      </c>
      <c r="E191" s="3">
        <v>37</v>
      </c>
      <c r="F191" s="4">
        <v>8.5130199999999996E-3</v>
      </c>
      <c r="G191" s="4"/>
      <c r="H191" s="3">
        <v>64</v>
      </c>
      <c r="I191" s="4">
        <v>1.2259859999999999E-2</v>
      </c>
      <c r="J191" s="4">
        <v>0.73070694000000003</v>
      </c>
      <c r="K191" s="3">
        <v>91</v>
      </c>
      <c r="L191" s="4">
        <v>1.6063999999999998E-2</v>
      </c>
      <c r="M191" s="4">
        <v>0.42126218999999998</v>
      </c>
      <c r="N191" s="3">
        <v>111</v>
      </c>
      <c r="O191" s="4">
        <v>1.805418E-2</v>
      </c>
      <c r="P191" s="4">
        <v>0.22053054</v>
      </c>
      <c r="Q191" s="3">
        <v>105</v>
      </c>
      <c r="R191" s="4">
        <v>1.5853699999999998E-2</v>
      </c>
      <c r="S191" s="4">
        <v>-5.4262119999999997E-2</v>
      </c>
      <c r="T191" s="3">
        <v>125</v>
      </c>
      <c r="U191" s="4">
        <v>1.7678679999999999E-2</v>
      </c>
      <c r="V191" s="4">
        <v>0.19401267</v>
      </c>
      <c r="W191" s="3">
        <v>139</v>
      </c>
      <c r="X191" s="4">
        <v>1.8256310000000001E-2</v>
      </c>
      <c r="Y191" s="4">
        <v>0.11067148</v>
      </c>
      <c r="Z191" s="3">
        <v>140</v>
      </c>
      <c r="AA191" s="4">
        <v>1.784987E-2</v>
      </c>
      <c r="AB191" s="4">
        <v>5.3826100000000003E-3</v>
      </c>
      <c r="AC191" s="3">
        <v>196</v>
      </c>
      <c r="AD191" s="4">
        <v>2.432434E-2</v>
      </c>
      <c r="AE191" s="4">
        <v>0.39628358000000002</v>
      </c>
      <c r="AF191" s="3">
        <v>214</v>
      </c>
      <c r="AG191" s="4">
        <v>2.5950930000000001E-2</v>
      </c>
      <c r="AH191" s="4">
        <v>9.4482070000000001E-2</v>
      </c>
    </row>
    <row r="192" spans="1:34">
      <c r="A192" s="2" t="s">
        <v>49</v>
      </c>
      <c r="B192" s="2" t="s">
        <v>46</v>
      </c>
      <c r="C192" s="2" t="s">
        <v>80</v>
      </c>
      <c r="D192" s="2" t="s">
        <v>48</v>
      </c>
      <c r="E192" s="3">
        <v>4348</v>
      </c>
      <c r="F192" s="4">
        <v>1</v>
      </c>
      <c r="G192" s="4"/>
      <c r="H192" s="3">
        <v>5225</v>
      </c>
      <c r="I192" s="4">
        <v>1</v>
      </c>
      <c r="J192" s="4">
        <v>0.20177016</v>
      </c>
      <c r="K192" s="3">
        <v>5667</v>
      </c>
      <c r="L192" s="4">
        <v>1</v>
      </c>
      <c r="M192" s="4">
        <v>8.469103E-2</v>
      </c>
      <c r="N192" s="3">
        <v>6155</v>
      </c>
      <c r="O192" s="4">
        <v>1</v>
      </c>
      <c r="P192" s="4">
        <v>8.5986740000000006E-2</v>
      </c>
      <c r="Q192" s="3">
        <v>6629</v>
      </c>
      <c r="R192" s="4">
        <v>1</v>
      </c>
      <c r="S192" s="4">
        <v>7.7005690000000002E-2</v>
      </c>
      <c r="T192" s="3">
        <v>7098</v>
      </c>
      <c r="U192" s="4">
        <v>1</v>
      </c>
      <c r="V192" s="4">
        <v>7.0754040000000004E-2</v>
      </c>
      <c r="W192" s="3">
        <v>7634</v>
      </c>
      <c r="X192" s="4">
        <v>1</v>
      </c>
      <c r="Y192" s="4">
        <v>7.5530029999999998E-2</v>
      </c>
      <c r="Z192" s="3">
        <v>7849</v>
      </c>
      <c r="AA192" s="4">
        <v>1</v>
      </c>
      <c r="AB192" s="4">
        <v>2.8274899999999999E-2</v>
      </c>
      <c r="AC192" s="3">
        <v>8043</v>
      </c>
      <c r="AD192" s="4">
        <v>1</v>
      </c>
      <c r="AE192" s="4">
        <v>2.4631259999999999E-2</v>
      </c>
      <c r="AF192" s="3">
        <v>8251</v>
      </c>
      <c r="AG192" s="4">
        <v>1</v>
      </c>
      <c r="AH192" s="4">
        <v>2.58806E-2</v>
      </c>
    </row>
    <row r="193" spans="1:34">
      <c r="A193" s="2" t="s">
        <v>49</v>
      </c>
      <c r="B193" s="2" t="s">
        <v>46</v>
      </c>
      <c r="C193" s="2" t="s">
        <v>81</v>
      </c>
      <c r="D193" s="2" t="s">
        <v>59</v>
      </c>
      <c r="E193" s="3">
        <v>469</v>
      </c>
      <c r="F193" s="4">
        <v>0.61872053000000005</v>
      </c>
      <c r="G193" s="4"/>
      <c r="H193" s="3">
        <v>627</v>
      </c>
      <c r="I193" s="4">
        <v>0.61734641999999995</v>
      </c>
      <c r="J193" s="4">
        <v>0.33763328999999997</v>
      </c>
      <c r="K193" s="3">
        <v>692</v>
      </c>
      <c r="L193" s="4">
        <v>0.58734750999999996</v>
      </c>
      <c r="M193" s="4">
        <v>0.10272506000000001</v>
      </c>
      <c r="N193" s="3">
        <v>803</v>
      </c>
      <c r="O193" s="4">
        <v>0.61648064000000002</v>
      </c>
      <c r="P193" s="4">
        <v>0.16054736999999999</v>
      </c>
      <c r="Q193" s="3">
        <v>874</v>
      </c>
      <c r="R193" s="4">
        <v>0.60746303999999995</v>
      </c>
      <c r="S193" s="4">
        <v>8.8125620000000002E-2</v>
      </c>
      <c r="T193" s="3">
        <v>819</v>
      </c>
      <c r="U193" s="4">
        <v>0.62050355000000001</v>
      </c>
      <c r="V193" s="4">
        <v>-6.2104819999999998E-2</v>
      </c>
      <c r="W193" s="3">
        <v>843</v>
      </c>
      <c r="X193" s="4">
        <v>0.63402148000000003</v>
      </c>
      <c r="Y193" s="4">
        <v>2.9466030000000001E-2</v>
      </c>
      <c r="Z193" s="3">
        <v>860</v>
      </c>
      <c r="AA193" s="4">
        <v>0.61956292999999996</v>
      </c>
      <c r="AB193" s="4">
        <v>1.984083E-2</v>
      </c>
      <c r="AC193" s="3">
        <v>837</v>
      </c>
      <c r="AD193" s="4">
        <v>0.59716515000000003</v>
      </c>
      <c r="AE193" s="4">
        <v>-2.7279600000000001E-2</v>
      </c>
      <c r="AF193" s="3">
        <v>798</v>
      </c>
      <c r="AG193" s="4">
        <v>0.59757961999999998</v>
      </c>
      <c r="AH193" s="4">
        <v>-4.6104930000000002E-2</v>
      </c>
    </row>
    <row r="194" spans="1:34">
      <c r="A194" s="2" t="s">
        <v>49</v>
      </c>
      <c r="B194" s="2" t="s">
        <v>46</v>
      </c>
      <c r="C194" s="2" t="s">
        <v>81</v>
      </c>
      <c r="D194" s="2" t="s">
        <v>60</v>
      </c>
      <c r="E194" s="3">
        <v>267</v>
      </c>
      <c r="F194" s="4">
        <v>0.35257665999999999</v>
      </c>
      <c r="G194" s="4"/>
      <c r="H194" s="3">
        <v>367</v>
      </c>
      <c r="I194" s="4">
        <v>0.36078661000000001</v>
      </c>
      <c r="J194" s="4">
        <v>0.37182753000000002</v>
      </c>
      <c r="K194" s="3">
        <v>454</v>
      </c>
      <c r="L194" s="4">
        <v>0.38588920999999998</v>
      </c>
      <c r="M194" s="4">
        <v>0.2396905</v>
      </c>
      <c r="N194" s="3">
        <v>456</v>
      </c>
      <c r="O194" s="4">
        <v>0.34995089000000001</v>
      </c>
      <c r="P194" s="4">
        <v>2.7277199999999999E-3</v>
      </c>
      <c r="Q194" s="3">
        <v>525</v>
      </c>
      <c r="R194" s="4">
        <v>0.36477280000000001</v>
      </c>
      <c r="S194" s="4">
        <v>0.15104939000000001</v>
      </c>
      <c r="T194" s="3">
        <v>451</v>
      </c>
      <c r="U194" s="4">
        <v>0.34149897000000001</v>
      </c>
      <c r="V194" s="4">
        <v>-0.14039914000000001</v>
      </c>
      <c r="W194" s="3">
        <v>440</v>
      </c>
      <c r="X194" s="4">
        <v>0.33045274000000002</v>
      </c>
      <c r="Y194" s="4">
        <v>-2.5072580000000001E-2</v>
      </c>
      <c r="Z194" s="3">
        <v>470</v>
      </c>
      <c r="AA194" s="4">
        <v>0.33860564999999998</v>
      </c>
      <c r="AB194" s="4">
        <v>6.9389179999999995E-2</v>
      </c>
      <c r="AC194" s="3">
        <v>523</v>
      </c>
      <c r="AD194" s="4">
        <v>0.37298777999999999</v>
      </c>
      <c r="AE194" s="4">
        <v>0.111679</v>
      </c>
      <c r="AF194" s="3">
        <v>486</v>
      </c>
      <c r="AG194" s="4">
        <v>0.36423098999999998</v>
      </c>
      <c r="AH194" s="4">
        <v>-6.9146009999999994E-2</v>
      </c>
    </row>
    <row r="195" spans="1:34">
      <c r="A195" s="2" t="s">
        <v>49</v>
      </c>
      <c r="B195" s="2" t="s">
        <v>46</v>
      </c>
      <c r="C195" s="2" t="s">
        <v>81</v>
      </c>
      <c r="D195" s="2" t="s">
        <v>61</v>
      </c>
      <c r="E195" s="3">
        <v>22</v>
      </c>
      <c r="F195" s="4">
        <v>2.870282E-2</v>
      </c>
      <c r="G195" s="4"/>
      <c r="H195" s="3">
        <v>22</v>
      </c>
      <c r="I195" s="4">
        <v>2.1866969999999999E-2</v>
      </c>
      <c r="J195" s="4">
        <v>2.13314E-2</v>
      </c>
      <c r="K195" s="3">
        <v>32</v>
      </c>
      <c r="L195" s="4">
        <v>2.676328E-2</v>
      </c>
      <c r="M195" s="4">
        <v>0.41857356000000001</v>
      </c>
      <c r="N195" s="3">
        <v>44</v>
      </c>
      <c r="O195" s="4">
        <v>3.3568479999999998E-2</v>
      </c>
      <c r="P195" s="4">
        <v>0.38685438</v>
      </c>
      <c r="Q195" s="3">
        <v>40</v>
      </c>
      <c r="R195" s="4">
        <v>2.776416E-2</v>
      </c>
      <c r="S195" s="4">
        <v>-8.66619E-2</v>
      </c>
      <c r="T195" s="3">
        <v>50</v>
      </c>
      <c r="U195" s="4">
        <v>3.799748E-2</v>
      </c>
      <c r="V195" s="4">
        <v>0.25660865999999999</v>
      </c>
      <c r="W195" s="3">
        <v>47</v>
      </c>
      <c r="X195" s="4">
        <v>3.552578E-2</v>
      </c>
      <c r="Y195" s="4">
        <v>-5.8021179999999999E-2</v>
      </c>
      <c r="Z195" s="3">
        <v>58</v>
      </c>
      <c r="AA195" s="4">
        <v>4.1831409999999999E-2</v>
      </c>
      <c r="AB195" s="4">
        <v>0.22888121</v>
      </c>
      <c r="AC195" s="3">
        <v>42</v>
      </c>
      <c r="AD195" s="4">
        <v>2.984707E-2</v>
      </c>
      <c r="AE195" s="4">
        <v>-0.27992426999999998</v>
      </c>
      <c r="AF195" s="3">
        <v>51</v>
      </c>
      <c r="AG195" s="4">
        <v>3.8189389999999997E-2</v>
      </c>
      <c r="AH195" s="4">
        <v>0.21966426</v>
      </c>
    </row>
    <row r="196" spans="1:34">
      <c r="A196" s="2" t="s">
        <v>49</v>
      </c>
      <c r="B196" s="2" t="s">
        <v>46</v>
      </c>
      <c r="C196" s="2" t="s">
        <v>81</v>
      </c>
      <c r="D196" s="2" t="s">
        <v>48</v>
      </c>
      <c r="E196" s="3">
        <v>758</v>
      </c>
      <c r="F196" s="4">
        <v>1</v>
      </c>
      <c r="G196" s="4"/>
      <c r="H196" s="3">
        <v>1016</v>
      </c>
      <c r="I196" s="4">
        <v>1</v>
      </c>
      <c r="J196" s="4">
        <v>0.34061061999999998</v>
      </c>
      <c r="K196" s="3">
        <v>1178</v>
      </c>
      <c r="L196" s="4">
        <v>1</v>
      </c>
      <c r="M196" s="4">
        <v>0.15904699999999999</v>
      </c>
      <c r="N196" s="3">
        <v>1302</v>
      </c>
      <c r="O196" s="4">
        <v>1</v>
      </c>
      <c r="P196" s="4">
        <v>0.10570319</v>
      </c>
      <c r="Q196" s="3">
        <v>1438</v>
      </c>
      <c r="R196" s="4">
        <v>1</v>
      </c>
      <c r="S196" s="4">
        <v>0.1042785</v>
      </c>
      <c r="T196" s="3">
        <v>1320</v>
      </c>
      <c r="U196" s="4">
        <v>1</v>
      </c>
      <c r="V196" s="4">
        <v>-8.1815650000000004E-2</v>
      </c>
      <c r="W196" s="3">
        <v>1330</v>
      </c>
      <c r="X196" s="4">
        <v>1</v>
      </c>
      <c r="Y196" s="4">
        <v>7.5168600000000002E-3</v>
      </c>
      <c r="Z196" s="3">
        <v>1388</v>
      </c>
      <c r="AA196" s="4">
        <v>1</v>
      </c>
      <c r="AB196" s="4">
        <v>4.3640539999999998E-2</v>
      </c>
      <c r="AC196" s="3">
        <v>1401</v>
      </c>
      <c r="AD196" s="4">
        <v>1</v>
      </c>
      <c r="AE196" s="4">
        <v>9.2040799999999999E-3</v>
      </c>
      <c r="AF196" s="3">
        <v>1336</v>
      </c>
      <c r="AG196" s="4">
        <v>1</v>
      </c>
      <c r="AH196" s="4">
        <v>-4.6766540000000002E-2</v>
      </c>
    </row>
    <row r="197" spans="1:34">
      <c r="A197" s="2" t="s">
        <v>49</v>
      </c>
      <c r="B197" s="2" t="s">
        <v>46</v>
      </c>
      <c r="C197" s="2" t="s">
        <v>82</v>
      </c>
      <c r="D197" s="2" t="s">
        <v>59</v>
      </c>
      <c r="E197" s="3">
        <v>3984</v>
      </c>
      <c r="F197" s="4">
        <v>0.62112524000000002</v>
      </c>
      <c r="G197" s="4"/>
      <c r="H197" s="3">
        <v>3509</v>
      </c>
      <c r="I197" s="4">
        <v>0.61291525999999996</v>
      </c>
      <c r="J197" s="4">
        <v>-0.11920157000000001</v>
      </c>
      <c r="K197" s="3">
        <v>3087</v>
      </c>
      <c r="L197" s="4">
        <v>0.60630037999999997</v>
      </c>
      <c r="M197" s="4">
        <v>-0.12027787</v>
      </c>
      <c r="N197" s="3">
        <v>2700</v>
      </c>
      <c r="O197" s="4">
        <v>0.56931438000000001</v>
      </c>
      <c r="P197" s="4">
        <v>-0.12536338</v>
      </c>
      <c r="Q197" s="3">
        <v>2403</v>
      </c>
      <c r="R197" s="4">
        <v>0.55239941000000004</v>
      </c>
      <c r="S197" s="4">
        <v>-0.10978267999999999</v>
      </c>
      <c r="T197" s="3">
        <v>2258</v>
      </c>
      <c r="U197" s="4">
        <v>0.56072522999999996</v>
      </c>
      <c r="V197" s="4">
        <v>-6.0334119999999998E-2</v>
      </c>
      <c r="W197" s="3">
        <v>2058</v>
      </c>
      <c r="X197" s="4">
        <v>0.55541996000000005</v>
      </c>
      <c r="Y197" s="4">
        <v>-8.8891650000000003E-2</v>
      </c>
      <c r="Z197" s="3">
        <v>1909</v>
      </c>
      <c r="AA197" s="4">
        <v>0.53688561999999995</v>
      </c>
      <c r="AB197" s="4">
        <v>-7.2237419999999997E-2</v>
      </c>
      <c r="AC197" s="3">
        <v>1795</v>
      </c>
      <c r="AD197" s="4">
        <v>0.53161698000000002</v>
      </c>
      <c r="AE197" s="4">
        <v>-5.9739729999999998E-2</v>
      </c>
      <c r="AF197" s="3">
        <v>1859</v>
      </c>
      <c r="AG197" s="4">
        <v>0.53816370999999996</v>
      </c>
      <c r="AH197" s="4">
        <v>3.5485709999999997E-2</v>
      </c>
    </row>
    <row r="198" spans="1:34">
      <c r="A198" s="2" t="s">
        <v>49</v>
      </c>
      <c r="B198" s="2" t="s">
        <v>46</v>
      </c>
      <c r="C198" s="2" t="s">
        <v>82</v>
      </c>
      <c r="D198" s="2" t="s">
        <v>60</v>
      </c>
      <c r="E198" s="3">
        <v>2319</v>
      </c>
      <c r="F198" s="4">
        <v>0.36159119000000001</v>
      </c>
      <c r="G198" s="4"/>
      <c r="H198" s="3">
        <v>2122</v>
      </c>
      <c r="I198" s="4">
        <v>0.37062418000000003</v>
      </c>
      <c r="J198" s="4">
        <v>-8.5105120000000006E-2</v>
      </c>
      <c r="K198" s="3">
        <v>1869</v>
      </c>
      <c r="L198" s="4">
        <v>0.36704208999999999</v>
      </c>
      <c r="M198" s="4">
        <v>-0.11927521000000001</v>
      </c>
      <c r="N198" s="3">
        <v>1907</v>
      </c>
      <c r="O198" s="4">
        <v>0.40216152999999999</v>
      </c>
      <c r="P198" s="4">
        <v>2.0582240000000002E-2</v>
      </c>
      <c r="Q198" s="3">
        <v>1809</v>
      </c>
      <c r="R198" s="4">
        <v>0.41576411000000002</v>
      </c>
      <c r="S198" s="4">
        <v>-5.1491000000000002E-2</v>
      </c>
      <c r="T198" s="3">
        <v>1625</v>
      </c>
      <c r="U198" s="4">
        <v>0.40351375</v>
      </c>
      <c r="V198" s="4">
        <v>-0.10156242</v>
      </c>
      <c r="W198" s="3">
        <v>1511</v>
      </c>
      <c r="X198" s="4">
        <v>0.40794131</v>
      </c>
      <c r="Y198" s="4">
        <v>-7.0096259999999994E-2</v>
      </c>
      <c r="Z198" s="3">
        <v>1491</v>
      </c>
      <c r="AA198" s="4">
        <v>0.41938505999999998</v>
      </c>
      <c r="AB198" s="4">
        <v>-1.328477E-2</v>
      </c>
      <c r="AC198" s="3">
        <v>1378</v>
      </c>
      <c r="AD198" s="4">
        <v>0.40825961</v>
      </c>
      <c r="AE198" s="4">
        <v>-7.5611639999999994E-2</v>
      </c>
      <c r="AF198" s="3">
        <v>1397</v>
      </c>
      <c r="AG198" s="4">
        <v>0.40438577999999997</v>
      </c>
      <c r="AH198" s="4">
        <v>1.318327E-2</v>
      </c>
    </row>
    <row r="199" spans="1:34">
      <c r="A199" s="2" t="s">
        <v>49</v>
      </c>
      <c r="B199" s="2" t="s">
        <v>46</v>
      </c>
      <c r="C199" s="2" t="s">
        <v>82</v>
      </c>
      <c r="D199" s="2" t="s">
        <v>61</v>
      </c>
      <c r="E199" s="3">
        <v>111</v>
      </c>
      <c r="F199" s="4">
        <v>1.7283570000000002E-2</v>
      </c>
      <c r="G199" s="4"/>
      <c r="H199" s="3">
        <v>94</v>
      </c>
      <c r="I199" s="4">
        <v>1.6460559999999999E-2</v>
      </c>
      <c r="J199" s="4">
        <v>-0.14990719</v>
      </c>
      <c r="K199" s="3">
        <v>136</v>
      </c>
      <c r="L199" s="4">
        <v>2.6657529999999999E-2</v>
      </c>
      <c r="M199" s="4">
        <v>0.44023500999999998</v>
      </c>
      <c r="N199" s="3">
        <v>135</v>
      </c>
      <c r="O199" s="4">
        <v>2.8524089999999998E-2</v>
      </c>
      <c r="P199" s="4">
        <v>-3.3210399999999999E-3</v>
      </c>
      <c r="Q199" s="3">
        <v>139</v>
      </c>
      <c r="R199" s="4">
        <v>3.183648E-2</v>
      </c>
      <c r="S199" s="4">
        <v>2.4019470000000001E-2</v>
      </c>
      <c r="T199" s="3">
        <v>144</v>
      </c>
      <c r="U199" s="4">
        <v>3.5761029999999999E-2</v>
      </c>
      <c r="V199" s="4">
        <v>3.9827969999999997E-2</v>
      </c>
      <c r="W199" s="3">
        <v>136</v>
      </c>
      <c r="X199" s="4">
        <v>3.663872E-2</v>
      </c>
      <c r="Y199" s="4">
        <v>-5.7613600000000001E-2</v>
      </c>
      <c r="Z199" s="3">
        <v>155</v>
      </c>
      <c r="AA199" s="4">
        <v>4.3729320000000002E-2</v>
      </c>
      <c r="AB199" s="4">
        <v>0.14553662000000001</v>
      </c>
      <c r="AC199" s="3">
        <v>203</v>
      </c>
      <c r="AD199" s="4">
        <v>6.0123410000000002E-2</v>
      </c>
      <c r="AE199" s="4">
        <v>0.30557501999999997</v>
      </c>
      <c r="AF199" s="3">
        <v>198</v>
      </c>
      <c r="AG199" s="4">
        <v>5.7450510000000003E-2</v>
      </c>
      <c r="AH199" s="4">
        <v>-2.2585359999999999E-2</v>
      </c>
    </row>
    <row r="200" spans="1:34">
      <c r="A200" s="2" t="s">
        <v>49</v>
      </c>
      <c r="B200" s="2" t="s">
        <v>46</v>
      </c>
      <c r="C200" s="2" t="s">
        <v>82</v>
      </c>
      <c r="D200" s="2" t="s">
        <v>48</v>
      </c>
      <c r="E200" s="3">
        <v>6414</v>
      </c>
      <c r="F200" s="4">
        <v>1</v>
      </c>
      <c r="G200" s="4"/>
      <c r="H200" s="3">
        <v>5725</v>
      </c>
      <c r="I200" s="4">
        <v>1</v>
      </c>
      <c r="J200" s="4">
        <v>-0.10740329</v>
      </c>
      <c r="K200" s="3">
        <v>5091</v>
      </c>
      <c r="L200" s="4">
        <v>1</v>
      </c>
      <c r="M200" s="4">
        <v>-0.1106799</v>
      </c>
      <c r="N200" s="3">
        <v>4742</v>
      </c>
      <c r="O200" s="4">
        <v>1</v>
      </c>
      <c r="P200" s="4">
        <v>-6.8541850000000001E-2</v>
      </c>
      <c r="Q200" s="3">
        <v>4351</v>
      </c>
      <c r="R200" s="4">
        <v>1</v>
      </c>
      <c r="S200" s="4">
        <v>-8.252342E-2</v>
      </c>
      <c r="T200" s="3">
        <v>4028</v>
      </c>
      <c r="U200" s="4">
        <v>1</v>
      </c>
      <c r="V200" s="4">
        <v>-7.4286550000000007E-2</v>
      </c>
      <c r="W200" s="3">
        <v>3705</v>
      </c>
      <c r="X200" s="4">
        <v>1</v>
      </c>
      <c r="Y200" s="4">
        <v>-8.0188919999999997E-2</v>
      </c>
      <c r="Z200" s="3">
        <v>3556</v>
      </c>
      <c r="AA200" s="4">
        <v>1</v>
      </c>
      <c r="AB200" s="4">
        <v>-4.0209229999999999E-2</v>
      </c>
      <c r="AC200" s="3">
        <v>3376</v>
      </c>
      <c r="AD200" s="4">
        <v>1</v>
      </c>
      <c r="AE200" s="4">
        <v>-5.0421199999999999E-2</v>
      </c>
      <c r="AF200" s="3">
        <v>3454</v>
      </c>
      <c r="AG200" s="4">
        <v>1</v>
      </c>
      <c r="AH200" s="4">
        <v>2.2889090000000001E-2</v>
      </c>
    </row>
    <row r="201" spans="1:34">
      <c r="A201" s="2" t="s">
        <v>49</v>
      </c>
      <c r="B201" s="2" t="s">
        <v>46</v>
      </c>
      <c r="C201" s="2" t="s">
        <v>83</v>
      </c>
      <c r="D201" s="2" t="s">
        <v>59</v>
      </c>
      <c r="E201" s="3">
        <v>14992</v>
      </c>
      <c r="F201" s="4">
        <v>0.56901104999999996</v>
      </c>
      <c r="G201" s="4"/>
      <c r="H201" s="3">
        <v>11785</v>
      </c>
      <c r="I201" s="4">
        <v>0.57532446999999998</v>
      </c>
      <c r="J201" s="4">
        <v>-0.21388462999999999</v>
      </c>
      <c r="K201" s="3">
        <v>9792</v>
      </c>
      <c r="L201" s="4">
        <v>0.56698846000000003</v>
      </c>
      <c r="M201" s="4">
        <v>-0.16911808</v>
      </c>
      <c r="N201" s="3">
        <v>8217</v>
      </c>
      <c r="O201" s="4">
        <v>0.57034474000000002</v>
      </c>
      <c r="P201" s="4">
        <v>-0.16085673</v>
      </c>
      <c r="Q201" s="3">
        <v>7768</v>
      </c>
      <c r="R201" s="4">
        <v>0.58158525000000005</v>
      </c>
      <c r="S201" s="4">
        <v>-5.4635080000000003E-2</v>
      </c>
      <c r="T201" s="3">
        <v>7452</v>
      </c>
      <c r="U201" s="4">
        <v>0.59299981000000002</v>
      </c>
      <c r="V201" s="4">
        <v>-4.0708880000000003E-2</v>
      </c>
      <c r="W201" s="3">
        <v>7011</v>
      </c>
      <c r="X201" s="4">
        <v>0.59182696999999995</v>
      </c>
      <c r="Y201" s="4">
        <v>-5.9117950000000002E-2</v>
      </c>
      <c r="Z201" s="3">
        <v>7237</v>
      </c>
      <c r="AA201" s="4">
        <v>0.58710881000000004</v>
      </c>
      <c r="AB201" s="4">
        <v>3.2192980000000003E-2</v>
      </c>
      <c r="AC201" s="3">
        <v>7537</v>
      </c>
      <c r="AD201" s="4">
        <v>0.57052433000000002</v>
      </c>
      <c r="AE201" s="4">
        <v>4.138443E-2</v>
      </c>
      <c r="AF201" s="3">
        <v>8136</v>
      </c>
      <c r="AG201" s="4">
        <v>0.56692580999999997</v>
      </c>
      <c r="AH201" s="4">
        <v>7.9579590000000006E-2</v>
      </c>
    </row>
    <row r="202" spans="1:34">
      <c r="A202" s="2" t="s">
        <v>49</v>
      </c>
      <c r="B202" s="2" t="s">
        <v>46</v>
      </c>
      <c r="C202" s="2" t="s">
        <v>83</v>
      </c>
      <c r="D202" s="2" t="s">
        <v>60</v>
      </c>
      <c r="E202" s="3">
        <v>9223</v>
      </c>
      <c r="F202" s="4">
        <v>0.35007004000000003</v>
      </c>
      <c r="G202" s="4"/>
      <c r="H202" s="3">
        <v>7072</v>
      </c>
      <c r="I202" s="4">
        <v>0.34524712000000002</v>
      </c>
      <c r="J202" s="4">
        <v>-0.23322266999999999</v>
      </c>
      <c r="K202" s="3">
        <v>6027</v>
      </c>
      <c r="L202" s="4">
        <v>0.34896025000000003</v>
      </c>
      <c r="M202" s="4">
        <v>-0.14783472</v>
      </c>
      <c r="N202" s="3">
        <v>4824</v>
      </c>
      <c r="O202" s="4">
        <v>0.33479976</v>
      </c>
      <c r="P202" s="4">
        <v>-0.19964609</v>
      </c>
      <c r="Q202" s="3">
        <v>4380</v>
      </c>
      <c r="R202" s="4">
        <v>0.32790243000000002</v>
      </c>
      <c r="S202" s="4">
        <v>-9.2005890000000007E-2</v>
      </c>
      <c r="T202" s="3">
        <v>3828</v>
      </c>
      <c r="U202" s="4">
        <v>0.30460449000000001</v>
      </c>
      <c r="V202" s="4">
        <v>-0.12602116999999999</v>
      </c>
      <c r="W202" s="3">
        <v>3553</v>
      </c>
      <c r="X202" s="4">
        <v>0.29992686000000002</v>
      </c>
      <c r="Y202" s="4">
        <v>-7.1730569999999994E-2</v>
      </c>
      <c r="Z202" s="3">
        <v>3737</v>
      </c>
      <c r="AA202" s="4">
        <v>0.30312872000000002</v>
      </c>
      <c r="AB202" s="4">
        <v>5.1595639999999998E-2</v>
      </c>
      <c r="AC202" s="3">
        <v>4106</v>
      </c>
      <c r="AD202" s="4">
        <v>0.31080566999999998</v>
      </c>
      <c r="AE202" s="4">
        <v>9.8796750000000003E-2</v>
      </c>
      <c r="AF202" s="3">
        <v>4348</v>
      </c>
      <c r="AG202" s="4">
        <v>0.30295299999999997</v>
      </c>
      <c r="AH202" s="4">
        <v>5.8982850000000003E-2</v>
      </c>
    </row>
    <row r="203" spans="1:34">
      <c r="A203" s="2" t="s">
        <v>49</v>
      </c>
      <c r="B203" s="2" t="s">
        <v>46</v>
      </c>
      <c r="C203" s="2" t="s">
        <v>83</v>
      </c>
      <c r="D203" s="2" t="s">
        <v>61</v>
      </c>
      <c r="E203" s="3">
        <v>2132</v>
      </c>
      <c r="F203" s="4">
        <v>8.0918920000000005E-2</v>
      </c>
      <c r="G203" s="4"/>
      <c r="H203" s="3">
        <v>1627</v>
      </c>
      <c r="I203" s="4">
        <v>7.9428410000000005E-2</v>
      </c>
      <c r="J203" s="4">
        <v>-0.2368324</v>
      </c>
      <c r="K203" s="3">
        <v>1452</v>
      </c>
      <c r="L203" s="4">
        <v>8.4051290000000001E-2</v>
      </c>
      <c r="M203" s="4">
        <v>-0.10783234999999999</v>
      </c>
      <c r="N203" s="3">
        <v>1367</v>
      </c>
      <c r="O203" s="4">
        <v>9.4855490000000001E-2</v>
      </c>
      <c r="P203" s="4">
        <v>-5.8563610000000002E-2</v>
      </c>
      <c r="Q203" s="3">
        <v>1209</v>
      </c>
      <c r="R203" s="4">
        <v>9.0512330000000002E-2</v>
      </c>
      <c r="S203" s="4">
        <v>-0.11535548</v>
      </c>
      <c r="T203" s="3">
        <v>1287</v>
      </c>
      <c r="U203" s="4">
        <v>0.10239570000000001</v>
      </c>
      <c r="V203" s="4">
        <v>6.434695E-2</v>
      </c>
      <c r="W203" s="3">
        <v>1282</v>
      </c>
      <c r="X203" s="4">
        <v>0.10824618</v>
      </c>
      <c r="Y203" s="4">
        <v>-3.3885899999999999E-3</v>
      </c>
      <c r="Z203" s="3">
        <v>1353</v>
      </c>
      <c r="AA203" s="4">
        <v>0.10976248</v>
      </c>
      <c r="AB203" s="4">
        <v>5.5062989999999999E-2</v>
      </c>
      <c r="AC203" s="3">
        <v>1568</v>
      </c>
      <c r="AD203" s="4">
        <v>0.11867</v>
      </c>
      <c r="AE203" s="4">
        <v>0.15862404999999999</v>
      </c>
      <c r="AF203" s="3">
        <v>1867</v>
      </c>
      <c r="AG203" s="4">
        <v>0.13012119</v>
      </c>
      <c r="AH203" s="4">
        <v>0.19126855000000001</v>
      </c>
    </row>
    <row r="204" spans="1:34">
      <c r="A204" s="2" t="s">
        <v>49</v>
      </c>
      <c r="B204" s="2" t="s">
        <v>46</v>
      </c>
      <c r="C204" s="2" t="s">
        <v>83</v>
      </c>
      <c r="D204" s="2" t="s">
        <v>48</v>
      </c>
      <c r="E204" s="3">
        <v>26347</v>
      </c>
      <c r="F204" s="4">
        <v>1</v>
      </c>
      <c r="G204" s="4"/>
      <c r="H204" s="3">
        <v>20485</v>
      </c>
      <c r="I204" s="4">
        <v>1</v>
      </c>
      <c r="J204" s="4">
        <v>-0.22251119999999999</v>
      </c>
      <c r="K204" s="3">
        <v>17271</v>
      </c>
      <c r="L204" s="4">
        <v>1</v>
      </c>
      <c r="M204" s="4">
        <v>-0.15690223</v>
      </c>
      <c r="N204" s="3">
        <v>14407</v>
      </c>
      <c r="O204" s="4">
        <v>1</v>
      </c>
      <c r="P204" s="4">
        <v>-0.16579480999999999</v>
      </c>
      <c r="Q204" s="3">
        <v>13357</v>
      </c>
      <c r="R204" s="4">
        <v>1</v>
      </c>
      <c r="S204" s="4">
        <v>-7.2906479999999996E-2</v>
      </c>
      <c r="T204" s="3">
        <v>12567</v>
      </c>
      <c r="U204" s="4">
        <v>1</v>
      </c>
      <c r="V204" s="4">
        <v>-5.917414E-2</v>
      </c>
      <c r="W204" s="3">
        <v>11847</v>
      </c>
      <c r="X204" s="4">
        <v>1</v>
      </c>
      <c r="Y204" s="4">
        <v>-5.7253360000000003E-2</v>
      </c>
      <c r="Z204" s="3">
        <v>12327</v>
      </c>
      <c r="AA204" s="4">
        <v>1</v>
      </c>
      <c r="AB204" s="4">
        <v>4.0487950000000002E-2</v>
      </c>
      <c r="AC204" s="3">
        <v>13210</v>
      </c>
      <c r="AD204" s="4">
        <v>1</v>
      </c>
      <c r="AE204" s="4">
        <v>7.1656269999999994E-2</v>
      </c>
      <c r="AF204" s="3">
        <v>14352</v>
      </c>
      <c r="AG204" s="4">
        <v>1</v>
      </c>
      <c r="AH204" s="4">
        <v>8.6432140000000005E-2</v>
      </c>
    </row>
    <row r="205" spans="1:34">
      <c r="A205" s="2" t="s">
        <v>49</v>
      </c>
      <c r="B205" s="2" t="s">
        <v>47</v>
      </c>
      <c r="C205" s="2" t="s">
        <v>74</v>
      </c>
      <c r="D205" s="2" t="s">
        <v>59</v>
      </c>
      <c r="E205" s="3">
        <v>28870</v>
      </c>
      <c r="F205" s="4">
        <v>0.52286787999999995</v>
      </c>
      <c r="G205" s="4"/>
      <c r="H205" s="3">
        <v>30081</v>
      </c>
      <c r="I205" s="4">
        <v>0.51537189999999999</v>
      </c>
      <c r="J205" s="4">
        <v>4.1956260000000002E-2</v>
      </c>
      <c r="K205" s="3">
        <v>32644</v>
      </c>
      <c r="L205" s="4">
        <v>0.51490972999999995</v>
      </c>
      <c r="M205" s="4">
        <v>8.5196499999999994E-2</v>
      </c>
      <c r="N205" s="3">
        <v>34699</v>
      </c>
      <c r="O205" s="4">
        <v>0.52279324000000005</v>
      </c>
      <c r="P205" s="4">
        <v>6.2950400000000004E-2</v>
      </c>
      <c r="Q205" s="3">
        <v>35012</v>
      </c>
      <c r="R205" s="4">
        <v>0.52543214000000005</v>
      </c>
      <c r="S205" s="4">
        <v>9.0257800000000006E-3</v>
      </c>
      <c r="T205" s="3">
        <v>36710</v>
      </c>
      <c r="U205" s="4">
        <v>0.54910935999999999</v>
      </c>
      <c r="V205" s="4">
        <v>4.8501889999999999E-2</v>
      </c>
      <c r="W205" s="3">
        <v>37650</v>
      </c>
      <c r="X205" s="4">
        <v>0.55451108000000005</v>
      </c>
      <c r="Y205" s="4">
        <v>2.5592779999999999E-2</v>
      </c>
      <c r="Z205" s="3">
        <v>36321</v>
      </c>
      <c r="AA205" s="4">
        <v>0.54363421000000001</v>
      </c>
      <c r="AB205" s="4">
        <v>-3.5282239999999999E-2</v>
      </c>
      <c r="AC205" s="3">
        <v>40091</v>
      </c>
      <c r="AD205" s="4">
        <v>0.53884273000000005</v>
      </c>
      <c r="AE205" s="4">
        <v>0.10378689000000001</v>
      </c>
      <c r="AF205" s="3">
        <v>39622</v>
      </c>
      <c r="AG205" s="4">
        <v>0.53729660000000001</v>
      </c>
      <c r="AH205" s="4">
        <v>-1.170204E-2</v>
      </c>
    </row>
    <row r="206" spans="1:34">
      <c r="A206" s="2" t="s">
        <v>49</v>
      </c>
      <c r="B206" s="2" t="s">
        <v>47</v>
      </c>
      <c r="C206" s="2" t="s">
        <v>74</v>
      </c>
      <c r="D206" s="2" t="s">
        <v>60</v>
      </c>
      <c r="E206" s="3">
        <v>25846</v>
      </c>
      <c r="F206" s="4">
        <v>0.46810467</v>
      </c>
      <c r="G206" s="4"/>
      <c r="H206" s="3">
        <v>27699</v>
      </c>
      <c r="I206" s="4">
        <v>0.47456306999999998</v>
      </c>
      <c r="J206" s="4">
        <v>7.1696170000000004E-2</v>
      </c>
      <c r="K206" s="3">
        <v>30106</v>
      </c>
      <c r="L206" s="4">
        <v>0.47487636</v>
      </c>
      <c r="M206" s="4">
        <v>8.6887629999999993E-2</v>
      </c>
      <c r="N206" s="3">
        <v>30895</v>
      </c>
      <c r="O206" s="4">
        <v>0.46547622999999999</v>
      </c>
      <c r="P206" s="4">
        <v>2.619782E-2</v>
      </c>
      <c r="Q206" s="3">
        <v>30795</v>
      </c>
      <c r="R206" s="4">
        <v>0.46214450000000001</v>
      </c>
      <c r="S206" s="4">
        <v>-3.2279000000000001E-3</v>
      </c>
      <c r="T206" s="3">
        <v>29316</v>
      </c>
      <c r="U206" s="4">
        <v>0.43851235999999999</v>
      </c>
      <c r="V206" s="4">
        <v>-4.8012909999999999E-2</v>
      </c>
      <c r="W206" s="3">
        <v>29351</v>
      </c>
      <c r="X206" s="4">
        <v>0.43228053999999999</v>
      </c>
      <c r="Y206" s="4">
        <v>1.16905E-3</v>
      </c>
      <c r="Z206" s="3">
        <v>29558</v>
      </c>
      <c r="AA206" s="4">
        <v>0.44239613999999999</v>
      </c>
      <c r="AB206" s="4">
        <v>7.0461200000000003E-3</v>
      </c>
      <c r="AC206" s="3">
        <v>33168</v>
      </c>
      <c r="AD206" s="4">
        <v>0.44579287000000001</v>
      </c>
      <c r="AE206" s="4">
        <v>0.1221522</v>
      </c>
      <c r="AF206" s="3">
        <v>32931</v>
      </c>
      <c r="AG206" s="4">
        <v>0.44655610000000001</v>
      </c>
      <c r="AH206" s="4">
        <v>-7.1611899999999996E-3</v>
      </c>
    </row>
    <row r="207" spans="1:34">
      <c r="A207" s="2" t="s">
        <v>49</v>
      </c>
      <c r="B207" s="2" t="s">
        <v>47</v>
      </c>
      <c r="C207" s="2" t="s">
        <v>74</v>
      </c>
      <c r="D207" s="2" t="s">
        <v>61</v>
      </c>
      <c r="E207" s="3">
        <v>498</v>
      </c>
      <c r="F207" s="4">
        <v>9.0274499999999994E-3</v>
      </c>
      <c r="G207" s="4"/>
      <c r="H207" s="3">
        <v>587</v>
      </c>
      <c r="I207" s="4">
        <v>1.0065030000000001E-2</v>
      </c>
      <c r="J207" s="4">
        <v>0.17861178999999999</v>
      </c>
      <c r="K207" s="3">
        <v>648</v>
      </c>
      <c r="L207" s="4">
        <v>1.021391E-2</v>
      </c>
      <c r="M207" s="4">
        <v>0.10223676</v>
      </c>
      <c r="N207" s="3">
        <v>779</v>
      </c>
      <c r="O207" s="4">
        <v>1.1730519999999999E-2</v>
      </c>
      <c r="P207" s="4">
        <v>0.20237366000000001</v>
      </c>
      <c r="Q207" s="3">
        <v>828</v>
      </c>
      <c r="R207" s="4">
        <v>1.242336E-2</v>
      </c>
      <c r="S207" s="4">
        <v>6.3255039999999998E-2</v>
      </c>
      <c r="T207" s="3">
        <v>828</v>
      </c>
      <c r="U207" s="4">
        <v>1.237828E-2</v>
      </c>
      <c r="V207" s="4">
        <v>-3.4945000000000001E-4</v>
      </c>
      <c r="W207" s="3">
        <v>897</v>
      </c>
      <c r="X207" s="4">
        <v>1.320838E-2</v>
      </c>
      <c r="Y207" s="4">
        <v>8.3708879999999999E-2</v>
      </c>
      <c r="Z207" s="3">
        <v>933</v>
      </c>
      <c r="AA207" s="4">
        <v>1.396964E-2</v>
      </c>
      <c r="AB207" s="4">
        <v>4.0733800000000001E-2</v>
      </c>
      <c r="AC207" s="3">
        <v>1143</v>
      </c>
      <c r="AD207" s="4">
        <v>1.53644E-2</v>
      </c>
      <c r="AE207" s="4">
        <v>0.22478645</v>
      </c>
      <c r="AF207" s="3">
        <v>1191</v>
      </c>
      <c r="AG207" s="4">
        <v>1.6147290000000002E-2</v>
      </c>
      <c r="AH207" s="4">
        <v>4.1645290000000001E-2</v>
      </c>
    </row>
    <row r="208" spans="1:34">
      <c r="A208" s="2" t="s">
        <v>49</v>
      </c>
      <c r="B208" s="2" t="s">
        <v>47</v>
      </c>
      <c r="C208" s="2" t="s">
        <v>74</v>
      </c>
      <c r="D208" s="2" t="s">
        <v>48</v>
      </c>
      <c r="E208" s="3">
        <v>55215</v>
      </c>
      <c r="F208" s="4">
        <v>1</v>
      </c>
      <c r="G208" s="4"/>
      <c r="H208" s="3">
        <v>58368</v>
      </c>
      <c r="I208" s="4">
        <v>1</v>
      </c>
      <c r="J208" s="4">
        <v>5.7111299999999997E-2</v>
      </c>
      <c r="K208" s="3">
        <v>63398</v>
      </c>
      <c r="L208" s="4">
        <v>1</v>
      </c>
      <c r="M208" s="4">
        <v>8.6170559999999993E-2</v>
      </c>
      <c r="N208" s="3">
        <v>66372</v>
      </c>
      <c r="O208" s="4">
        <v>1</v>
      </c>
      <c r="P208" s="4">
        <v>4.6921520000000001E-2</v>
      </c>
      <c r="Q208" s="3">
        <v>66635</v>
      </c>
      <c r="R208" s="4">
        <v>1</v>
      </c>
      <c r="S208" s="4">
        <v>3.9581199999999999E-3</v>
      </c>
      <c r="T208" s="3">
        <v>66854</v>
      </c>
      <c r="U208" s="4">
        <v>1</v>
      </c>
      <c r="V208" s="4">
        <v>3.2912100000000001E-3</v>
      </c>
      <c r="W208" s="3">
        <v>67897</v>
      </c>
      <c r="X208" s="4">
        <v>1</v>
      </c>
      <c r="Y208" s="4">
        <v>1.5602049999999999E-2</v>
      </c>
      <c r="Z208" s="3">
        <v>66812</v>
      </c>
      <c r="AA208" s="4">
        <v>1</v>
      </c>
      <c r="AB208" s="4">
        <v>-1.598047E-2</v>
      </c>
      <c r="AC208" s="3">
        <v>74402</v>
      </c>
      <c r="AD208" s="4">
        <v>1</v>
      </c>
      <c r="AE208" s="4">
        <v>0.11360194999999999</v>
      </c>
      <c r="AF208" s="3">
        <v>73743</v>
      </c>
      <c r="AG208" s="4">
        <v>1</v>
      </c>
      <c r="AH208" s="4">
        <v>-8.8581100000000006E-3</v>
      </c>
    </row>
    <row r="209" spans="1:34">
      <c r="A209" s="2" t="s">
        <v>49</v>
      </c>
      <c r="B209" s="2" t="s">
        <v>47</v>
      </c>
      <c r="C209" s="2" t="s">
        <v>75</v>
      </c>
      <c r="D209" s="2" t="s">
        <v>59</v>
      </c>
      <c r="E209" s="3">
        <v>6219</v>
      </c>
      <c r="F209" s="4">
        <v>0.51923973999999995</v>
      </c>
      <c r="G209" s="4"/>
      <c r="H209" s="3">
        <v>7289</v>
      </c>
      <c r="I209" s="4">
        <v>0.51772720000000005</v>
      </c>
      <c r="J209" s="4">
        <v>0.17214690999999999</v>
      </c>
      <c r="K209" s="3">
        <v>8299</v>
      </c>
      <c r="L209" s="4">
        <v>0.49981537999999998</v>
      </c>
      <c r="M209" s="4">
        <v>0.13849466999999999</v>
      </c>
      <c r="N209" s="3">
        <v>9512</v>
      </c>
      <c r="O209" s="4">
        <v>0.52917164000000005</v>
      </c>
      <c r="P209" s="4">
        <v>0.14621632000000001</v>
      </c>
      <c r="Q209" s="3">
        <v>10697</v>
      </c>
      <c r="R209" s="4">
        <v>0.54725077</v>
      </c>
      <c r="S209" s="4">
        <v>0.12447279</v>
      </c>
      <c r="T209" s="3">
        <v>11690</v>
      </c>
      <c r="U209" s="4">
        <v>0.57642366</v>
      </c>
      <c r="V209" s="4">
        <v>9.2843759999999997E-2</v>
      </c>
      <c r="W209" s="3">
        <v>13080</v>
      </c>
      <c r="X209" s="4">
        <v>0.57886979999999999</v>
      </c>
      <c r="Y209" s="4">
        <v>0.11892384</v>
      </c>
      <c r="Z209" s="3">
        <v>14137</v>
      </c>
      <c r="AA209" s="4">
        <v>0.56891181999999996</v>
      </c>
      <c r="AB209" s="4">
        <v>8.0810670000000001E-2</v>
      </c>
      <c r="AC209" s="3">
        <v>16641</v>
      </c>
      <c r="AD209" s="4">
        <v>0.55126914999999999</v>
      </c>
      <c r="AE209" s="4">
        <v>0.17716592</v>
      </c>
      <c r="AF209" s="3">
        <v>17534</v>
      </c>
      <c r="AG209" s="4">
        <v>0.55229731999999998</v>
      </c>
      <c r="AH209" s="4">
        <v>5.3642420000000003E-2</v>
      </c>
    </row>
    <row r="210" spans="1:34">
      <c r="A210" s="2" t="s">
        <v>49</v>
      </c>
      <c r="B210" s="2" t="s">
        <v>47</v>
      </c>
      <c r="C210" s="2" t="s">
        <v>75</v>
      </c>
      <c r="D210" s="2" t="s">
        <v>60</v>
      </c>
      <c r="E210" s="3">
        <v>5670</v>
      </c>
      <c r="F210" s="4">
        <v>0.47339694999999998</v>
      </c>
      <c r="G210" s="4"/>
      <c r="H210" s="3">
        <v>6670</v>
      </c>
      <c r="I210" s="4">
        <v>0.47375513000000002</v>
      </c>
      <c r="J210" s="4">
        <v>0.17646079000000001</v>
      </c>
      <c r="K210" s="3">
        <v>8129</v>
      </c>
      <c r="L210" s="4">
        <v>0.48959757999999998</v>
      </c>
      <c r="M210" s="4">
        <v>0.21873058000000001</v>
      </c>
      <c r="N210" s="3">
        <v>8249</v>
      </c>
      <c r="O210" s="4">
        <v>0.45888969000000002</v>
      </c>
      <c r="P210" s="4">
        <v>1.4725739999999999E-2</v>
      </c>
      <c r="Q210" s="3">
        <v>8625</v>
      </c>
      <c r="R210" s="4">
        <v>0.44124938000000002</v>
      </c>
      <c r="S210" s="4">
        <v>4.5526259999999999E-2</v>
      </c>
      <c r="T210" s="3">
        <v>8330</v>
      </c>
      <c r="U210" s="4">
        <v>0.41073969999999999</v>
      </c>
      <c r="V210" s="4">
        <v>-3.420438E-2</v>
      </c>
      <c r="W210" s="3">
        <v>9236</v>
      </c>
      <c r="X210" s="4">
        <v>0.40877121999999999</v>
      </c>
      <c r="Y210" s="4">
        <v>0.10885578</v>
      </c>
      <c r="Z210" s="3">
        <v>10399</v>
      </c>
      <c r="AA210" s="4">
        <v>0.41850870000000001</v>
      </c>
      <c r="AB210" s="4">
        <v>0.12592569000000001</v>
      </c>
      <c r="AC210" s="3">
        <v>13137</v>
      </c>
      <c r="AD210" s="4">
        <v>0.43519242000000002</v>
      </c>
      <c r="AE210" s="4">
        <v>0.26326883000000001</v>
      </c>
      <c r="AF210" s="3">
        <v>13722</v>
      </c>
      <c r="AG210" s="4">
        <v>0.43221315999999999</v>
      </c>
      <c r="AH210" s="4">
        <v>4.448129E-2</v>
      </c>
    </row>
    <row r="211" spans="1:34">
      <c r="A211" s="2" t="s">
        <v>49</v>
      </c>
      <c r="B211" s="2" t="s">
        <v>47</v>
      </c>
      <c r="C211" s="2" t="s">
        <v>75</v>
      </c>
      <c r="D211" s="2" t="s">
        <v>61</v>
      </c>
      <c r="E211" s="3">
        <v>88</v>
      </c>
      <c r="F211" s="4">
        <v>7.3633099999999996E-3</v>
      </c>
      <c r="G211" s="4"/>
      <c r="H211" s="3">
        <v>120</v>
      </c>
      <c r="I211" s="4">
        <v>8.5176799999999997E-3</v>
      </c>
      <c r="J211" s="4">
        <v>0.35986889999999999</v>
      </c>
      <c r="K211" s="3">
        <v>176</v>
      </c>
      <c r="L211" s="4">
        <v>1.0587040000000001E-2</v>
      </c>
      <c r="M211" s="4">
        <v>0.46580338999999998</v>
      </c>
      <c r="N211" s="3">
        <v>215</v>
      </c>
      <c r="O211" s="4">
        <v>1.193867E-2</v>
      </c>
      <c r="P211" s="4">
        <v>0.22084711000000001</v>
      </c>
      <c r="Q211" s="3">
        <v>225</v>
      </c>
      <c r="R211" s="4">
        <v>1.1499840000000001E-2</v>
      </c>
      <c r="S211" s="4">
        <v>4.7357679999999999E-2</v>
      </c>
      <c r="T211" s="3">
        <v>260</v>
      </c>
      <c r="U211" s="4">
        <v>1.283663E-2</v>
      </c>
      <c r="V211" s="4">
        <v>0.15814178000000001</v>
      </c>
      <c r="W211" s="3">
        <v>279</v>
      </c>
      <c r="X211" s="4">
        <v>1.235898E-2</v>
      </c>
      <c r="Y211" s="4">
        <v>7.2736499999999996E-2</v>
      </c>
      <c r="Z211" s="3">
        <v>313</v>
      </c>
      <c r="AA211" s="4">
        <v>1.2579480000000001E-2</v>
      </c>
      <c r="AB211" s="4">
        <v>0.11934944</v>
      </c>
      <c r="AC211" s="3">
        <v>409</v>
      </c>
      <c r="AD211" s="4">
        <v>1.3538430000000001E-2</v>
      </c>
      <c r="AE211" s="4">
        <v>0.30744819000000001</v>
      </c>
      <c r="AF211" s="3">
        <v>492</v>
      </c>
      <c r="AG211" s="4">
        <v>1.548952E-2</v>
      </c>
      <c r="AH211" s="4">
        <v>0.20324390000000001</v>
      </c>
    </row>
    <row r="212" spans="1:34">
      <c r="A212" s="2" t="s">
        <v>49</v>
      </c>
      <c r="B212" s="2" t="s">
        <v>47</v>
      </c>
      <c r="C212" s="2" t="s">
        <v>75</v>
      </c>
      <c r="D212" s="2" t="s">
        <v>48</v>
      </c>
      <c r="E212" s="3">
        <v>11977</v>
      </c>
      <c r="F212" s="4">
        <v>1</v>
      </c>
      <c r="G212" s="4"/>
      <c r="H212" s="3">
        <v>14080</v>
      </c>
      <c r="I212" s="4">
        <v>1</v>
      </c>
      <c r="J212" s="4">
        <v>0.17557133999999999</v>
      </c>
      <c r="K212" s="3">
        <v>16604</v>
      </c>
      <c r="L212" s="4">
        <v>1</v>
      </c>
      <c r="M212" s="4">
        <v>0.17929475</v>
      </c>
      <c r="N212" s="3">
        <v>17976</v>
      </c>
      <c r="O212" s="4">
        <v>1</v>
      </c>
      <c r="P212" s="4">
        <v>8.2628969999999996E-2</v>
      </c>
      <c r="Q212" s="3">
        <v>19546</v>
      </c>
      <c r="R212" s="4">
        <v>1</v>
      </c>
      <c r="S212" s="4">
        <v>8.7324390000000002E-2</v>
      </c>
      <c r="T212" s="3">
        <v>20280</v>
      </c>
      <c r="U212" s="4">
        <v>1</v>
      </c>
      <c r="V212" s="4">
        <v>3.753476E-2</v>
      </c>
      <c r="W212" s="3">
        <v>22595</v>
      </c>
      <c r="X212" s="4">
        <v>1</v>
      </c>
      <c r="Y212" s="4">
        <v>0.11419559999999999</v>
      </c>
      <c r="Z212" s="3">
        <v>24849</v>
      </c>
      <c r="AA212" s="4">
        <v>1</v>
      </c>
      <c r="AB212" s="4">
        <v>9.9728689999999995E-2</v>
      </c>
      <c r="AC212" s="3">
        <v>30187</v>
      </c>
      <c r="AD212" s="4">
        <v>1</v>
      </c>
      <c r="AE212" s="4">
        <v>0.21483962000000001</v>
      </c>
      <c r="AF212" s="3">
        <v>31748</v>
      </c>
      <c r="AG212" s="4">
        <v>1</v>
      </c>
      <c r="AH212" s="4">
        <v>5.168093E-2</v>
      </c>
    </row>
    <row r="213" spans="1:34">
      <c r="A213" s="2" t="s">
        <v>49</v>
      </c>
      <c r="B213" s="2" t="s">
        <v>47</v>
      </c>
      <c r="C213" s="2" t="s">
        <v>76</v>
      </c>
      <c r="D213" s="2" t="s">
        <v>59</v>
      </c>
      <c r="E213" s="3">
        <v>9789</v>
      </c>
      <c r="F213" s="4">
        <v>0.59791746999999995</v>
      </c>
      <c r="G213" s="4"/>
      <c r="H213" s="3">
        <v>10593</v>
      </c>
      <c r="I213" s="4">
        <v>0.60163688999999998</v>
      </c>
      <c r="J213" s="4">
        <v>8.2127790000000006E-2</v>
      </c>
      <c r="K213" s="3">
        <v>11304</v>
      </c>
      <c r="L213" s="4">
        <v>0.59866660999999999</v>
      </c>
      <c r="M213" s="4">
        <v>6.7194149999999994E-2</v>
      </c>
      <c r="N213" s="3">
        <v>12016</v>
      </c>
      <c r="O213" s="4">
        <v>0.61334237999999996</v>
      </c>
      <c r="P213" s="4">
        <v>6.2946390000000005E-2</v>
      </c>
      <c r="Q213" s="3">
        <v>12585</v>
      </c>
      <c r="R213" s="4">
        <v>0.60834615999999997</v>
      </c>
      <c r="S213" s="4">
        <v>4.7362380000000003E-2</v>
      </c>
      <c r="T213" s="3">
        <v>13414</v>
      </c>
      <c r="U213" s="4">
        <v>0.65364597000000002</v>
      </c>
      <c r="V213" s="4">
        <v>6.5847249999999996E-2</v>
      </c>
      <c r="W213" s="3">
        <v>13549</v>
      </c>
      <c r="X213" s="4">
        <v>0.64494101000000004</v>
      </c>
      <c r="Y213" s="4">
        <v>1.010921E-2</v>
      </c>
      <c r="Z213" s="3">
        <v>14647</v>
      </c>
      <c r="AA213" s="4">
        <v>0.65061177000000003</v>
      </c>
      <c r="AB213" s="4">
        <v>8.1038449999999998E-2</v>
      </c>
      <c r="AC213" s="3">
        <v>16598</v>
      </c>
      <c r="AD213" s="4">
        <v>0.64827776999999998</v>
      </c>
      <c r="AE213" s="4">
        <v>0.13316173000000001</v>
      </c>
      <c r="AF213" s="3">
        <v>17388</v>
      </c>
      <c r="AG213" s="4">
        <v>0.64727564999999998</v>
      </c>
      <c r="AH213" s="4">
        <v>4.7578160000000001E-2</v>
      </c>
    </row>
    <row r="214" spans="1:34">
      <c r="A214" s="2" t="s">
        <v>49</v>
      </c>
      <c r="B214" s="2" t="s">
        <v>47</v>
      </c>
      <c r="C214" s="2" t="s">
        <v>76</v>
      </c>
      <c r="D214" s="2" t="s">
        <v>60</v>
      </c>
      <c r="E214" s="3">
        <v>6379</v>
      </c>
      <c r="F214" s="4">
        <v>0.38964199999999999</v>
      </c>
      <c r="G214" s="4"/>
      <c r="H214" s="3">
        <v>6765</v>
      </c>
      <c r="I214" s="4">
        <v>0.38425685999999998</v>
      </c>
      <c r="J214" s="4">
        <v>6.0574540000000003E-2</v>
      </c>
      <c r="K214" s="3">
        <v>7291</v>
      </c>
      <c r="L214" s="4">
        <v>0.38613180000000003</v>
      </c>
      <c r="M214" s="4">
        <v>7.7722150000000004E-2</v>
      </c>
      <c r="N214" s="3">
        <v>7198</v>
      </c>
      <c r="O214" s="4">
        <v>0.36741615</v>
      </c>
      <c r="P214" s="4">
        <v>-1.2775140000000001E-2</v>
      </c>
      <c r="Q214" s="3">
        <v>7686</v>
      </c>
      <c r="R214" s="4">
        <v>0.37153079</v>
      </c>
      <c r="S214" s="4">
        <v>6.7789769999999999E-2</v>
      </c>
      <c r="T214" s="3">
        <v>6727</v>
      </c>
      <c r="U214" s="4">
        <v>0.32779947999999998</v>
      </c>
      <c r="V214" s="4">
        <v>-0.12478129</v>
      </c>
      <c r="W214" s="3">
        <v>7011</v>
      </c>
      <c r="X214" s="4">
        <v>0.33371475</v>
      </c>
      <c r="Y214" s="4">
        <v>4.2216820000000002E-2</v>
      </c>
      <c r="Z214" s="3">
        <v>7374</v>
      </c>
      <c r="AA214" s="4">
        <v>0.32753722000000002</v>
      </c>
      <c r="AB214" s="4">
        <v>5.1778949999999997E-2</v>
      </c>
      <c r="AC214" s="3">
        <v>8467</v>
      </c>
      <c r="AD214" s="4">
        <v>0.33069897999999998</v>
      </c>
      <c r="AE214" s="4">
        <v>0.14821938000000001</v>
      </c>
      <c r="AF214" s="3">
        <v>8863</v>
      </c>
      <c r="AG214" s="4">
        <v>0.32992650000000001</v>
      </c>
      <c r="AH214" s="4">
        <v>4.6749209999999999E-2</v>
      </c>
    </row>
    <row r="215" spans="1:34">
      <c r="A215" s="2" t="s">
        <v>49</v>
      </c>
      <c r="B215" s="2" t="s">
        <v>47</v>
      </c>
      <c r="C215" s="2" t="s">
        <v>76</v>
      </c>
      <c r="D215" s="2" t="s">
        <v>61</v>
      </c>
      <c r="E215" s="3">
        <v>204</v>
      </c>
      <c r="F215" s="4">
        <v>1.244052E-2</v>
      </c>
      <c r="G215" s="4"/>
      <c r="H215" s="3">
        <v>248</v>
      </c>
      <c r="I215" s="4">
        <v>1.4106250000000001E-2</v>
      </c>
      <c r="J215" s="4">
        <v>0.21943431999999999</v>
      </c>
      <c r="K215" s="3">
        <v>287</v>
      </c>
      <c r="L215" s="4">
        <v>1.5201589999999999E-2</v>
      </c>
      <c r="M215" s="4">
        <v>0.15576673999999999</v>
      </c>
      <c r="N215" s="3">
        <v>377</v>
      </c>
      <c r="O215" s="4">
        <v>1.924147E-2</v>
      </c>
      <c r="P215" s="4">
        <v>0.31323564999999998</v>
      </c>
      <c r="Q215" s="3">
        <v>416</v>
      </c>
      <c r="R215" s="4">
        <v>2.012305E-2</v>
      </c>
      <c r="S215" s="4">
        <v>0.1043451</v>
      </c>
      <c r="T215" s="3">
        <v>381</v>
      </c>
      <c r="U215" s="4">
        <v>1.855455E-2</v>
      </c>
      <c r="V215" s="4">
        <v>-8.5339819999999997E-2</v>
      </c>
      <c r="W215" s="3">
        <v>448</v>
      </c>
      <c r="X215" s="4">
        <v>2.134424E-2</v>
      </c>
      <c r="Y215" s="4">
        <v>0.17766301000000001</v>
      </c>
      <c r="Z215" s="3">
        <v>492</v>
      </c>
      <c r="AA215" s="4">
        <v>2.1851010000000001E-2</v>
      </c>
      <c r="AB215" s="4">
        <v>9.7059339999999994E-2</v>
      </c>
      <c r="AC215" s="3">
        <v>538</v>
      </c>
      <c r="AD215" s="4">
        <v>2.1023259999999998E-2</v>
      </c>
      <c r="AE215" s="4">
        <v>9.4160720000000003E-2</v>
      </c>
      <c r="AF215" s="3">
        <v>612</v>
      </c>
      <c r="AG215" s="4">
        <v>2.2797850000000001E-2</v>
      </c>
      <c r="AH215" s="4">
        <v>0.13776400999999999</v>
      </c>
    </row>
    <row r="216" spans="1:34">
      <c r="A216" s="2" t="s">
        <v>49</v>
      </c>
      <c r="B216" s="2" t="s">
        <v>47</v>
      </c>
      <c r="C216" s="2" t="s">
        <v>76</v>
      </c>
      <c r="D216" s="2" t="s">
        <v>48</v>
      </c>
      <c r="E216" s="3">
        <v>16371</v>
      </c>
      <c r="F216" s="4">
        <v>1</v>
      </c>
      <c r="G216" s="4"/>
      <c r="H216" s="3">
        <v>17606</v>
      </c>
      <c r="I216" s="4">
        <v>1</v>
      </c>
      <c r="J216" s="4">
        <v>7.5437900000000002E-2</v>
      </c>
      <c r="K216" s="3">
        <v>18883</v>
      </c>
      <c r="L216" s="4">
        <v>1</v>
      </c>
      <c r="M216" s="4">
        <v>7.2489040000000005E-2</v>
      </c>
      <c r="N216" s="3">
        <v>19591</v>
      </c>
      <c r="O216" s="4">
        <v>1</v>
      </c>
      <c r="P216" s="4">
        <v>3.7512690000000001E-2</v>
      </c>
      <c r="Q216" s="3">
        <v>20687</v>
      </c>
      <c r="R216" s="4">
        <v>1</v>
      </c>
      <c r="S216" s="4">
        <v>5.5964170000000001E-2</v>
      </c>
      <c r="T216" s="3">
        <v>20521</v>
      </c>
      <c r="U216" s="4">
        <v>1</v>
      </c>
      <c r="V216" s="4">
        <v>-8.0194700000000008E-3</v>
      </c>
      <c r="W216" s="3">
        <v>21009</v>
      </c>
      <c r="X216" s="4">
        <v>1</v>
      </c>
      <c r="Y216" s="4">
        <v>2.3742949999999999E-2</v>
      </c>
      <c r="Z216" s="3">
        <v>22513</v>
      </c>
      <c r="AA216" s="4">
        <v>1</v>
      </c>
      <c r="AB216" s="4">
        <v>7.1616070000000004E-2</v>
      </c>
      <c r="AC216" s="3">
        <v>25603</v>
      </c>
      <c r="AD216" s="4">
        <v>1</v>
      </c>
      <c r="AE216" s="4">
        <v>0.13724146000000001</v>
      </c>
      <c r="AF216" s="3">
        <v>26863</v>
      </c>
      <c r="AG216" s="4">
        <v>1</v>
      </c>
      <c r="AH216" s="4">
        <v>4.9200019999999997E-2</v>
      </c>
    </row>
    <row r="217" spans="1:34">
      <c r="A217" s="2" t="s">
        <v>49</v>
      </c>
      <c r="B217" s="2" t="s">
        <v>47</v>
      </c>
      <c r="C217" s="2" t="s">
        <v>77</v>
      </c>
      <c r="D217" s="2" t="s">
        <v>59</v>
      </c>
      <c r="E217" s="3">
        <v>1827</v>
      </c>
      <c r="F217" s="4">
        <v>0.53286504999999995</v>
      </c>
      <c r="G217" s="4"/>
      <c r="H217" s="3">
        <v>2043</v>
      </c>
      <c r="I217" s="4">
        <v>0.52524039</v>
      </c>
      <c r="J217" s="4">
        <v>0.11800248000000001</v>
      </c>
      <c r="K217" s="3">
        <v>2260</v>
      </c>
      <c r="L217" s="4">
        <v>0.51798188999999994</v>
      </c>
      <c r="M217" s="4">
        <v>0.10628384</v>
      </c>
      <c r="N217" s="3">
        <v>2518</v>
      </c>
      <c r="O217" s="4">
        <v>0.54439733000000001</v>
      </c>
      <c r="P217" s="4">
        <v>0.11418250000000001</v>
      </c>
      <c r="Q217" s="3">
        <v>2640</v>
      </c>
      <c r="R217" s="4">
        <v>0.54626626</v>
      </c>
      <c r="S217" s="4">
        <v>4.8759299999999998E-2</v>
      </c>
      <c r="T217" s="3">
        <v>2977</v>
      </c>
      <c r="U217" s="4">
        <v>0.58271987999999997</v>
      </c>
      <c r="V217" s="4">
        <v>0.12732583</v>
      </c>
      <c r="W217" s="3">
        <v>3157</v>
      </c>
      <c r="X217" s="4">
        <v>0.58321933999999997</v>
      </c>
      <c r="Y217" s="4">
        <v>6.0767559999999998E-2</v>
      </c>
      <c r="Z217" s="3">
        <v>2990</v>
      </c>
      <c r="AA217" s="4">
        <v>0.57057670000000005</v>
      </c>
      <c r="AB217" s="4">
        <v>-5.2904680000000003E-2</v>
      </c>
      <c r="AC217" s="3">
        <v>3316</v>
      </c>
      <c r="AD217" s="4">
        <v>0.56834788000000003</v>
      </c>
      <c r="AE217" s="4">
        <v>0.10890101000000001</v>
      </c>
      <c r="AF217" s="3">
        <v>3379</v>
      </c>
      <c r="AG217" s="4">
        <v>0.56018184999999998</v>
      </c>
      <c r="AH217" s="4">
        <v>1.913086E-2</v>
      </c>
    </row>
    <row r="218" spans="1:34">
      <c r="A218" s="2" t="s">
        <v>49</v>
      </c>
      <c r="B218" s="2" t="s">
        <v>47</v>
      </c>
      <c r="C218" s="2" t="s">
        <v>77</v>
      </c>
      <c r="D218" s="2" t="s">
        <v>60</v>
      </c>
      <c r="E218" s="3">
        <v>1502</v>
      </c>
      <c r="F218" s="4">
        <v>0.43795184999999998</v>
      </c>
      <c r="G218" s="4"/>
      <c r="H218" s="3">
        <v>1716</v>
      </c>
      <c r="I218" s="4">
        <v>0.44125828</v>
      </c>
      <c r="J218" s="4">
        <v>0.14279517</v>
      </c>
      <c r="K218" s="3">
        <v>1942</v>
      </c>
      <c r="L218" s="4">
        <v>0.44527871000000002</v>
      </c>
      <c r="M218" s="4">
        <v>0.13200714999999999</v>
      </c>
      <c r="N218" s="3">
        <v>1940</v>
      </c>
      <c r="O218" s="4">
        <v>0.41942492999999997</v>
      </c>
      <c r="P218" s="4">
        <v>-1.43294E-3</v>
      </c>
      <c r="Q218" s="3">
        <v>2019</v>
      </c>
      <c r="R218" s="4">
        <v>0.41777396</v>
      </c>
      <c r="S218" s="4">
        <v>4.1057120000000003E-2</v>
      </c>
      <c r="T218" s="3">
        <v>1925</v>
      </c>
      <c r="U218" s="4">
        <v>0.37687315999999998</v>
      </c>
      <c r="V218" s="4">
        <v>-4.6659930000000002E-2</v>
      </c>
      <c r="W218" s="3">
        <v>2042</v>
      </c>
      <c r="X218" s="4">
        <v>0.37721661000000001</v>
      </c>
      <c r="Y218" s="4">
        <v>6.0824999999999997E-2</v>
      </c>
      <c r="Z218" s="3">
        <v>2040</v>
      </c>
      <c r="AA218" s="4">
        <v>0.38926357</v>
      </c>
      <c r="AB218" s="4">
        <v>-1.0022200000000001E-3</v>
      </c>
      <c r="AC218" s="3">
        <v>2293</v>
      </c>
      <c r="AD218" s="4">
        <v>0.39297064999999998</v>
      </c>
      <c r="AE218" s="4">
        <v>0.12385148</v>
      </c>
      <c r="AF218" s="3">
        <v>2354</v>
      </c>
      <c r="AG218" s="4">
        <v>0.39027167000000001</v>
      </c>
      <c r="AH218" s="4">
        <v>2.6885610000000001E-2</v>
      </c>
    </row>
    <row r="219" spans="1:34">
      <c r="A219" s="2" t="s">
        <v>49</v>
      </c>
      <c r="B219" s="2" t="s">
        <v>47</v>
      </c>
      <c r="C219" s="2" t="s">
        <v>77</v>
      </c>
      <c r="D219" s="2" t="s">
        <v>61</v>
      </c>
      <c r="E219" s="3">
        <v>100</v>
      </c>
      <c r="F219" s="4">
        <v>2.91831E-2</v>
      </c>
      <c r="G219" s="4"/>
      <c r="H219" s="3">
        <v>130</v>
      </c>
      <c r="I219" s="4">
        <v>3.3501330000000003E-2</v>
      </c>
      <c r="J219" s="4">
        <v>0.30206473</v>
      </c>
      <c r="K219" s="3">
        <v>160</v>
      </c>
      <c r="L219" s="4">
        <v>3.6739399999999998E-2</v>
      </c>
      <c r="M219" s="4">
        <v>0.23021227999999999</v>
      </c>
      <c r="N219" s="3">
        <v>167</v>
      </c>
      <c r="O219" s="4">
        <v>3.617774E-2</v>
      </c>
      <c r="P219" s="4">
        <v>4.3913050000000002E-2</v>
      </c>
      <c r="Q219" s="3">
        <v>174</v>
      </c>
      <c r="R219" s="4">
        <v>3.5959779999999997E-2</v>
      </c>
      <c r="S219" s="4">
        <v>3.887438E-2</v>
      </c>
      <c r="T219" s="3">
        <v>206</v>
      </c>
      <c r="U219" s="4">
        <v>4.040697E-2</v>
      </c>
      <c r="V219" s="4">
        <v>0.18749882000000001</v>
      </c>
      <c r="W219" s="3">
        <v>214</v>
      </c>
      <c r="X219" s="4">
        <v>3.9564059999999998E-2</v>
      </c>
      <c r="Y219" s="4">
        <v>3.7749970000000001E-2</v>
      </c>
      <c r="Z219" s="3">
        <v>210</v>
      </c>
      <c r="AA219" s="4">
        <v>4.0159729999999998E-2</v>
      </c>
      <c r="AB219" s="4">
        <v>-1.7343939999999999E-2</v>
      </c>
      <c r="AC219" s="3">
        <v>226</v>
      </c>
      <c r="AD219" s="4">
        <v>3.8681470000000003E-2</v>
      </c>
      <c r="AE219" s="4">
        <v>7.2271459999999996E-2</v>
      </c>
      <c r="AF219" s="3">
        <v>299</v>
      </c>
      <c r="AG219" s="4">
        <v>4.9546479999999997E-2</v>
      </c>
      <c r="AH219" s="4">
        <v>0.32441782000000002</v>
      </c>
    </row>
    <row r="220" spans="1:34">
      <c r="A220" s="2" t="s">
        <v>49</v>
      </c>
      <c r="B220" s="2" t="s">
        <v>47</v>
      </c>
      <c r="C220" s="2" t="s">
        <v>77</v>
      </c>
      <c r="D220" s="2" t="s">
        <v>48</v>
      </c>
      <c r="E220" s="3">
        <v>3428</v>
      </c>
      <c r="F220" s="4">
        <v>1</v>
      </c>
      <c r="G220" s="4"/>
      <c r="H220" s="3">
        <v>3889</v>
      </c>
      <c r="I220" s="4">
        <v>1</v>
      </c>
      <c r="J220" s="4">
        <v>0.13423199999999999</v>
      </c>
      <c r="K220" s="3">
        <v>4362</v>
      </c>
      <c r="L220" s="4">
        <v>1</v>
      </c>
      <c r="M220" s="4">
        <v>0.12178623</v>
      </c>
      <c r="N220" s="3">
        <v>4625</v>
      </c>
      <c r="O220" s="4">
        <v>1</v>
      </c>
      <c r="P220" s="4">
        <v>6.011975E-2</v>
      </c>
      <c r="Q220" s="3">
        <v>4833</v>
      </c>
      <c r="R220" s="4">
        <v>1</v>
      </c>
      <c r="S220" s="4">
        <v>4.5171200000000002E-2</v>
      </c>
      <c r="T220" s="3">
        <v>5108</v>
      </c>
      <c r="U220" s="4">
        <v>1</v>
      </c>
      <c r="V220" s="4">
        <v>5.680292E-2</v>
      </c>
      <c r="W220" s="3">
        <v>5414</v>
      </c>
      <c r="X220" s="4">
        <v>1</v>
      </c>
      <c r="Y220" s="4">
        <v>5.9859139999999998E-2</v>
      </c>
      <c r="Z220" s="3">
        <v>5241</v>
      </c>
      <c r="AA220" s="4">
        <v>1</v>
      </c>
      <c r="AB220" s="4">
        <v>-3.1919280000000001E-2</v>
      </c>
      <c r="AC220" s="3">
        <v>5835</v>
      </c>
      <c r="AD220" s="4">
        <v>1</v>
      </c>
      <c r="AE220" s="4">
        <v>0.11324964999999999</v>
      </c>
      <c r="AF220" s="3">
        <v>6033</v>
      </c>
      <c r="AG220" s="4">
        <v>1</v>
      </c>
      <c r="AH220" s="4">
        <v>3.3987200000000002E-2</v>
      </c>
    </row>
    <row r="221" spans="1:34">
      <c r="A221" s="2" t="s">
        <v>49</v>
      </c>
      <c r="B221" s="2" t="s">
        <v>47</v>
      </c>
      <c r="C221" s="2" t="s">
        <v>78</v>
      </c>
      <c r="D221" s="2" t="s">
        <v>59</v>
      </c>
      <c r="E221" s="3">
        <v>630</v>
      </c>
      <c r="F221" s="4">
        <v>0.60288014000000001</v>
      </c>
      <c r="G221" s="4"/>
      <c r="H221" s="3">
        <v>670</v>
      </c>
      <c r="I221" s="4">
        <v>0.57608203000000002</v>
      </c>
      <c r="J221" s="4">
        <v>6.490274E-2</v>
      </c>
      <c r="K221" s="3">
        <v>639</v>
      </c>
      <c r="L221" s="4">
        <v>0.54326885999999996</v>
      </c>
      <c r="M221" s="4">
        <v>-4.6606540000000002E-2</v>
      </c>
      <c r="N221" s="3">
        <v>722</v>
      </c>
      <c r="O221" s="4">
        <v>0.57709816000000003</v>
      </c>
      <c r="P221" s="4">
        <v>0.13006044999999999</v>
      </c>
      <c r="Q221" s="3">
        <v>714</v>
      </c>
      <c r="R221" s="4">
        <v>0.58992343999999997</v>
      </c>
      <c r="S221" s="4">
        <v>-1.184502E-2</v>
      </c>
      <c r="T221" s="3">
        <v>690</v>
      </c>
      <c r="U221" s="4">
        <v>0.61502292000000003</v>
      </c>
      <c r="V221" s="4">
        <v>-3.2868429999999997E-2</v>
      </c>
      <c r="W221" s="3">
        <v>799</v>
      </c>
      <c r="X221" s="4">
        <v>0.58978755999999999</v>
      </c>
      <c r="Y221" s="4">
        <v>0.15733916000000001</v>
      </c>
      <c r="Z221" s="3">
        <v>1006</v>
      </c>
      <c r="AA221" s="4">
        <v>0.65878141000000001</v>
      </c>
      <c r="AB221" s="4">
        <v>0.25957901999999999</v>
      </c>
      <c r="AC221" s="3">
        <v>870</v>
      </c>
      <c r="AD221" s="4">
        <v>0.63452717999999997</v>
      </c>
      <c r="AE221" s="4">
        <v>-0.13494474000000001</v>
      </c>
      <c r="AF221" s="3">
        <v>756</v>
      </c>
      <c r="AG221" s="4">
        <v>0.58775621</v>
      </c>
      <c r="AH221" s="4">
        <v>-0.13143920000000001</v>
      </c>
    </row>
    <row r="222" spans="1:34">
      <c r="A222" s="2" t="s">
        <v>49</v>
      </c>
      <c r="B222" s="2" t="s">
        <v>47</v>
      </c>
      <c r="C222" s="2" t="s">
        <v>78</v>
      </c>
      <c r="D222" s="2" t="s">
        <v>60</v>
      </c>
      <c r="E222" s="5" t="s">
        <v>86</v>
      </c>
      <c r="F222" s="6" t="s">
        <v>86</v>
      </c>
      <c r="G222" s="4"/>
      <c r="H222" s="3">
        <v>476</v>
      </c>
      <c r="I222" s="4">
        <v>0.40866244000000002</v>
      </c>
      <c r="J222" s="6" t="s">
        <v>86</v>
      </c>
      <c r="K222" s="3">
        <v>525</v>
      </c>
      <c r="L222" s="4">
        <v>0.44634065000000001</v>
      </c>
      <c r="M222" s="4">
        <v>0.10418896</v>
      </c>
      <c r="N222" s="3">
        <v>515</v>
      </c>
      <c r="O222" s="4">
        <v>0.41149744999999999</v>
      </c>
      <c r="P222" s="4">
        <v>-1.9229240000000002E-2</v>
      </c>
      <c r="Q222" s="3">
        <v>474</v>
      </c>
      <c r="R222" s="4">
        <v>0.39177615999999998</v>
      </c>
      <c r="S222" s="4">
        <v>-7.9656489999999996E-2</v>
      </c>
      <c r="T222" s="3">
        <v>411</v>
      </c>
      <c r="U222" s="4">
        <v>0.36603709000000001</v>
      </c>
      <c r="V222" s="4">
        <v>-0.13328362999999999</v>
      </c>
      <c r="W222" s="3">
        <v>534</v>
      </c>
      <c r="X222" s="4">
        <v>0.39443840000000002</v>
      </c>
      <c r="Y222" s="4">
        <v>0.30050023999999997</v>
      </c>
      <c r="Z222" s="3">
        <v>509</v>
      </c>
      <c r="AA222" s="4">
        <v>0.33326105</v>
      </c>
      <c r="AB222" s="4">
        <v>-4.7236599999999997E-2</v>
      </c>
      <c r="AC222" s="3">
        <v>481</v>
      </c>
      <c r="AD222" s="4">
        <v>0.35057472000000001</v>
      </c>
      <c r="AE222" s="4">
        <v>-5.5219329999999997E-2</v>
      </c>
      <c r="AF222" s="3">
        <v>503</v>
      </c>
      <c r="AG222" s="4">
        <v>0.39125373000000002</v>
      </c>
      <c r="AH222" s="4">
        <v>4.6480460000000001E-2</v>
      </c>
    </row>
    <row r="223" spans="1:34">
      <c r="A223" s="2" t="s">
        <v>49</v>
      </c>
      <c r="B223" s="2" t="s">
        <v>47</v>
      </c>
      <c r="C223" s="2" t="s">
        <v>78</v>
      </c>
      <c r="D223" s="2" t="s">
        <v>61</v>
      </c>
      <c r="E223" s="5" t="s">
        <v>86</v>
      </c>
      <c r="F223" s="6" t="s">
        <v>86</v>
      </c>
      <c r="G223" s="4"/>
      <c r="H223" s="3">
        <v>18</v>
      </c>
      <c r="I223" s="4">
        <v>1.525552E-2</v>
      </c>
      <c r="J223" s="6" t="s">
        <v>86</v>
      </c>
      <c r="K223" s="3">
        <v>12</v>
      </c>
      <c r="L223" s="4">
        <v>1.0390480000000001E-2</v>
      </c>
      <c r="M223" s="4">
        <v>-0.31142638</v>
      </c>
      <c r="N223" s="3">
        <v>14</v>
      </c>
      <c r="O223" s="4">
        <v>1.140439E-2</v>
      </c>
      <c r="P223" s="4">
        <v>0.16762446</v>
      </c>
      <c r="Q223" s="3">
        <v>22</v>
      </c>
      <c r="R223" s="4">
        <v>1.830039E-2</v>
      </c>
      <c r="S223" s="4">
        <v>0.55119839000000004</v>
      </c>
      <c r="T223" s="3">
        <v>21</v>
      </c>
      <c r="U223" s="4">
        <v>1.893999E-2</v>
      </c>
      <c r="V223" s="4">
        <v>-3.9916170000000001E-2</v>
      </c>
      <c r="W223" s="3">
        <v>21</v>
      </c>
      <c r="X223" s="4">
        <v>1.5774050000000001E-2</v>
      </c>
      <c r="Y223" s="4">
        <v>5.1244000000000003E-3</v>
      </c>
      <c r="Z223" s="3">
        <v>12</v>
      </c>
      <c r="AA223" s="4">
        <v>7.9575500000000007E-3</v>
      </c>
      <c r="AB223" s="4">
        <v>-0.43112644</v>
      </c>
      <c r="AC223" s="3">
        <v>20</v>
      </c>
      <c r="AD223" s="4">
        <v>1.4898099999999999E-2</v>
      </c>
      <c r="AE223" s="4">
        <v>0.68146057000000004</v>
      </c>
      <c r="AF223" s="3">
        <v>27</v>
      </c>
      <c r="AG223" s="4">
        <v>2.0990060000000001E-2</v>
      </c>
      <c r="AH223" s="4">
        <v>0.32110096999999999</v>
      </c>
    </row>
    <row r="224" spans="1:34">
      <c r="A224" s="2" t="s">
        <v>49</v>
      </c>
      <c r="B224" s="2" t="s">
        <v>47</v>
      </c>
      <c r="C224" s="2" t="s">
        <v>78</v>
      </c>
      <c r="D224" s="2" t="s">
        <v>48</v>
      </c>
      <c r="E224" s="3">
        <v>1044</v>
      </c>
      <c r="F224" s="4">
        <v>1</v>
      </c>
      <c r="G224" s="4"/>
      <c r="H224" s="3">
        <v>1164</v>
      </c>
      <c r="I224" s="4">
        <v>1</v>
      </c>
      <c r="J224" s="4">
        <v>0.11443975000000001</v>
      </c>
      <c r="K224" s="3">
        <v>1176</v>
      </c>
      <c r="L224" s="4">
        <v>1</v>
      </c>
      <c r="M224" s="4">
        <v>1.097795E-2</v>
      </c>
      <c r="N224" s="3">
        <v>1252</v>
      </c>
      <c r="O224" s="4">
        <v>1</v>
      </c>
      <c r="P224" s="4">
        <v>6.3816700000000004E-2</v>
      </c>
      <c r="Q224" s="3">
        <v>1210</v>
      </c>
      <c r="R224" s="4">
        <v>1</v>
      </c>
      <c r="S224" s="4">
        <v>-3.3328099999999999E-2</v>
      </c>
      <c r="T224" s="3">
        <v>1122</v>
      </c>
      <c r="U224" s="4">
        <v>1</v>
      </c>
      <c r="V224" s="4">
        <v>-7.2337689999999996E-2</v>
      </c>
      <c r="W224" s="3">
        <v>1354</v>
      </c>
      <c r="X224" s="4">
        <v>1</v>
      </c>
      <c r="Y224" s="4">
        <v>0.20685848000000001</v>
      </c>
      <c r="Z224" s="3">
        <v>1527</v>
      </c>
      <c r="AA224" s="4">
        <v>1</v>
      </c>
      <c r="AB224" s="4">
        <v>0.12766394</v>
      </c>
      <c r="AC224" s="3">
        <v>1372</v>
      </c>
      <c r="AD224" s="4">
        <v>1</v>
      </c>
      <c r="AE224" s="4">
        <v>-0.10187878</v>
      </c>
      <c r="AF224" s="3">
        <v>1286</v>
      </c>
      <c r="AG224" s="4">
        <v>1</v>
      </c>
      <c r="AH224" s="4">
        <v>-6.2323080000000003E-2</v>
      </c>
    </row>
    <row r="225" spans="1:34">
      <c r="A225" s="2" t="s">
        <v>49</v>
      </c>
      <c r="B225" s="2" t="s">
        <v>47</v>
      </c>
      <c r="C225" s="2" t="s">
        <v>79</v>
      </c>
      <c r="D225" s="2" t="s">
        <v>59</v>
      </c>
      <c r="E225" s="3">
        <v>151</v>
      </c>
      <c r="F225" s="4">
        <v>0.52360494000000002</v>
      </c>
      <c r="G225" s="4"/>
      <c r="H225" s="3">
        <v>162</v>
      </c>
      <c r="I225" s="4">
        <v>0.53022581000000002</v>
      </c>
      <c r="J225" s="4">
        <v>7.5582640000000006E-2</v>
      </c>
      <c r="K225" s="3">
        <v>193</v>
      </c>
      <c r="L225" s="4">
        <v>0.46858115</v>
      </c>
      <c r="M225" s="4">
        <v>0.18575211999999999</v>
      </c>
      <c r="N225" s="3">
        <v>201</v>
      </c>
      <c r="O225" s="4">
        <v>0.53880468000000004</v>
      </c>
      <c r="P225" s="4">
        <v>4.3226390000000003E-2</v>
      </c>
      <c r="Q225" s="3">
        <v>176</v>
      </c>
      <c r="R225" s="4">
        <v>0.5269817</v>
      </c>
      <c r="S225" s="4">
        <v>-0.12354059000000001</v>
      </c>
      <c r="T225" s="3">
        <v>217</v>
      </c>
      <c r="U225" s="4">
        <v>0.53947818000000003</v>
      </c>
      <c r="V225" s="4">
        <v>0.23344155999999999</v>
      </c>
      <c r="W225" s="3">
        <v>250</v>
      </c>
      <c r="X225" s="4">
        <v>0.57409314</v>
      </c>
      <c r="Y225" s="4">
        <v>0.15303727</v>
      </c>
      <c r="Z225" s="3">
        <v>195</v>
      </c>
      <c r="AA225" s="4">
        <v>0.55678417999999996</v>
      </c>
      <c r="AB225" s="4">
        <v>-0.22254280000000001</v>
      </c>
      <c r="AC225" s="3">
        <v>204</v>
      </c>
      <c r="AD225" s="4">
        <v>0.58287851999999996</v>
      </c>
      <c r="AE225" s="4">
        <v>4.9678720000000003E-2</v>
      </c>
      <c r="AF225" s="3">
        <v>224</v>
      </c>
      <c r="AG225" s="4">
        <v>0.57479217000000005</v>
      </c>
      <c r="AH225" s="4">
        <v>9.7017000000000006E-2</v>
      </c>
    </row>
    <row r="226" spans="1:34">
      <c r="A226" s="2" t="s">
        <v>49</v>
      </c>
      <c r="B226" s="2" t="s">
        <v>47</v>
      </c>
      <c r="C226" s="2" t="s">
        <v>79</v>
      </c>
      <c r="D226" s="2" t="s">
        <v>60</v>
      </c>
      <c r="E226" s="5" t="s">
        <v>86</v>
      </c>
      <c r="F226" s="6" t="s">
        <v>86</v>
      </c>
      <c r="G226" s="4"/>
      <c r="H226" s="5" t="s">
        <v>86</v>
      </c>
      <c r="I226" s="6" t="s">
        <v>86</v>
      </c>
      <c r="J226" s="6" t="s">
        <v>86</v>
      </c>
      <c r="K226" s="3">
        <v>208</v>
      </c>
      <c r="L226" s="4">
        <v>0.50609782000000003</v>
      </c>
      <c r="M226" s="6" t="s">
        <v>86</v>
      </c>
      <c r="N226" s="3">
        <v>160</v>
      </c>
      <c r="O226" s="4">
        <v>0.42772999</v>
      </c>
      <c r="P226" s="4">
        <v>-0.23322622000000001</v>
      </c>
      <c r="Q226" s="3">
        <v>148</v>
      </c>
      <c r="R226" s="4">
        <v>0.44300845999999999</v>
      </c>
      <c r="S226" s="4">
        <v>-7.1867559999999997E-2</v>
      </c>
      <c r="T226" s="3">
        <v>168</v>
      </c>
      <c r="U226" s="4">
        <v>0.41752909999999999</v>
      </c>
      <c r="V226" s="4">
        <v>0.13557274</v>
      </c>
      <c r="W226" s="3">
        <v>173</v>
      </c>
      <c r="X226" s="4">
        <v>0.39595124999999998</v>
      </c>
      <c r="Y226" s="4">
        <v>2.7518959999999999E-2</v>
      </c>
      <c r="Z226" s="5" t="s">
        <v>86</v>
      </c>
      <c r="AA226" s="6" t="s">
        <v>86</v>
      </c>
      <c r="AB226" s="6" t="s">
        <v>86</v>
      </c>
      <c r="AC226" s="5" t="s">
        <v>86</v>
      </c>
      <c r="AD226" s="6" t="s">
        <v>86</v>
      </c>
      <c r="AE226" s="6" t="s">
        <v>86</v>
      </c>
      <c r="AF226" s="3">
        <v>153</v>
      </c>
      <c r="AG226" s="4">
        <v>0.39157742000000001</v>
      </c>
      <c r="AH226" s="6" t="s">
        <v>86</v>
      </c>
    </row>
    <row r="227" spans="1:34">
      <c r="A227" s="2" t="s">
        <v>49</v>
      </c>
      <c r="B227" s="2" t="s">
        <v>47</v>
      </c>
      <c r="C227" s="2" t="s">
        <v>79</v>
      </c>
      <c r="D227" s="2" t="s">
        <v>61</v>
      </c>
      <c r="E227" s="5" t="s">
        <v>86</v>
      </c>
      <c r="F227" s="6" t="s">
        <v>86</v>
      </c>
      <c r="G227" s="4"/>
      <c r="H227" s="5" t="s">
        <v>86</v>
      </c>
      <c r="I227" s="6" t="s">
        <v>86</v>
      </c>
      <c r="J227" s="6" t="s">
        <v>86</v>
      </c>
      <c r="K227" s="3">
        <v>10</v>
      </c>
      <c r="L227" s="4">
        <v>2.532104E-2</v>
      </c>
      <c r="M227" s="6" t="s">
        <v>86</v>
      </c>
      <c r="N227" s="3">
        <v>12</v>
      </c>
      <c r="O227" s="4">
        <v>3.3465330000000001E-2</v>
      </c>
      <c r="P227" s="4">
        <v>0.19907321</v>
      </c>
      <c r="Q227" s="3">
        <v>10</v>
      </c>
      <c r="R227" s="4">
        <v>3.0009839999999999E-2</v>
      </c>
      <c r="S227" s="4">
        <v>-0.19640684</v>
      </c>
      <c r="T227" s="3">
        <v>17</v>
      </c>
      <c r="U227" s="4">
        <v>4.2992719999999998E-2</v>
      </c>
      <c r="V227" s="4">
        <v>0.72612169000000004</v>
      </c>
      <c r="W227" s="3">
        <v>13</v>
      </c>
      <c r="X227" s="4">
        <v>2.9955610000000001E-2</v>
      </c>
      <c r="Y227" s="4">
        <v>-0.24505009999999999</v>
      </c>
      <c r="Z227" s="5" t="s">
        <v>86</v>
      </c>
      <c r="AA227" s="6" t="s">
        <v>86</v>
      </c>
      <c r="AB227" s="6" t="s">
        <v>86</v>
      </c>
      <c r="AC227" s="5" t="s">
        <v>86</v>
      </c>
      <c r="AD227" s="6" t="s">
        <v>86</v>
      </c>
      <c r="AE227" s="6" t="s">
        <v>86</v>
      </c>
      <c r="AF227" s="3">
        <v>13</v>
      </c>
      <c r="AG227" s="4">
        <v>3.3630399999999998E-2</v>
      </c>
      <c r="AH227" s="6" t="s">
        <v>86</v>
      </c>
    </row>
    <row r="228" spans="1:34">
      <c r="A228" s="2" t="s">
        <v>49</v>
      </c>
      <c r="B228" s="2" t="s">
        <v>47</v>
      </c>
      <c r="C228" s="2" t="s">
        <v>79</v>
      </c>
      <c r="D228" s="2" t="s">
        <v>48</v>
      </c>
      <c r="E228" s="3">
        <v>288</v>
      </c>
      <c r="F228" s="4">
        <v>1</v>
      </c>
      <c r="G228" s="4"/>
      <c r="H228" s="3">
        <v>306</v>
      </c>
      <c r="I228" s="4">
        <v>1</v>
      </c>
      <c r="J228" s="4">
        <v>6.2151940000000003E-2</v>
      </c>
      <c r="K228" s="3">
        <v>411</v>
      </c>
      <c r="L228" s="4">
        <v>1</v>
      </c>
      <c r="M228" s="4">
        <v>0.34174494</v>
      </c>
      <c r="N228" s="3">
        <v>373</v>
      </c>
      <c r="O228" s="4">
        <v>1</v>
      </c>
      <c r="P228" s="4">
        <v>-9.2739470000000004E-2</v>
      </c>
      <c r="Q228" s="3">
        <v>334</v>
      </c>
      <c r="R228" s="4">
        <v>1</v>
      </c>
      <c r="S228" s="4">
        <v>-0.10387697999999999</v>
      </c>
      <c r="T228" s="3">
        <v>403</v>
      </c>
      <c r="U228" s="4">
        <v>1</v>
      </c>
      <c r="V228" s="4">
        <v>0.2048701</v>
      </c>
      <c r="W228" s="3">
        <v>436</v>
      </c>
      <c r="X228" s="4">
        <v>1</v>
      </c>
      <c r="Y228" s="4">
        <v>8.3514859999999996E-2</v>
      </c>
      <c r="Z228" s="3">
        <v>350</v>
      </c>
      <c r="AA228" s="4">
        <v>1</v>
      </c>
      <c r="AB228" s="4">
        <v>-0.19837369999999999</v>
      </c>
      <c r="AC228" s="3">
        <v>351</v>
      </c>
      <c r="AD228" s="4">
        <v>1</v>
      </c>
      <c r="AE228" s="4">
        <v>2.6866400000000001E-3</v>
      </c>
      <c r="AF228" s="3">
        <v>390</v>
      </c>
      <c r="AG228" s="4">
        <v>1</v>
      </c>
      <c r="AH228" s="4">
        <v>0.11245015</v>
      </c>
    </row>
    <row r="229" spans="1:34">
      <c r="A229" s="2" t="s">
        <v>49</v>
      </c>
      <c r="B229" s="2" t="s">
        <v>47</v>
      </c>
      <c r="C229" s="2" t="s">
        <v>80</v>
      </c>
      <c r="D229" s="2" t="s">
        <v>59</v>
      </c>
      <c r="E229" s="3">
        <v>1595</v>
      </c>
      <c r="F229" s="4">
        <v>0.55512284000000001</v>
      </c>
      <c r="G229" s="4"/>
      <c r="H229" s="3">
        <v>1727</v>
      </c>
      <c r="I229" s="4">
        <v>0.54462617000000002</v>
      </c>
      <c r="J229" s="4">
        <v>8.2919350000000003E-2</v>
      </c>
      <c r="K229" s="3">
        <v>1924</v>
      </c>
      <c r="L229" s="4">
        <v>0.53721702000000005</v>
      </c>
      <c r="M229" s="4">
        <v>0.11401857</v>
      </c>
      <c r="N229" s="3">
        <v>2226</v>
      </c>
      <c r="O229" s="4">
        <v>0.56867624999999999</v>
      </c>
      <c r="P229" s="4">
        <v>0.15678964000000001</v>
      </c>
      <c r="Q229" s="3">
        <v>2334</v>
      </c>
      <c r="R229" s="4">
        <v>0.56283066000000004</v>
      </c>
      <c r="S229" s="4">
        <v>4.8469959999999999E-2</v>
      </c>
      <c r="T229" s="3">
        <v>2528</v>
      </c>
      <c r="U229" s="4">
        <v>0.59389373999999995</v>
      </c>
      <c r="V229" s="4">
        <v>8.3474380000000001E-2</v>
      </c>
      <c r="W229" s="3">
        <v>2822</v>
      </c>
      <c r="X229" s="4">
        <v>0.59248955000000003</v>
      </c>
      <c r="Y229" s="4">
        <v>0.11603611</v>
      </c>
      <c r="Z229" s="3">
        <v>2896</v>
      </c>
      <c r="AA229" s="4">
        <v>0.57883003</v>
      </c>
      <c r="AB229" s="4">
        <v>2.6252629999999999E-2</v>
      </c>
      <c r="AC229" s="3">
        <v>3390</v>
      </c>
      <c r="AD229" s="4">
        <v>0.55926167000000004</v>
      </c>
      <c r="AE229" s="4">
        <v>0.1707186</v>
      </c>
      <c r="AF229" s="3">
        <v>3617</v>
      </c>
      <c r="AG229" s="4">
        <v>0.54600209</v>
      </c>
      <c r="AH229" s="4">
        <v>6.6859810000000006E-2</v>
      </c>
    </row>
    <row r="230" spans="1:34">
      <c r="A230" s="2" t="s">
        <v>49</v>
      </c>
      <c r="B230" s="2" t="s">
        <v>47</v>
      </c>
      <c r="C230" s="2" t="s">
        <v>80</v>
      </c>
      <c r="D230" s="2" t="s">
        <v>60</v>
      </c>
      <c r="E230" s="3">
        <v>1250</v>
      </c>
      <c r="F230" s="4">
        <v>0.43524889</v>
      </c>
      <c r="G230" s="4"/>
      <c r="H230" s="3">
        <v>1416</v>
      </c>
      <c r="I230" s="4">
        <v>0.44664838000000001</v>
      </c>
      <c r="J230" s="4">
        <v>0.13269975000000001</v>
      </c>
      <c r="K230" s="3">
        <v>1597</v>
      </c>
      <c r="L230" s="4">
        <v>0.44587550999999997</v>
      </c>
      <c r="M230" s="4">
        <v>0.12742855</v>
      </c>
      <c r="N230" s="3">
        <v>1615</v>
      </c>
      <c r="O230" s="4">
        <v>0.41274508999999998</v>
      </c>
      <c r="P230" s="4">
        <v>1.15966E-2</v>
      </c>
      <c r="Q230" s="3">
        <v>1746</v>
      </c>
      <c r="R230" s="4">
        <v>0.42115965999999999</v>
      </c>
      <c r="S230" s="4">
        <v>8.0956420000000001E-2</v>
      </c>
      <c r="T230" s="3">
        <v>1649</v>
      </c>
      <c r="U230" s="4">
        <v>0.38745411000000002</v>
      </c>
      <c r="V230" s="4">
        <v>-5.5371280000000002E-2</v>
      </c>
      <c r="W230" s="3">
        <v>1869</v>
      </c>
      <c r="X230" s="4">
        <v>0.39245628999999999</v>
      </c>
      <c r="Y230" s="4">
        <v>0.13312371000000001</v>
      </c>
      <c r="Z230" s="3">
        <v>2034</v>
      </c>
      <c r="AA230" s="4">
        <v>0.40666693999999998</v>
      </c>
      <c r="AB230" s="4">
        <v>8.8507669999999997E-2</v>
      </c>
      <c r="AC230" s="3">
        <v>2547</v>
      </c>
      <c r="AD230" s="4">
        <v>0.42024910999999998</v>
      </c>
      <c r="AE230" s="4">
        <v>0.25215028</v>
      </c>
      <c r="AF230" s="3">
        <v>2863</v>
      </c>
      <c r="AG230" s="4">
        <v>0.43225445000000001</v>
      </c>
      <c r="AH230" s="4">
        <v>0.12398566</v>
      </c>
    </row>
    <row r="231" spans="1:34">
      <c r="A231" s="2" t="s">
        <v>49</v>
      </c>
      <c r="B231" s="2" t="s">
        <v>47</v>
      </c>
      <c r="C231" s="2" t="s">
        <v>80</v>
      </c>
      <c r="D231" s="2" t="s">
        <v>61</v>
      </c>
      <c r="E231" s="3">
        <v>28</v>
      </c>
      <c r="F231" s="4">
        <v>9.6282699999999995E-3</v>
      </c>
      <c r="G231" s="4"/>
      <c r="H231" s="3">
        <v>28</v>
      </c>
      <c r="I231" s="4">
        <v>8.7254499999999992E-3</v>
      </c>
      <c r="J231" s="4">
        <v>2.9138999999999999E-4</v>
      </c>
      <c r="K231" s="3">
        <v>61</v>
      </c>
      <c r="L231" s="4">
        <v>1.6907470000000001E-2</v>
      </c>
      <c r="M231" s="4">
        <v>1.1884256099999999</v>
      </c>
      <c r="N231" s="3">
        <v>73</v>
      </c>
      <c r="O231" s="4">
        <v>1.857866E-2</v>
      </c>
      <c r="P231" s="4">
        <v>0.20081197000000001</v>
      </c>
      <c r="Q231" s="3">
        <v>66</v>
      </c>
      <c r="R231" s="4">
        <v>1.6009679999999998E-2</v>
      </c>
      <c r="S231" s="4">
        <v>-8.7124839999999995E-2</v>
      </c>
      <c r="T231" s="3">
        <v>79</v>
      </c>
      <c r="U231" s="4">
        <v>1.8652149999999999E-2</v>
      </c>
      <c r="V231" s="4">
        <v>0.19628295000000001</v>
      </c>
      <c r="W231" s="3">
        <v>72</v>
      </c>
      <c r="X231" s="4">
        <v>1.505416E-2</v>
      </c>
      <c r="Y231" s="4">
        <v>-9.7111580000000003E-2</v>
      </c>
      <c r="Z231" s="3">
        <v>73</v>
      </c>
      <c r="AA231" s="4">
        <v>1.450302E-2</v>
      </c>
      <c r="AB231" s="4">
        <v>1.2012510000000001E-2</v>
      </c>
      <c r="AC231" s="3">
        <v>124</v>
      </c>
      <c r="AD231" s="4">
        <v>2.0489219999999999E-2</v>
      </c>
      <c r="AE231" s="4">
        <v>0.71180931999999997</v>
      </c>
      <c r="AF231" s="3">
        <v>144</v>
      </c>
      <c r="AG231" s="4">
        <v>2.1743459999999999E-2</v>
      </c>
      <c r="AH231" s="4">
        <v>0.15966194</v>
      </c>
    </row>
    <row r="232" spans="1:34">
      <c r="A232" s="2" t="s">
        <v>49</v>
      </c>
      <c r="B232" s="2" t="s">
        <v>47</v>
      </c>
      <c r="C232" s="2" t="s">
        <v>80</v>
      </c>
      <c r="D232" s="2" t="s">
        <v>48</v>
      </c>
      <c r="E232" s="3">
        <v>2873</v>
      </c>
      <c r="F232" s="4">
        <v>1</v>
      </c>
      <c r="G232" s="4"/>
      <c r="H232" s="3">
        <v>3171</v>
      </c>
      <c r="I232" s="4">
        <v>1</v>
      </c>
      <c r="J232" s="4">
        <v>0.10379065</v>
      </c>
      <c r="K232" s="3">
        <v>3581</v>
      </c>
      <c r="L232" s="4">
        <v>1</v>
      </c>
      <c r="M232" s="4">
        <v>0.12938279999999999</v>
      </c>
      <c r="N232" s="3">
        <v>3914</v>
      </c>
      <c r="O232" s="4">
        <v>1</v>
      </c>
      <c r="P232" s="4">
        <v>9.2795920000000004E-2</v>
      </c>
      <c r="Q232" s="3">
        <v>4146</v>
      </c>
      <c r="R232" s="4">
        <v>1</v>
      </c>
      <c r="S232" s="4">
        <v>5.9359420000000003E-2</v>
      </c>
      <c r="T232" s="3">
        <v>4257</v>
      </c>
      <c r="U232" s="4">
        <v>1</v>
      </c>
      <c r="V232" s="4">
        <v>2.680422E-2</v>
      </c>
      <c r="W232" s="3">
        <v>4762</v>
      </c>
      <c r="X232" s="4">
        <v>1</v>
      </c>
      <c r="Y232" s="4">
        <v>0.11868111000000001</v>
      </c>
      <c r="Z232" s="3">
        <v>5003</v>
      </c>
      <c r="AA232" s="4">
        <v>1</v>
      </c>
      <c r="AB232" s="4">
        <v>5.0470639999999997E-2</v>
      </c>
      <c r="AC232" s="3">
        <v>6062</v>
      </c>
      <c r="AD232" s="4">
        <v>1</v>
      </c>
      <c r="AE232" s="4">
        <v>0.21168161999999999</v>
      </c>
      <c r="AF232" s="3">
        <v>6624</v>
      </c>
      <c r="AG232" s="4">
        <v>1</v>
      </c>
      <c r="AH232" s="4">
        <v>9.2768340000000005E-2</v>
      </c>
    </row>
    <row r="233" spans="1:34">
      <c r="A233" s="2" t="s">
        <v>49</v>
      </c>
      <c r="B233" s="2" t="s">
        <v>47</v>
      </c>
      <c r="C233" s="2" t="s">
        <v>81</v>
      </c>
      <c r="D233" s="2" t="s">
        <v>59</v>
      </c>
      <c r="E233" s="3">
        <v>299</v>
      </c>
      <c r="F233" s="4">
        <v>0.55546291000000003</v>
      </c>
      <c r="G233" s="4"/>
      <c r="H233" s="3">
        <v>396</v>
      </c>
      <c r="I233" s="4">
        <v>0.56005461000000001</v>
      </c>
      <c r="J233" s="4">
        <v>0.32451038999999998</v>
      </c>
      <c r="K233" s="3">
        <v>418</v>
      </c>
      <c r="L233" s="4">
        <v>0.51890703999999999</v>
      </c>
      <c r="M233" s="4">
        <v>5.5216500000000002E-2</v>
      </c>
      <c r="N233" s="3">
        <v>495</v>
      </c>
      <c r="O233" s="4">
        <v>0.54570454000000002</v>
      </c>
      <c r="P233" s="4">
        <v>0.18264200999999999</v>
      </c>
      <c r="Q233" s="3">
        <v>575</v>
      </c>
      <c r="R233" s="4">
        <v>0.56868057000000005</v>
      </c>
      <c r="S233" s="4">
        <v>0.16334626999999999</v>
      </c>
      <c r="T233" s="3">
        <v>574</v>
      </c>
      <c r="U233" s="4">
        <v>0.61911015000000003</v>
      </c>
      <c r="V233" s="4">
        <v>-1.6695E-3</v>
      </c>
      <c r="W233" s="3">
        <v>503</v>
      </c>
      <c r="X233" s="4">
        <v>0.58170332999999996</v>
      </c>
      <c r="Y233" s="4">
        <v>-0.12377460999999999</v>
      </c>
      <c r="Z233" s="3">
        <v>558</v>
      </c>
      <c r="AA233" s="4">
        <v>0.61244686999999998</v>
      </c>
      <c r="AB233" s="4">
        <v>0.10918362</v>
      </c>
      <c r="AC233" s="3">
        <v>594</v>
      </c>
      <c r="AD233" s="4">
        <v>0.59874755000000002</v>
      </c>
      <c r="AE233" s="4">
        <v>6.4224009999999998E-2</v>
      </c>
      <c r="AF233" s="3">
        <v>691</v>
      </c>
      <c r="AG233" s="4">
        <v>0.60179766999999995</v>
      </c>
      <c r="AH233" s="4">
        <v>0.16245688</v>
      </c>
    </row>
    <row r="234" spans="1:34">
      <c r="A234" s="2" t="s">
        <v>49</v>
      </c>
      <c r="B234" s="2" t="s">
        <v>47</v>
      </c>
      <c r="C234" s="2" t="s">
        <v>81</v>
      </c>
      <c r="D234" s="2" t="s">
        <v>60</v>
      </c>
      <c r="E234" s="3">
        <v>224</v>
      </c>
      <c r="F234" s="4">
        <v>0.41660789999999998</v>
      </c>
      <c r="G234" s="4"/>
      <c r="H234" s="3">
        <v>286</v>
      </c>
      <c r="I234" s="4">
        <v>0.40408011999999999</v>
      </c>
      <c r="J234" s="4">
        <v>0.27414845999999998</v>
      </c>
      <c r="K234" s="3">
        <v>371</v>
      </c>
      <c r="L234" s="4">
        <v>0.46065162999999998</v>
      </c>
      <c r="M234" s="4">
        <v>0.29833727999999998</v>
      </c>
      <c r="N234" s="3">
        <v>383</v>
      </c>
      <c r="O234" s="4">
        <v>0.42297264000000001</v>
      </c>
      <c r="P234" s="4">
        <v>3.2582979999999998E-2</v>
      </c>
      <c r="Q234" s="3">
        <v>401</v>
      </c>
      <c r="R234" s="4">
        <v>0.39629147999999997</v>
      </c>
      <c r="S234" s="4">
        <v>4.5925220000000003E-2</v>
      </c>
      <c r="T234" s="3">
        <v>322</v>
      </c>
      <c r="U234" s="4">
        <v>0.34745301000000001</v>
      </c>
      <c r="V234" s="4">
        <v>-0.1959998</v>
      </c>
      <c r="W234" s="3">
        <v>319</v>
      </c>
      <c r="X234" s="4">
        <v>0.36884302000000002</v>
      </c>
      <c r="Y234" s="4">
        <v>-1.0017099999999999E-2</v>
      </c>
      <c r="Z234" s="3">
        <v>314</v>
      </c>
      <c r="AA234" s="4">
        <v>0.34420803999999999</v>
      </c>
      <c r="AB234" s="4">
        <v>-1.6858499999999998E-2</v>
      </c>
      <c r="AC234" s="3">
        <v>373</v>
      </c>
      <c r="AD234" s="4">
        <v>0.37560670000000002</v>
      </c>
      <c r="AE234" s="4">
        <v>0.18787307</v>
      </c>
      <c r="AF234" s="3">
        <v>413</v>
      </c>
      <c r="AG234" s="4">
        <v>0.36032235000000001</v>
      </c>
      <c r="AH234" s="4">
        <v>0.10950169999999999</v>
      </c>
    </row>
    <row r="235" spans="1:34">
      <c r="A235" s="2" t="s">
        <v>49</v>
      </c>
      <c r="B235" s="2" t="s">
        <v>47</v>
      </c>
      <c r="C235" s="2" t="s">
        <v>81</v>
      </c>
      <c r="D235" s="2" t="s">
        <v>61</v>
      </c>
      <c r="E235" s="3">
        <v>15</v>
      </c>
      <c r="F235" s="4">
        <v>2.792919E-2</v>
      </c>
      <c r="G235" s="4"/>
      <c r="H235" s="3">
        <v>25</v>
      </c>
      <c r="I235" s="4">
        <v>3.5865269999999998E-2</v>
      </c>
      <c r="J235" s="4">
        <v>0.68692529999999996</v>
      </c>
      <c r="K235" s="3">
        <v>16</v>
      </c>
      <c r="L235" s="4">
        <v>2.0441330000000001E-2</v>
      </c>
      <c r="M235" s="4">
        <v>-0.35089141000000001</v>
      </c>
      <c r="N235" s="3">
        <v>28</v>
      </c>
      <c r="O235" s="4">
        <v>3.1322820000000001E-2</v>
      </c>
      <c r="P235" s="4">
        <v>0.72320558000000001</v>
      </c>
      <c r="Q235" s="3">
        <v>35</v>
      </c>
      <c r="R235" s="4">
        <v>3.5027950000000002E-2</v>
      </c>
      <c r="S235" s="4">
        <v>0.24839511</v>
      </c>
      <c r="T235" s="3">
        <v>31</v>
      </c>
      <c r="U235" s="4">
        <v>3.3436830000000001E-2</v>
      </c>
      <c r="V235" s="4">
        <v>-0.12464301</v>
      </c>
      <c r="W235" s="3">
        <v>43</v>
      </c>
      <c r="X235" s="4">
        <v>4.9453650000000002E-2</v>
      </c>
      <c r="Y235" s="4">
        <v>0.37928930999999999</v>
      </c>
      <c r="Z235" s="3">
        <v>40</v>
      </c>
      <c r="AA235" s="4">
        <v>4.3345090000000003E-2</v>
      </c>
      <c r="AB235" s="4">
        <v>-7.6624880000000006E-2</v>
      </c>
      <c r="AC235" s="3">
        <v>25</v>
      </c>
      <c r="AD235" s="4">
        <v>2.564576E-2</v>
      </c>
      <c r="AE235" s="4">
        <v>-0.35592964999999999</v>
      </c>
      <c r="AF235" s="3">
        <v>43</v>
      </c>
      <c r="AG235" s="4">
        <v>3.7879969999999999E-2</v>
      </c>
      <c r="AH235" s="4">
        <v>0.70830046000000002</v>
      </c>
    </row>
    <row r="236" spans="1:34">
      <c r="A236" s="2" t="s">
        <v>49</v>
      </c>
      <c r="B236" s="2" t="s">
        <v>47</v>
      </c>
      <c r="C236" s="2" t="s">
        <v>81</v>
      </c>
      <c r="D236" s="2" t="s">
        <v>48</v>
      </c>
      <c r="E236" s="3">
        <v>539</v>
      </c>
      <c r="F236" s="4">
        <v>1</v>
      </c>
      <c r="G236" s="4"/>
      <c r="H236" s="3">
        <v>708</v>
      </c>
      <c r="I236" s="4">
        <v>1</v>
      </c>
      <c r="J236" s="4">
        <v>0.31365116999999998</v>
      </c>
      <c r="K236" s="3">
        <v>806</v>
      </c>
      <c r="L236" s="4">
        <v>1</v>
      </c>
      <c r="M236" s="4">
        <v>0.1388916</v>
      </c>
      <c r="N236" s="3">
        <v>906</v>
      </c>
      <c r="O236" s="4">
        <v>1</v>
      </c>
      <c r="P236" s="4">
        <v>0.12456691</v>
      </c>
      <c r="Q236" s="3">
        <v>1012</v>
      </c>
      <c r="R236" s="4">
        <v>1</v>
      </c>
      <c r="S236" s="4">
        <v>0.11634435</v>
      </c>
      <c r="T236" s="3">
        <v>928</v>
      </c>
      <c r="U236" s="4">
        <v>1</v>
      </c>
      <c r="V236" s="4">
        <v>-8.2988450000000005E-2</v>
      </c>
      <c r="W236" s="3">
        <v>865</v>
      </c>
      <c r="X236" s="4">
        <v>1</v>
      </c>
      <c r="Y236" s="4">
        <v>-6.7428360000000007E-2</v>
      </c>
      <c r="Z236" s="3">
        <v>911</v>
      </c>
      <c r="AA236" s="4">
        <v>1</v>
      </c>
      <c r="AB236" s="4">
        <v>5.3504950000000003E-2</v>
      </c>
      <c r="AC236" s="3">
        <v>992</v>
      </c>
      <c r="AD236" s="4">
        <v>1</v>
      </c>
      <c r="AE236" s="4">
        <v>8.8573410000000005E-2</v>
      </c>
      <c r="AF236" s="3">
        <v>1148</v>
      </c>
      <c r="AG236" s="4">
        <v>1</v>
      </c>
      <c r="AH236" s="4">
        <v>0.15656513</v>
      </c>
    </row>
    <row r="237" spans="1:34">
      <c r="A237" s="2" t="s">
        <v>49</v>
      </c>
      <c r="B237" s="2" t="s">
        <v>47</v>
      </c>
      <c r="C237" s="2" t="s">
        <v>82</v>
      </c>
      <c r="D237" s="2" t="s">
        <v>59</v>
      </c>
      <c r="E237" s="3">
        <v>3029</v>
      </c>
      <c r="F237" s="4">
        <v>0.56744280000000002</v>
      </c>
      <c r="G237" s="4"/>
      <c r="H237" s="3">
        <v>2522</v>
      </c>
      <c r="I237" s="4">
        <v>0.53941846000000004</v>
      </c>
      <c r="J237" s="4">
        <v>-0.16710137</v>
      </c>
      <c r="K237" s="3">
        <v>2401</v>
      </c>
      <c r="L237" s="4">
        <v>0.41779820000000001</v>
      </c>
      <c r="M237" s="4">
        <v>-4.831531E-2</v>
      </c>
      <c r="N237" s="3">
        <v>2458</v>
      </c>
      <c r="O237" s="4">
        <v>0.54205097999999996</v>
      </c>
      <c r="P237" s="4">
        <v>2.3796299999999999E-2</v>
      </c>
      <c r="Q237" s="3">
        <v>2227</v>
      </c>
      <c r="R237" s="4">
        <v>0.54274825999999998</v>
      </c>
      <c r="S237" s="4">
        <v>-9.3825969999999995E-2</v>
      </c>
      <c r="T237" s="3">
        <v>1933</v>
      </c>
      <c r="U237" s="4">
        <v>0.55059533000000005</v>
      </c>
      <c r="V237" s="4">
        <v>-0.13185160000000001</v>
      </c>
      <c r="W237" s="3">
        <v>1988</v>
      </c>
      <c r="X237" s="4">
        <v>0.55971223000000003</v>
      </c>
      <c r="Y237" s="4">
        <v>2.8382879999999999E-2</v>
      </c>
      <c r="Z237" s="3">
        <v>1841</v>
      </c>
      <c r="AA237" s="4">
        <v>0.54248054000000001</v>
      </c>
      <c r="AB237" s="4">
        <v>-7.3966309999999993E-2</v>
      </c>
      <c r="AC237" s="3">
        <v>2270</v>
      </c>
      <c r="AD237" s="4">
        <v>0.56313784</v>
      </c>
      <c r="AE237" s="4">
        <v>0.23301983000000001</v>
      </c>
      <c r="AF237" s="3">
        <v>2228</v>
      </c>
      <c r="AG237" s="4">
        <v>0.56071932999999996</v>
      </c>
      <c r="AH237" s="4">
        <v>-1.8463540000000001E-2</v>
      </c>
    </row>
    <row r="238" spans="1:34">
      <c r="A238" s="2" t="s">
        <v>49</v>
      </c>
      <c r="B238" s="2" t="s">
        <v>47</v>
      </c>
      <c r="C238" s="2" t="s">
        <v>82</v>
      </c>
      <c r="D238" s="2" t="s">
        <v>60</v>
      </c>
      <c r="E238" s="3">
        <v>2224</v>
      </c>
      <c r="F238" s="4">
        <v>0.41667471</v>
      </c>
      <c r="G238" s="4"/>
      <c r="H238" s="3">
        <v>2080</v>
      </c>
      <c r="I238" s="4">
        <v>0.44489303000000002</v>
      </c>
      <c r="J238" s="4">
        <v>-6.4493309999999998E-2</v>
      </c>
      <c r="K238" s="3">
        <v>3255</v>
      </c>
      <c r="L238" s="4">
        <v>0.56653993000000002</v>
      </c>
      <c r="M238" s="4">
        <v>0.56468616999999999</v>
      </c>
      <c r="N238" s="3">
        <v>1951</v>
      </c>
      <c r="O238" s="4">
        <v>0.43039669000000003</v>
      </c>
      <c r="P238" s="4">
        <v>-0.40051492</v>
      </c>
      <c r="Q238" s="3">
        <v>1794</v>
      </c>
      <c r="R238" s="4">
        <v>0.43726386</v>
      </c>
      <c r="S238" s="4">
        <v>-8.0550300000000005E-2</v>
      </c>
      <c r="T238" s="3">
        <v>1486</v>
      </c>
      <c r="U238" s="4">
        <v>0.42324689999999998</v>
      </c>
      <c r="V238" s="4">
        <v>-0.17165722999999999</v>
      </c>
      <c r="W238" s="3">
        <v>1475</v>
      </c>
      <c r="X238" s="4">
        <v>0.41515047999999999</v>
      </c>
      <c r="Y238" s="4">
        <v>-7.7198099999999997E-3</v>
      </c>
      <c r="Z238" s="3">
        <v>1426</v>
      </c>
      <c r="AA238" s="4">
        <v>0.42011684999999999</v>
      </c>
      <c r="AB238" s="4">
        <v>-3.3121310000000001E-2</v>
      </c>
      <c r="AC238" s="3">
        <v>1592</v>
      </c>
      <c r="AD238" s="4">
        <v>0.39478233000000001</v>
      </c>
      <c r="AE238" s="4">
        <v>0.11616172</v>
      </c>
      <c r="AF238" s="3">
        <v>1531</v>
      </c>
      <c r="AG238" s="4">
        <v>0.38522930999999999</v>
      </c>
      <c r="AH238" s="4">
        <v>-3.8083840000000001E-2</v>
      </c>
    </row>
    <row r="239" spans="1:34">
      <c r="A239" s="2" t="s">
        <v>49</v>
      </c>
      <c r="B239" s="2" t="s">
        <v>47</v>
      </c>
      <c r="C239" s="2" t="s">
        <v>82</v>
      </c>
      <c r="D239" s="2" t="s">
        <v>61</v>
      </c>
      <c r="E239" s="3">
        <v>85</v>
      </c>
      <c r="F239" s="4">
        <v>1.5882480000000001E-2</v>
      </c>
      <c r="G239" s="4"/>
      <c r="H239" s="3">
        <v>73</v>
      </c>
      <c r="I239" s="4">
        <v>1.5688509999999999E-2</v>
      </c>
      <c r="J239" s="4">
        <v>-0.13453024</v>
      </c>
      <c r="K239" s="3">
        <v>90</v>
      </c>
      <c r="L239" s="4">
        <v>1.566188E-2</v>
      </c>
      <c r="M239" s="4">
        <v>0.226632</v>
      </c>
      <c r="N239" s="3">
        <v>125</v>
      </c>
      <c r="O239" s="4">
        <v>2.755233E-2</v>
      </c>
      <c r="P239" s="4">
        <v>0.38820818000000001</v>
      </c>
      <c r="Q239" s="3">
        <v>82</v>
      </c>
      <c r="R239" s="4">
        <v>1.998788E-2</v>
      </c>
      <c r="S239" s="4">
        <v>-0.34345932000000001</v>
      </c>
      <c r="T239" s="3">
        <v>92</v>
      </c>
      <c r="U239" s="4">
        <v>2.615777E-2</v>
      </c>
      <c r="V239" s="4">
        <v>0.11993746</v>
      </c>
      <c r="W239" s="3">
        <v>89</v>
      </c>
      <c r="X239" s="4">
        <v>2.513729E-2</v>
      </c>
      <c r="Y239" s="4">
        <v>-2.7833960000000001E-2</v>
      </c>
      <c r="Z239" s="3">
        <v>127</v>
      </c>
      <c r="AA239" s="4">
        <v>3.7402610000000003E-2</v>
      </c>
      <c r="AB239" s="4">
        <v>0.42164375999999998</v>
      </c>
      <c r="AC239" s="3">
        <v>170</v>
      </c>
      <c r="AD239" s="4">
        <v>4.2079829999999999E-2</v>
      </c>
      <c r="AE239" s="4">
        <v>0.33632352999999998</v>
      </c>
      <c r="AF239" s="3">
        <v>215</v>
      </c>
      <c r="AG239" s="4">
        <v>5.405136E-2</v>
      </c>
      <c r="AH239" s="4">
        <v>0.26621734000000002</v>
      </c>
    </row>
    <row r="240" spans="1:34">
      <c r="A240" s="2" t="s">
        <v>49</v>
      </c>
      <c r="B240" s="2" t="s">
        <v>47</v>
      </c>
      <c r="C240" s="2" t="s">
        <v>82</v>
      </c>
      <c r="D240" s="2" t="s">
        <v>48</v>
      </c>
      <c r="E240" s="3">
        <v>5337</v>
      </c>
      <c r="F240" s="4">
        <v>1</v>
      </c>
      <c r="G240" s="4"/>
      <c r="H240" s="3">
        <v>4676</v>
      </c>
      <c r="I240" s="4">
        <v>1</v>
      </c>
      <c r="J240" s="4">
        <v>-0.12382986999999999</v>
      </c>
      <c r="K240" s="3">
        <v>5746</v>
      </c>
      <c r="L240" s="4">
        <v>1</v>
      </c>
      <c r="M240" s="4">
        <v>0.22871828999999999</v>
      </c>
      <c r="N240" s="3">
        <v>4534</v>
      </c>
      <c r="O240" s="4">
        <v>1</v>
      </c>
      <c r="P240" s="4">
        <v>-0.21088556999999999</v>
      </c>
      <c r="Q240" s="3">
        <v>4103</v>
      </c>
      <c r="R240" s="4">
        <v>1</v>
      </c>
      <c r="S240" s="4">
        <v>-9.4990149999999995E-2</v>
      </c>
      <c r="T240" s="3">
        <v>3512</v>
      </c>
      <c r="U240" s="4">
        <v>1</v>
      </c>
      <c r="V240" s="4">
        <v>-0.14422442999999999</v>
      </c>
      <c r="W240" s="3">
        <v>3552</v>
      </c>
      <c r="X240" s="4">
        <v>1</v>
      </c>
      <c r="Y240" s="4">
        <v>1.163202E-2</v>
      </c>
      <c r="Z240" s="3">
        <v>3394</v>
      </c>
      <c r="AA240" s="4">
        <v>1</v>
      </c>
      <c r="AB240" s="4">
        <v>-4.4551189999999997E-2</v>
      </c>
      <c r="AC240" s="3">
        <v>4032</v>
      </c>
      <c r="AD240" s="4">
        <v>1</v>
      </c>
      <c r="AE240" s="4">
        <v>0.1877896</v>
      </c>
      <c r="AF240" s="3">
        <v>3974</v>
      </c>
      <c r="AG240" s="4">
        <v>1</v>
      </c>
      <c r="AH240" s="4">
        <v>-1.422997E-2</v>
      </c>
    </row>
    <row r="241" spans="1:34">
      <c r="A241" s="2" t="s">
        <v>49</v>
      </c>
      <c r="B241" s="2" t="s">
        <v>47</v>
      </c>
      <c r="C241" s="2" t="s">
        <v>83</v>
      </c>
      <c r="D241" s="2" t="s">
        <v>59</v>
      </c>
      <c r="E241" s="3">
        <v>12310</v>
      </c>
      <c r="F241" s="4">
        <v>0.47789039</v>
      </c>
      <c r="G241" s="4"/>
      <c r="H241" s="3">
        <v>9983</v>
      </c>
      <c r="I241" s="4">
        <v>0.46849821000000003</v>
      </c>
      <c r="J241" s="4">
        <v>-0.18908269999999999</v>
      </c>
      <c r="K241" s="3">
        <v>9094</v>
      </c>
      <c r="L241" s="4">
        <v>0.48253827999999999</v>
      </c>
      <c r="M241" s="4">
        <v>-8.8979740000000002E-2</v>
      </c>
      <c r="N241" s="3">
        <v>7804</v>
      </c>
      <c r="O241" s="4">
        <v>0.50357768999999997</v>
      </c>
      <c r="P241" s="4">
        <v>-0.14193599000000001</v>
      </c>
      <c r="Q241" s="3">
        <v>7372</v>
      </c>
      <c r="R241" s="4">
        <v>0.51764935999999995</v>
      </c>
      <c r="S241" s="4">
        <v>-5.5295789999999997E-2</v>
      </c>
      <c r="T241" s="3">
        <v>7369</v>
      </c>
      <c r="U241" s="4">
        <v>0.55744307000000004</v>
      </c>
      <c r="V241" s="4">
        <v>-4.3664000000000002E-4</v>
      </c>
      <c r="W241" s="3">
        <v>7222</v>
      </c>
      <c r="X241" s="4">
        <v>0.54336267000000005</v>
      </c>
      <c r="Y241" s="4">
        <v>-1.9922490000000001E-2</v>
      </c>
      <c r="Z241" s="3">
        <v>7028</v>
      </c>
      <c r="AA241" s="4">
        <v>0.53999017000000005</v>
      </c>
      <c r="AB241" s="4">
        <v>-2.6919160000000001E-2</v>
      </c>
      <c r="AC241" s="3">
        <v>7907</v>
      </c>
      <c r="AD241" s="4">
        <v>0.53733370000000003</v>
      </c>
      <c r="AE241" s="4">
        <v>0.12510768999999999</v>
      </c>
      <c r="AF241" s="3">
        <v>8134</v>
      </c>
      <c r="AG241" s="4">
        <v>0.53760017999999998</v>
      </c>
      <c r="AH241" s="4">
        <v>2.8680819999999999E-2</v>
      </c>
    </row>
    <row r="242" spans="1:34">
      <c r="A242" s="2" t="s">
        <v>49</v>
      </c>
      <c r="B242" s="2" t="s">
        <v>47</v>
      </c>
      <c r="C242" s="2" t="s">
        <v>83</v>
      </c>
      <c r="D242" s="2" t="s">
        <v>60</v>
      </c>
      <c r="E242" s="3">
        <v>11566</v>
      </c>
      <c r="F242" s="4">
        <v>0.44900592</v>
      </c>
      <c r="G242" s="4"/>
      <c r="H242" s="3">
        <v>9518</v>
      </c>
      <c r="I242" s="4">
        <v>0.44670643999999998</v>
      </c>
      <c r="J242" s="4">
        <v>-0.17706206999999999</v>
      </c>
      <c r="K242" s="3">
        <v>8248</v>
      </c>
      <c r="L242" s="4">
        <v>0.43763050999999997</v>
      </c>
      <c r="M242" s="4">
        <v>-0.13345809</v>
      </c>
      <c r="N242" s="3">
        <v>6553</v>
      </c>
      <c r="O242" s="4">
        <v>0.4228865</v>
      </c>
      <c r="P242" s="4">
        <v>-0.20548663</v>
      </c>
      <c r="Q242" s="3">
        <v>5627</v>
      </c>
      <c r="R242" s="4">
        <v>0.39509896999999999</v>
      </c>
      <c r="S242" s="4">
        <v>-0.14136472</v>
      </c>
      <c r="T242" s="3">
        <v>4683</v>
      </c>
      <c r="U242" s="4">
        <v>0.35424876</v>
      </c>
      <c r="V242" s="4">
        <v>-0.16776126999999999</v>
      </c>
      <c r="W242" s="3">
        <v>4803</v>
      </c>
      <c r="X242" s="4">
        <v>0.36138178999999998</v>
      </c>
      <c r="Y242" s="4">
        <v>2.5720610000000001E-2</v>
      </c>
      <c r="Z242" s="3">
        <v>4648</v>
      </c>
      <c r="AA242" s="4">
        <v>0.35716226000000001</v>
      </c>
      <c r="AB242" s="4">
        <v>-3.2274549999999999E-2</v>
      </c>
      <c r="AC242" s="3">
        <v>5223</v>
      </c>
      <c r="AD242" s="4">
        <v>0.35494478000000002</v>
      </c>
      <c r="AE242" s="4">
        <v>0.12365009</v>
      </c>
      <c r="AF242" s="3">
        <v>5311</v>
      </c>
      <c r="AG242" s="4">
        <v>0.35105331000000001</v>
      </c>
      <c r="AH242" s="4">
        <v>1.6898489999999999E-2</v>
      </c>
    </row>
    <row r="243" spans="1:34">
      <c r="A243" s="2" t="s">
        <v>49</v>
      </c>
      <c r="B243" s="2" t="s">
        <v>47</v>
      </c>
      <c r="C243" s="2" t="s">
        <v>83</v>
      </c>
      <c r="D243" s="2" t="s">
        <v>61</v>
      </c>
      <c r="E243" s="3">
        <v>1883</v>
      </c>
      <c r="F243" s="4">
        <v>7.3103680000000004E-2</v>
      </c>
      <c r="G243" s="4"/>
      <c r="H243" s="3">
        <v>1807</v>
      </c>
      <c r="I243" s="4">
        <v>8.4795350000000005E-2</v>
      </c>
      <c r="J243" s="4">
        <v>-4.0533779999999998E-2</v>
      </c>
      <c r="K243" s="3">
        <v>1505</v>
      </c>
      <c r="L243" s="4">
        <v>7.983121E-2</v>
      </c>
      <c r="M243" s="4">
        <v>-0.16726867000000001</v>
      </c>
      <c r="N243" s="3">
        <v>1140</v>
      </c>
      <c r="O243" s="4">
        <v>7.3535799999999998E-2</v>
      </c>
      <c r="P243" s="4">
        <v>-0.24262476999999999</v>
      </c>
      <c r="Q243" s="3">
        <v>1243</v>
      </c>
      <c r="R243" s="4">
        <v>8.7251670000000003E-2</v>
      </c>
      <c r="S243" s="4">
        <v>9.0439519999999995E-2</v>
      </c>
      <c r="T243" s="3">
        <v>1167</v>
      </c>
      <c r="U243" s="4">
        <v>8.8308170000000005E-2</v>
      </c>
      <c r="V243" s="4">
        <v>-6.055228E-2</v>
      </c>
      <c r="W243" s="3">
        <v>1266</v>
      </c>
      <c r="X243" s="4">
        <v>9.525554E-2</v>
      </c>
      <c r="Y243" s="4">
        <v>8.457721E-2</v>
      </c>
      <c r="Z243" s="3">
        <v>1338</v>
      </c>
      <c r="AA243" s="4">
        <v>0.10284757</v>
      </c>
      <c r="AB243" s="4">
        <v>5.7198859999999997E-2</v>
      </c>
      <c r="AC243" s="3">
        <v>1585</v>
      </c>
      <c r="AD243" s="4">
        <v>0.10772152</v>
      </c>
      <c r="AE243" s="4">
        <v>0.18425237999999999</v>
      </c>
      <c r="AF243" s="3">
        <v>1685</v>
      </c>
      <c r="AG243" s="4">
        <v>0.11134651</v>
      </c>
      <c r="AH243" s="4">
        <v>6.2770500000000007E-2</v>
      </c>
    </row>
    <row r="244" spans="1:34">
      <c r="A244" s="2" t="s">
        <v>49</v>
      </c>
      <c r="B244" s="2" t="s">
        <v>47</v>
      </c>
      <c r="C244" s="2" t="s">
        <v>83</v>
      </c>
      <c r="D244" s="2" t="s">
        <v>48</v>
      </c>
      <c r="E244" s="3">
        <v>25760</v>
      </c>
      <c r="F244" s="4">
        <v>1</v>
      </c>
      <c r="G244" s="4"/>
      <c r="H244" s="3">
        <v>21308</v>
      </c>
      <c r="I244" s="4">
        <v>1</v>
      </c>
      <c r="J244" s="4">
        <v>-0.17282589000000001</v>
      </c>
      <c r="K244" s="3">
        <v>18847</v>
      </c>
      <c r="L244" s="4">
        <v>1</v>
      </c>
      <c r="M244" s="4">
        <v>-0.11548704</v>
      </c>
      <c r="N244" s="3">
        <v>15496</v>
      </c>
      <c r="O244" s="4">
        <v>1</v>
      </c>
      <c r="P244" s="4">
        <v>-0.17778579999999999</v>
      </c>
      <c r="Q244" s="3">
        <v>14241</v>
      </c>
      <c r="R244" s="4">
        <v>1</v>
      </c>
      <c r="S244" s="4">
        <v>-8.0976409999999999E-2</v>
      </c>
      <c r="T244" s="3">
        <v>13219</v>
      </c>
      <c r="U244" s="4">
        <v>1</v>
      </c>
      <c r="V244" s="4">
        <v>-7.179162E-2</v>
      </c>
      <c r="W244" s="3">
        <v>13291</v>
      </c>
      <c r="X244" s="4">
        <v>1</v>
      </c>
      <c r="Y244" s="4">
        <v>5.4746999999999999E-3</v>
      </c>
      <c r="Z244" s="3">
        <v>13014</v>
      </c>
      <c r="AA244" s="4">
        <v>1</v>
      </c>
      <c r="AB244" s="4">
        <v>-2.0841789999999999E-2</v>
      </c>
      <c r="AC244" s="3">
        <v>14715</v>
      </c>
      <c r="AD244" s="4">
        <v>1</v>
      </c>
      <c r="AE244" s="4">
        <v>0.13066997999999999</v>
      </c>
      <c r="AF244" s="3">
        <v>15129</v>
      </c>
      <c r="AG244" s="4">
        <v>1</v>
      </c>
      <c r="AH244" s="4">
        <v>2.8170939999999998E-2</v>
      </c>
    </row>
  </sheetData>
  <autoFilter ref="A4:AH4" xr:uid="{00000000-0009-0000-0000-000009000000}"/>
  <mergeCells count="13">
    <mergeCell ref="A1:AH1"/>
    <mergeCell ref="A2:AH2"/>
    <mergeCell ref="A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544"/>
  <sheetViews>
    <sheetView workbookViewId="0">
      <pane xSplit="4" ySplit="4" topLeftCell="E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31.7109375" customWidth="1"/>
    <col min="2" max="2" width="20.7109375" customWidth="1"/>
    <col min="3" max="3" width="34.7109375" customWidth="1"/>
    <col min="4" max="4" width="19.7109375" customWidth="1"/>
    <col min="5" max="5" width="12.7109375" customWidth="1"/>
    <col min="6" max="6" width="10.7109375" customWidth="1"/>
    <col min="7" max="7" width="29.7109375" customWidth="1"/>
    <col min="8" max="8" width="12.7109375" customWidth="1"/>
    <col min="9" max="9" width="10.7109375" customWidth="1"/>
    <col min="10" max="10" width="29.7109375" customWidth="1"/>
    <col min="11" max="11" width="12.7109375" customWidth="1"/>
    <col min="12" max="12" width="10.7109375" customWidth="1"/>
    <col min="13" max="13" width="29.7109375" customWidth="1"/>
    <col min="14" max="14" width="12.7109375" customWidth="1"/>
    <col min="15" max="15" width="10.7109375" customWidth="1"/>
    <col min="16" max="16" width="29.7109375" customWidth="1"/>
    <col min="17" max="17" width="12.7109375" customWidth="1"/>
    <col min="18" max="18" width="10.7109375" customWidth="1"/>
    <col min="19" max="19" width="29.7109375" customWidth="1"/>
    <col min="20" max="20" width="12.7109375" customWidth="1"/>
    <col min="21" max="21" width="10.7109375" customWidth="1"/>
    <col min="22" max="22" width="29.7109375" customWidth="1"/>
    <col min="23" max="23" width="12.7109375" customWidth="1"/>
    <col min="24" max="24" width="10.7109375" customWidth="1"/>
    <col min="25" max="25" width="29.7109375" customWidth="1"/>
    <col min="26" max="26" width="12.7109375" customWidth="1"/>
    <col min="27" max="27" width="10.7109375" customWidth="1"/>
    <col min="28" max="28" width="29.7109375" customWidth="1"/>
    <col min="29" max="29" width="12.7109375" customWidth="1"/>
    <col min="30" max="30" width="10.7109375" customWidth="1"/>
    <col min="31" max="31" width="29.7109375" customWidth="1"/>
    <col min="32" max="32" width="12.7109375" customWidth="1"/>
    <col min="33" max="33" width="10.7109375" customWidth="1"/>
    <col min="34" max="34" width="29.7109375" customWidth="1"/>
  </cols>
  <sheetData>
    <row r="1" spans="1:34" ht="21.95" customHeight="1">
      <c r="A1" s="10" t="s">
        <v>89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>
      <c r="A3" s="12"/>
      <c r="B3" s="12"/>
      <c r="C3" s="12"/>
      <c r="D3" s="12"/>
      <c r="E3" s="12" t="s">
        <v>29</v>
      </c>
      <c r="F3" s="12"/>
      <c r="G3" s="12"/>
      <c r="H3" s="12" t="s">
        <v>30</v>
      </c>
      <c r="I3" s="12"/>
      <c r="J3" s="12"/>
      <c r="K3" s="12" t="s">
        <v>31</v>
      </c>
      <c r="L3" s="12"/>
      <c r="M3" s="12"/>
      <c r="N3" s="12" t="s">
        <v>32</v>
      </c>
      <c r="O3" s="12"/>
      <c r="P3" s="12"/>
      <c r="Q3" s="12" t="s">
        <v>33</v>
      </c>
      <c r="R3" s="12"/>
      <c r="S3" s="12"/>
      <c r="T3" s="12" t="s">
        <v>34</v>
      </c>
      <c r="U3" s="12"/>
      <c r="V3" s="12"/>
      <c r="W3" s="12" t="s">
        <v>35</v>
      </c>
      <c r="X3" s="12"/>
      <c r="Y3" s="12"/>
      <c r="Z3" s="12" t="s">
        <v>36</v>
      </c>
      <c r="AA3" s="12"/>
      <c r="AB3" s="12"/>
      <c r="AC3" s="12" t="s">
        <v>37</v>
      </c>
      <c r="AD3" s="12"/>
      <c r="AE3" s="12"/>
      <c r="AF3" s="12" t="s">
        <v>38</v>
      </c>
      <c r="AG3" s="12"/>
      <c r="AH3" s="12"/>
    </row>
    <row r="4" spans="1:34">
      <c r="A4" s="1" t="s">
        <v>39</v>
      </c>
      <c r="B4" s="1" t="s">
        <v>40</v>
      </c>
      <c r="C4" s="1" t="s">
        <v>73</v>
      </c>
      <c r="D4" s="1" t="s">
        <v>63</v>
      </c>
      <c r="E4" s="1" t="s">
        <v>41</v>
      </c>
      <c r="F4" s="1" t="s">
        <v>42</v>
      </c>
      <c r="G4" s="1" t="s">
        <v>43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42</v>
      </c>
      <c r="M4" s="1" t="s">
        <v>43</v>
      </c>
      <c r="N4" s="1" t="s">
        <v>41</v>
      </c>
      <c r="O4" s="1" t="s">
        <v>42</v>
      </c>
      <c r="P4" s="1" t="s">
        <v>43</v>
      </c>
      <c r="Q4" s="1" t="s">
        <v>41</v>
      </c>
      <c r="R4" s="1" t="s">
        <v>42</v>
      </c>
      <c r="S4" s="1" t="s">
        <v>43</v>
      </c>
      <c r="T4" s="1" t="s">
        <v>41</v>
      </c>
      <c r="U4" s="1" t="s">
        <v>42</v>
      </c>
      <c r="V4" s="1" t="s">
        <v>43</v>
      </c>
      <c r="W4" s="1" t="s">
        <v>41</v>
      </c>
      <c r="X4" s="1" t="s">
        <v>42</v>
      </c>
      <c r="Y4" s="1" t="s">
        <v>43</v>
      </c>
      <c r="Z4" s="1" t="s">
        <v>41</v>
      </c>
      <c r="AA4" s="1" t="s">
        <v>42</v>
      </c>
      <c r="AB4" s="1" t="s">
        <v>43</v>
      </c>
      <c r="AC4" s="1" t="s">
        <v>41</v>
      </c>
      <c r="AD4" s="1" t="s">
        <v>42</v>
      </c>
      <c r="AE4" s="1" t="s">
        <v>43</v>
      </c>
      <c r="AF4" s="1" t="s">
        <v>41</v>
      </c>
      <c r="AG4" s="1" t="s">
        <v>42</v>
      </c>
      <c r="AH4" s="1" t="s">
        <v>43</v>
      </c>
    </row>
    <row r="5" spans="1:34">
      <c r="A5" s="2" t="s">
        <v>44</v>
      </c>
      <c r="B5" s="2" t="s">
        <v>45</v>
      </c>
      <c r="C5" s="2" t="s">
        <v>74</v>
      </c>
      <c r="D5" s="2" t="s">
        <v>64</v>
      </c>
      <c r="E5" s="3">
        <v>75</v>
      </c>
      <c r="F5" s="4">
        <v>1.0378999999999999E-4</v>
      </c>
      <c r="G5" s="4"/>
      <c r="H5" s="3">
        <v>99</v>
      </c>
      <c r="I5" s="4">
        <v>1.3066E-4</v>
      </c>
      <c r="J5" s="4">
        <v>0.30701571</v>
      </c>
      <c r="K5" s="3">
        <v>79</v>
      </c>
      <c r="L5" s="4">
        <v>1.0341E-4</v>
      </c>
      <c r="M5" s="4">
        <v>-0.20122794999999999</v>
      </c>
      <c r="N5" s="3">
        <v>61</v>
      </c>
      <c r="O5" s="4">
        <v>7.7880000000000007E-5</v>
      </c>
      <c r="P5" s="4">
        <v>-0.23070393</v>
      </c>
      <c r="Q5" s="3">
        <v>63</v>
      </c>
      <c r="R5" s="4">
        <v>8.0790000000000004E-5</v>
      </c>
      <c r="S5" s="4">
        <v>3.224316E-2</v>
      </c>
      <c r="T5" s="3">
        <v>62</v>
      </c>
      <c r="U5" s="4">
        <v>8.0489999999999997E-5</v>
      </c>
      <c r="V5" s="4">
        <v>-3.8920299999999999E-3</v>
      </c>
      <c r="W5" s="3">
        <v>46</v>
      </c>
      <c r="X5" s="4">
        <v>6.1829999999999996E-5</v>
      </c>
      <c r="Y5" s="4">
        <v>-0.26316666</v>
      </c>
      <c r="Z5" s="3">
        <v>68</v>
      </c>
      <c r="AA5" s="4">
        <v>9.4110000000000005E-5</v>
      </c>
      <c r="AB5" s="4">
        <v>0.48003211000000001</v>
      </c>
      <c r="AC5" s="3">
        <v>62</v>
      </c>
      <c r="AD5" s="4">
        <v>8.776E-5</v>
      </c>
      <c r="AE5" s="4">
        <v>-8.5364079999999995E-2</v>
      </c>
      <c r="AF5" s="3">
        <v>72</v>
      </c>
      <c r="AG5" s="4">
        <v>1.0115000000000001E-4</v>
      </c>
      <c r="AH5" s="4">
        <v>0.16516697</v>
      </c>
    </row>
    <row r="6" spans="1:34">
      <c r="A6" s="2" t="s">
        <v>44</v>
      </c>
      <c r="B6" s="2" t="s">
        <v>45</v>
      </c>
      <c r="C6" s="2" t="s">
        <v>74</v>
      </c>
      <c r="D6" s="2" t="s">
        <v>65</v>
      </c>
      <c r="E6" s="3">
        <v>8342</v>
      </c>
      <c r="F6" s="4">
        <v>1.147686E-2</v>
      </c>
      <c r="G6" s="4"/>
      <c r="H6" s="3">
        <v>9297</v>
      </c>
      <c r="I6" s="4">
        <v>1.232054E-2</v>
      </c>
      <c r="J6" s="4">
        <v>0.11453932999999999</v>
      </c>
      <c r="K6" s="3">
        <v>9979</v>
      </c>
      <c r="L6" s="4">
        <v>1.310179E-2</v>
      </c>
      <c r="M6" s="4">
        <v>7.3287160000000004E-2</v>
      </c>
      <c r="N6" s="3">
        <v>11153</v>
      </c>
      <c r="O6" s="4">
        <v>1.433502E-2</v>
      </c>
      <c r="P6" s="4">
        <v>0.11765075999999999</v>
      </c>
      <c r="Q6" s="3">
        <v>12145</v>
      </c>
      <c r="R6" s="4">
        <v>1.568978E-2</v>
      </c>
      <c r="S6" s="4">
        <v>8.8986949999999995E-2</v>
      </c>
      <c r="T6" s="3">
        <v>13758</v>
      </c>
      <c r="U6" s="4">
        <v>1.7774680000000001E-2</v>
      </c>
      <c r="V6" s="4">
        <v>0.13275274000000001</v>
      </c>
      <c r="W6" s="3">
        <v>14363</v>
      </c>
      <c r="X6" s="4">
        <v>1.93469E-2</v>
      </c>
      <c r="Y6" s="4">
        <v>4.40136E-2</v>
      </c>
      <c r="Z6" s="3">
        <v>14241</v>
      </c>
      <c r="AA6" s="4">
        <v>1.9727600000000001E-2</v>
      </c>
      <c r="AB6" s="4">
        <v>-8.5148299999999993E-3</v>
      </c>
      <c r="AC6" s="3">
        <v>16106</v>
      </c>
      <c r="AD6" s="4">
        <v>2.2745629999999999E-2</v>
      </c>
      <c r="AE6" s="4">
        <v>0.13097652000000001</v>
      </c>
      <c r="AF6" s="3">
        <v>16756</v>
      </c>
      <c r="AG6" s="4">
        <v>2.3409079999999999E-2</v>
      </c>
      <c r="AH6" s="4">
        <v>4.0339E-2</v>
      </c>
    </row>
    <row r="7" spans="1:34">
      <c r="A7" s="2" t="s">
        <v>44</v>
      </c>
      <c r="B7" s="2" t="s">
        <v>45</v>
      </c>
      <c r="C7" s="2" t="s">
        <v>74</v>
      </c>
      <c r="D7" s="2" t="s">
        <v>66</v>
      </c>
      <c r="E7" s="3">
        <v>609250</v>
      </c>
      <c r="F7" s="4">
        <v>0.83820609000000001</v>
      </c>
      <c r="G7" s="4"/>
      <c r="H7" s="3">
        <v>633877</v>
      </c>
      <c r="I7" s="4">
        <v>0.83998567000000002</v>
      </c>
      <c r="J7" s="4">
        <v>4.042229E-2</v>
      </c>
      <c r="K7" s="3">
        <v>641791</v>
      </c>
      <c r="L7" s="4">
        <v>0.84264523000000002</v>
      </c>
      <c r="M7" s="4">
        <v>1.24838E-2</v>
      </c>
      <c r="N7" s="3">
        <v>657936</v>
      </c>
      <c r="O7" s="4">
        <v>0.84566204</v>
      </c>
      <c r="P7" s="4">
        <v>2.5157120000000002E-2</v>
      </c>
      <c r="Q7" s="3">
        <v>655626</v>
      </c>
      <c r="R7" s="4">
        <v>0.84696490000000002</v>
      </c>
      <c r="S7" s="4">
        <v>-3.5106899999999999E-3</v>
      </c>
      <c r="T7" s="3">
        <v>651419</v>
      </c>
      <c r="U7" s="4">
        <v>0.84162669000000001</v>
      </c>
      <c r="V7" s="4">
        <v>-6.4167900000000003E-3</v>
      </c>
      <c r="W7" s="3">
        <v>629559</v>
      </c>
      <c r="X7" s="4">
        <v>0.84800567999999998</v>
      </c>
      <c r="Y7" s="4">
        <v>-3.355793E-2</v>
      </c>
      <c r="Z7" s="3">
        <v>615791</v>
      </c>
      <c r="AA7" s="4">
        <v>0.85304517000000002</v>
      </c>
      <c r="AB7" s="4">
        <v>-2.1869900000000001E-2</v>
      </c>
      <c r="AC7" s="3">
        <v>601219</v>
      </c>
      <c r="AD7" s="4">
        <v>0.84906629</v>
      </c>
      <c r="AE7" s="4">
        <v>-2.3663779999999999E-2</v>
      </c>
      <c r="AF7" s="3">
        <v>608248</v>
      </c>
      <c r="AG7" s="4">
        <v>0.84976956999999997</v>
      </c>
      <c r="AH7" s="4">
        <v>1.1691409999999999E-2</v>
      </c>
    </row>
    <row r="8" spans="1:34">
      <c r="A8" s="2" t="s">
        <v>44</v>
      </c>
      <c r="B8" s="2" t="s">
        <v>45</v>
      </c>
      <c r="C8" s="2" t="s">
        <v>74</v>
      </c>
      <c r="D8" s="2" t="s">
        <v>67</v>
      </c>
      <c r="E8" s="3">
        <v>55667</v>
      </c>
      <c r="F8" s="4">
        <v>7.6586119999999994E-2</v>
      </c>
      <c r="G8" s="4"/>
      <c r="H8" s="3">
        <v>57917</v>
      </c>
      <c r="I8" s="4">
        <v>7.6749490000000004E-2</v>
      </c>
      <c r="J8" s="4">
        <v>4.043277E-2</v>
      </c>
      <c r="K8" s="3">
        <v>58013</v>
      </c>
      <c r="L8" s="4">
        <v>7.616887E-2</v>
      </c>
      <c r="M8" s="4">
        <v>1.6528300000000001E-3</v>
      </c>
      <c r="N8" s="3">
        <v>57859</v>
      </c>
      <c r="O8" s="4">
        <v>7.4367589999999997E-2</v>
      </c>
      <c r="P8" s="4">
        <v>-2.6569900000000001E-3</v>
      </c>
      <c r="Q8" s="3">
        <v>56064</v>
      </c>
      <c r="R8" s="4">
        <v>7.2425199999999995E-2</v>
      </c>
      <c r="S8" s="4">
        <v>-3.103059E-2</v>
      </c>
      <c r="T8" s="3">
        <v>56209</v>
      </c>
      <c r="U8" s="4">
        <v>7.2620909999999997E-2</v>
      </c>
      <c r="V8" s="4">
        <v>2.5871900000000001E-3</v>
      </c>
      <c r="W8" s="3">
        <v>49549</v>
      </c>
      <c r="X8" s="4">
        <v>6.6741289999999995E-2</v>
      </c>
      <c r="Y8" s="4">
        <v>-0.11848541</v>
      </c>
      <c r="Z8" s="3">
        <v>46050</v>
      </c>
      <c r="AA8" s="4">
        <v>6.3793020000000006E-2</v>
      </c>
      <c r="AB8" s="4">
        <v>-7.0601609999999995E-2</v>
      </c>
      <c r="AC8" s="3">
        <v>45400</v>
      </c>
      <c r="AD8" s="4">
        <v>6.4116259999999994E-2</v>
      </c>
      <c r="AE8" s="4">
        <v>-1.411829E-2</v>
      </c>
      <c r="AF8" s="3">
        <v>44577</v>
      </c>
      <c r="AG8" s="4">
        <v>6.2277029999999997E-2</v>
      </c>
      <c r="AH8" s="4">
        <v>-1.8143090000000001E-2</v>
      </c>
    </row>
    <row r="9" spans="1:34">
      <c r="A9" s="2" t="s">
        <v>44</v>
      </c>
      <c r="B9" s="2" t="s">
        <v>45</v>
      </c>
      <c r="C9" s="2" t="s">
        <v>74</v>
      </c>
      <c r="D9" s="2" t="s">
        <v>68</v>
      </c>
      <c r="E9" s="3">
        <v>32318</v>
      </c>
      <c r="F9" s="4">
        <v>4.4463099999999998E-2</v>
      </c>
      <c r="G9" s="4"/>
      <c r="H9" s="3">
        <v>32511</v>
      </c>
      <c r="I9" s="4">
        <v>4.3081609999999999E-2</v>
      </c>
      <c r="J9" s="4">
        <v>5.9601000000000003E-3</v>
      </c>
      <c r="K9" s="3">
        <v>31721</v>
      </c>
      <c r="L9" s="4">
        <v>4.1647879999999998E-2</v>
      </c>
      <c r="M9" s="4">
        <v>-2.4300249999999999E-2</v>
      </c>
      <c r="N9" s="3">
        <v>31699</v>
      </c>
      <c r="O9" s="4">
        <v>4.0743620000000001E-2</v>
      </c>
      <c r="P9" s="4">
        <v>-6.7891999999999996E-4</v>
      </c>
      <c r="Q9" s="3">
        <v>31308</v>
      </c>
      <c r="R9" s="4">
        <v>4.0445259999999997E-2</v>
      </c>
      <c r="S9" s="4">
        <v>-1.23296E-2</v>
      </c>
      <c r="T9" s="3">
        <v>33171</v>
      </c>
      <c r="U9" s="4">
        <v>4.285634E-2</v>
      </c>
      <c r="V9" s="4">
        <v>5.9491780000000001E-2</v>
      </c>
      <c r="W9" s="3">
        <v>30843</v>
      </c>
      <c r="X9" s="4">
        <v>4.1545110000000003E-2</v>
      </c>
      <c r="Y9" s="4">
        <v>-7.0174429999999996E-2</v>
      </c>
      <c r="Z9" s="3">
        <v>28910</v>
      </c>
      <c r="AA9" s="4">
        <v>4.0048760000000003E-2</v>
      </c>
      <c r="AB9" s="4">
        <v>-6.2670039999999996E-2</v>
      </c>
      <c r="AC9" s="3">
        <v>28860</v>
      </c>
      <c r="AD9" s="4">
        <v>4.0757929999999998E-2</v>
      </c>
      <c r="AE9" s="4">
        <v>-1.7187700000000001E-3</v>
      </c>
      <c r="AF9" s="3">
        <v>29170</v>
      </c>
      <c r="AG9" s="4">
        <v>4.0752789999999997E-2</v>
      </c>
      <c r="AH9" s="4">
        <v>1.072656E-2</v>
      </c>
    </row>
    <row r="10" spans="1:34">
      <c r="A10" s="2" t="s">
        <v>44</v>
      </c>
      <c r="B10" s="2" t="s">
        <v>45</v>
      </c>
      <c r="C10" s="2" t="s">
        <v>74</v>
      </c>
      <c r="D10" s="2" t="s">
        <v>69</v>
      </c>
      <c r="E10" s="3">
        <v>14159</v>
      </c>
      <c r="F10" s="4">
        <v>1.947989E-2</v>
      </c>
      <c r="G10" s="4"/>
      <c r="H10" s="3">
        <v>13920</v>
      </c>
      <c r="I10" s="4">
        <v>1.844573E-2</v>
      </c>
      <c r="J10" s="4">
        <v>-1.689943E-2</v>
      </c>
      <c r="K10" s="3">
        <v>13487</v>
      </c>
      <c r="L10" s="4">
        <v>1.770849E-2</v>
      </c>
      <c r="M10" s="4">
        <v>-3.1050669999999999E-2</v>
      </c>
      <c r="N10" s="3">
        <v>12965</v>
      </c>
      <c r="O10" s="4">
        <v>1.66643E-2</v>
      </c>
      <c r="P10" s="4">
        <v>-3.8733770000000001E-2</v>
      </c>
      <c r="Q10" s="3">
        <v>12631</v>
      </c>
      <c r="R10" s="4">
        <v>1.631751E-2</v>
      </c>
      <c r="S10" s="4">
        <v>-2.5748879999999998E-2</v>
      </c>
      <c r="T10" s="3">
        <v>13001</v>
      </c>
      <c r="U10" s="4">
        <v>1.6797119999999999E-2</v>
      </c>
      <c r="V10" s="4">
        <v>2.9274330000000001E-2</v>
      </c>
      <c r="W10" s="3">
        <v>12154</v>
      </c>
      <c r="X10" s="4">
        <v>1.6371790000000001E-2</v>
      </c>
      <c r="Y10" s="4">
        <v>-6.5115469999999995E-2</v>
      </c>
      <c r="Z10" s="3">
        <v>11442</v>
      </c>
      <c r="AA10" s="4">
        <v>1.585102E-2</v>
      </c>
      <c r="AB10" s="4">
        <v>-5.8578089999999999E-2</v>
      </c>
      <c r="AC10" s="3">
        <v>11309</v>
      </c>
      <c r="AD10" s="4">
        <v>1.5970729999999999E-2</v>
      </c>
      <c r="AE10" s="4">
        <v>-1.168049E-2</v>
      </c>
      <c r="AF10" s="3">
        <v>11690</v>
      </c>
      <c r="AG10" s="4">
        <v>1.6331169999999999E-2</v>
      </c>
      <c r="AH10" s="4">
        <v>3.3668110000000001E-2</v>
      </c>
    </row>
    <row r="11" spans="1:34">
      <c r="A11" s="2" t="s">
        <v>44</v>
      </c>
      <c r="B11" s="2" t="s">
        <v>45</v>
      </c>
      <c r="C11" s="2" t="s">
        <v>74</v>
      </c>
      <c r="D11" s="2" t="s">
        <v>70</v>
      </c>
      <c r="E11" s="3">
        <v>7002</v>
      </c>
      <c r="F11" s="4">
        <v>9.6336900000000003E-3</v>
      </c>
      <c r="G11" s="4"/>
      <c r="H11" s="3">
        <v>6947</v>
      </c>
      <c r="I11" s="4">
        <v>9.2052599999999998E-3</v>
      </c>
      <c r="J11" s="4">
        <v>-7.95358E-3</v>
      </c>
      <c r="K11" s="3">
        <v>6534</v>
      </c>
      <c r="L11" s="4">
        <v>8.5786999999999999E-3</v>
      </c>
      <c r="M11" s="4">
        <v>-5.9409469999999999E-2</v>
      </c>
      <c r="N11" s="3">
        <v>6305</v>
      </c>
      <c r="O11" s="4">
        <v>8.1035299999999994E-3</v>
      </c>
      <c r="P11" s="4">
        <v>-3.5080899999999998E-2</v>
      </c>
      <c r="Q11" s="3">
        <v>6191</v>
      </c>
      <c r="R11" s="4">
        <v>7.9982200000000003E-3</v>
      </c>
      <c r="S11" s="4">
        <v>-1.7973670000000001E-2</v>
      </c>
      <c r="T11" s="3">
        <v>6342</v>
      </c>
      <c r="U11" s="4">
        <v>8.1934699999999996E-3</v>
      </c>
      <c r="V11" s="4">
        <v>2.4294550000000002E-2</v>
      </c>
      <c r="W11" s="3">
        <v>5857</v>
      </c>
      <c r="X11" s="4">
        <v>7.8899499999999997E-3</v>
      </c>
      <c r="Y11" s="4">
        <v>-7.6359529999999995E-2</v>
      </c>
      <c r="Z11" s="3">
        <v>5358</v>
      </c>
      <c r="AA11" s="4">
        <v>7.4223300000000004E-3</v>
      </c>
      <c r="AB11" s="4">
        <v>-8.5277850000000002E-2</v>
      </c>
      <c r="AC11" s="3">
        <v>5117</v>
      </c>
      <c r="AD11" s="4">
        <v>7.2271100000000001E-3</v>
      </c>
      <c r="AE11" s="4">
        <v>-4.4887259999999998E-2</v>
      </c>
      <c r="AF11" s="3">
        <v>5251</v>
      </c>
      <c r="AG11" s="4">
        <v>7.3354400000000004E-3</v>
      </c>
      <c r="AH11" s="4">
        <v>2.6006339999999999E-2</v>
      </c>
    </row>
    <row r="12" spans="1:34">
      <c r="A12" s="2" t="s">
        <v>44</v>
      </c>
      <c r="B12" s="2" t="s">
        <v>45</v>
      </c>
      <c r="C12" s="2" t="s">
        <v>74</v>
      </c>
      <c r="D12" s="2" t="s">
        <v>71</v>
      </c>
      <c r="E12" s="3">
        <v>37</v>
      </c>
      <c r="F12" s="4">
        <v>5.0470000000000003E-5</v>
      </c>
      <c r="G12" s="4"/>
      <c r="H12" s="3">
        <v>61</v>
      </c>
      <c r="I12" s="4">
        <v>8.1050000000000005E-5</v>
      </c>
      <c r="J12" s="4">
        <v>0.66738492000000005</v>
      </c>
      <c r="K12" s="3">
        <v>35</v>
      </c>
      <c r="L12" s="4">
        <v>4.5630000000000002E-5</v>
      </c>
      <c r="M12" s="4">
        <v>-0.43182085999999997</v>
      </c>
      <c r="N12" s="3">
        <v>36</v>
      </c>
      <c r="O12" s="4">
        <v>4.604E-5</v>
      </c>
      <c r="P12" s="4">
        <v>3.0728470000000001E-2</v>
      </c>
      <c r="Q12" s="3">
        <v>61</v>
      </c>
      <c r="R12" s="4">
        <v>7.8349999999999994E-5</v>
      </c>
      <c r="S12" s="4">
        <v>0.69325903</v>
      </c>
      <c r="T12" s="3">
        <v>39</v>
      </c>
      <c r="U12" s="4">
        <v>5.0309999999999998E-5</v>
      </c>
      <c r="V12" s="4">
        <v>-0.35797171</v>
      </c>
      <c r="W12" s="3">
        <v>28</v>
      </c>
      <c r="X12" s="4">
        <v>3.7440000000000001E-5</v>
      </c>
      <c r="Y12" s="4">
        <v>-0.2861361</v>
      </c>
      <c r="Z12" s="3">
        <v>13</v>
      </c>
      <c r="AA12" s="4">
        <v>1.7980000000000001E-5</v>
      </c>
      <c r="AB12" s="4">
        <v>-0.53303506</v>
      </c>
      <c r="AC12" s="3">
        <v>20</v>
      </c>
      <c r="AD12" s="4">
        <v>2.8289999999999998E-5</v>
      </c>
      <c r="AE12" s="4">
        <v>0.54346494999999995</v>
      </c>
      <c r="AF12" s="3">
        <v>17</v>
      </c>
      <c r="AG12" s="4">
        <v>2.3770000000000001E-5</v>
      </c>
      <c r="AH12" s="4">
        <v>-0.15093254</v>
      </c>
    </row>
    <row r="13" spans="1:34">
      <c r="A13" s="2" t="s">
        <v>44</v>
      </c>
      <c r="B13" s="2" t="s">
        <v>45</v>
      </c>
      <c r="C13" s="2" t="s">
        <v>74</v>
      </c>
      <c r="D13" s="2" t="s">
        <v>48</v>
      </c>
      <c r="E13" s="3">
        <v>726850</v>
      </c>
      <c r="F13" s="4">
        <v>1</v>
      </c>
      <c r="G13" s="4"/>
      <c r="H13" s="3">
        <v>754629</v>
      </c>
      <c r="I13" s="4">
        <v>1</v>
      </c>
      <c r="J13" s="4">
        <v>3.8218080000000001E-2</v>
      </c>
      <c r="K13" s="3">
        <v>761638</v>
      </c>
      <c r="L13" s="4">
        <v>1</v>
      </c>
      <c r="M13" s="4">
        <v>9.28819E-3</v>
      </c>
      <c r="N13" s="3">
        <v>778013</v>
      </c>
      <c r="O13" s="4">
        <v>1</v>
      </c>
      <c r="P13" s="4">
        <v>2.149999E-2</v>
      </c>
      <c r="Q13" s="3">
        <v>774089</v>
      </c>
      <c r="R13" s="4">
        <v>1</v>
      </c>
      <c r="S13" s="4">
        <v>-5.0435599999999999E-3</v>
      </c>
      <c r="T13" s="3">
        <v>774000</v>
      </c>
      <c r="U13" s="4">
        <v>1</v>
      </c>
      <c r="V13" s="4">
        <v>-1.1476000000000001E-4</v>
      </c>
      <c r="W13" s="3">
        <v>742400</v>
      </c>
      <c r="X13" s="4">
        <v>1</v>
      </c>
      <c r="Y13" s="4">
        <v>-4.0827830000000002E-2</v>
      </c>
      <c r="Z13" s="3">
        <v>721873</v>
      </c>
      <c r="AA13" s="4">
        <v>1</v>
      </c>
      <c r="AB13" s="4">
        <v>-2.7648349999999999E-2</v>
      </c>
      <c r="AC13" s="3">
        <v>708094</v>
      </c>
      <c r="AD13" s="4">
        <v>1</v>
      </c>
      <c r="AE13" s="4">
        <v>-1.9088480000000001E-2</v>
      </c>
      <c r="AF13" s="3">
        <v>715780</v>
      </c>
      <c r="AG13" s="4">
        <v>1</v>
      </c>
      <c r="AH13" s="4">
        <v>1.085412E-2</v>
      </c>
    </row>
    <row r="14" spans="1:34">
      <c r="A14" s="2" t="s">
        <v>44</v>
      </c>
      <c r="B14" s="2" t="s">
        <v>45</v>
      </c>
      <c r="C14" s="2" t="s">
        <v>75</v>
      </c>
      <c r="D14" s="2" t="s">
        <v>64</v>
      </c>
      <c r="E14" s="3">
        <v>22</v>
      </c>
      <c r="F14" s="4">
        <v>1.8644000000000001E-4</v>
      </c>
      <c r="G14" s="4"/>
      <c r="H14" s="5" t="s">
        <v>86</v>
      </c>
      <c r="I14" s="6" t="s">
        <v>86</v>
      </c>
      <c r="J14" s="6" t="s">
        <v>86</v>
      </c>
      <c r="K14" s="3">
        <v>12</v>
      </c>
      <c r="L14" s="4">
        <v>8.5160000000000005E-5</v>
      </c>
      <c r="M14" s="6" t="s">
        <v>86</v>
      </c>
      <c r="N14" s="5" t="s">
        <v>86</v>
      </c>
      <c r="O14" s="6" t="s">
        <v>86</v>
      </c>
      <c r="P14" s="6" t="s">
        <v>86</v>
      </c>
      <c r="Q14" s="3">
        <v>15</v>
      </c>
      <c r="R14" s="4">
        <v>9.1710000000000001E-5</v>
      </c>
      <c r="S14" s="6" t="s">
        <v>86</v>
      </c>
      <c r="T14" s="3">
        <v>20</v>
      </c>
      <c r="U14" s="4">
        <v>1.147E-4</v>
      </c>
      <c r="V14" s="4">
        <v>0.33733558000000002</v>
      </c>
      <c r="W14" s="3">
        <v>20</v>
      </c>
      <c r="X14" s="4">
        <v>1.1775E-4</v>
      </c>
      <c r="Y14" s="4">
        <v>-2.22325E-3</v>
      </c>
      <c r="Z14" s="5" t="s">
        <v>86</v>
      </c>
      <c r="AA14" s="6" t="s">
        <v>86</v>
      </c>
      <c r="AB14" s="6" t="s">
        <v>86</v>
      </c>
      <c r="AC14" s="3">
        <v>13</v>
      </c>
      <c r="AD14" s="4">
        <v>7.6920000000000002E-5</v>
      </c>
      <c r="AE14" s="6" t="s">
        <v>86</v>
      </c>
      <c r="AF14" s="5" t="s">
        <v>86</v>
      </c>
      <c r="AG14" s="6" t="s">
        <v>86</v>
      </c>
      <c r="AH14" s="6" t="s">
        <v>86</v>
      </c>
    </row>
    <row r="15" spans="1:34">
      <c r="A15" s="2" t="s">
        <v>44</v>
      </c>
      <c r="B15" s="2" t="s">
        <v>45</v>
      </c>
      <c r="C15" s="2" t="s">
        <v>75</v>
      </c>
      <c r="D15" s="2" t="s">
        <v>65</v>
      </c>
      <c r="E15" s="3">
        <v>1319</v>
      </c>
      <c r="F15" s="4">
        <v>1.123236E-2</v>
      </c>
      <c r="G15" s="4"/>
      <c r="H15" s="3">
        <v>1418</v>
      </c>
      <c r="I15" s="4">
        <v>1.0956530000000001E-2</v>
      </c>
      <c r="J15" s="4">
        <v>7.5208830000000004E-2</v>
      </c>
      <c r="K15" s="3">
        <v>1740</v>
      </c>
      <c r="L15" s="4">
        <v>1.249337E-2</v>
      </c>
      <c r="M15" s="4">
        <v>0.22676741</v>
      </c>
      <c r="N15" s="3">
        <v>2034</v>
      </c>
      <c r="O15" s="4">
        <v>1.319991E-2</v>
      </c>
      <c r="P15" s="4">
        <v>0.16923925000000001</v>
      </c>
      <c r="Q15" s="3">
        <v>2474</v>
      </c>
      <c r="R15" s="4">
        <v>1.523001E-2</v>
      </c>
      <c r="S15" s="4">
        <v>0.21611184999999999</v>
      </c>
      <c r="T15" s="3">
        <v>2828</v>
      </c>
      <c r="U15" s="4">
        <v>1.6283209999999999E-2</v>
      </c>
      <c r="V15" s="4">
        <v>0.14323073</v>
      </c>
      <c r="W15" s="3">
        <v>2957</v>
      </c>
      <c r="X15" s="4">
        <v>1.7513979999999998E-2</v>
      </c>
      <c r="Y15" s="4">
        <v>4.5444980000000003E-2</v>
      </c>
      <c r="Z15" s="3">
        <v>3005</v>
      </c>
      <c r="AA15" s="4">
        <v>1.8020899999999999E-2</v>
      </c>
      <c r="AB15" s="4">
        <v>1.6128449999999999E-2</v>
      </c>
      <c r="AC15" s="3">
        <v>3383</v>
      </c>
      <c r="AD15" s="4">
        <v>1.9903649999999998E-2</v>
      </c>
      <c r="AE15" s="4">
        <v>0.12607255000000001</v>
      </c>
      <c r="AF15" s="3">
        <v>3601</v>
      </c>
      <c r="AG15" s="4">
        <v>2.0266719999999998E-2</v>
      </c>
      <c r="AH15" s="4">
        <v>6.4198790000000006E-2</v>
      </c>
    </row>
    <row r="16" spans="1:34">
      <c r="A16" s="2" t="s">
        <v>44</v>
      </c>
      <c r="B16" s="2" t="s">
        <v>45</v>
      </c>
      <c r="C16" s="2" t="s">
        <v>75</v>
      </c>
      <c r="D16" s="2" t="s">
        <v>66</v>
      </c>
      <c r="E16" s="3">
        <v>92695</v>
      </c>
      <c r="F16" s="4">
        <v>0.78931563000000005</v>
      </c>
      <c r="G16" s="4"/>
      <c r="H16" s="3">
        <v>101900</v>
      </c>
      <c r="I16" s="4">
        <v>0.78718823999999998</v>
      </c>
      <c r="J16" s="4">
        <v>9.93063E-2</v>
      </c>
      <c r="K16" s="3">
        <v>109338</v>
      </c>
      <c r="L16" s="4">
        <v>0.78508675000000006</v>
      </c>
      <c r="M16" s="4">
        <v>7.2987850000000007E-2</v>
      </c>
      <c r="N16" s="3">
        <v>122450</v>
      </c>
      <c r="O16" s="4">
        <v>0.79450120000000002</v>
      </c>
      <c r="P16" s="4">
        <v>0.11992418000000001</v>
      </c>
      <c r="Q16" s="3">
        <v>129647</v>
      </c>
      <c r="R16" s="4">
        <v>0.79809525000000003</v>
      </c>
      <c r="S16" s="4">
        <v>5.8777009999999998E-2</v>
      </c>
      <c r="T16" s="3">
        <v>137787</v>
      </c>
      <c r="U16" s="4">
        <v>0.79324061999999995</v>
      </c>
      <c r="V16" s="4">
        <v>6.2782580000000004E-2</v>
      </c>
      <c r="W16" s="3">
        <v>134718</v>
      </c>
      <c r="X16" s="4">
        <v>0.79792905999999997</v>
      </c>
      <c r="Y16" s="4">
        <v>-2.2277140000000001E-2</v>
      </c>
      <c r="Z16" s="3">
        <v>134278</v>
      </c>
      <c r="AA16" s="4">
        <v>0.80535455</v>
      </c>
      <c r="AB16" s="4">
        <v>-3.2648199999999999E-3</v>
      </c>
      <c r="AC16" s="3">
        <v>136057</v>
      </c>
      <c r="AD16" s="4">
        <v>0.80037506000000003</v>
      </c>
      <c r="AE16" s="4">
        <v>1.324992E-2</v>
      </c>
      <c r="AF16" s="3">
        <v>141834</v>
      </c>
      <c r="AG16" s="4">
        <v>0.79832765000000006</v>
      </c>
      <c r="AH16" s="4">
        <v>4.246026E-2</v>
      </c>
    </row>
    <row r="17" spans="1:34">
      <c r="A17" s="2" t="s">
        <v>44</v>
      </c>
      <c r="B17" s="2" t="s">
        <v>45</v>
      </c>
      <c r="C17" s="2" t="s">
        <v>75</v>
      </c>
      <c r="D17" s="2" t="s">
        <v>67</v>
      </c>
      <c r="E17" s="3">
        <v>13467</v>
      </c>
      <c r="F17" s="4">
        <v>0.11467113</v>
      </c>
      <c r="G17" s="4"/>
      <c r="H17" s="3">
        <v>15161</v>
      </c>
      <c r="I17" s="4">
        <v>0.11711813</v>
      </c>
      <c r="J17" s="4">
        <v>0.12579898</v>
      </c>
      <c r="K17" s="3">
        <v>16782</v>
      </c>
      <c r="L17" s="4">
        <v>0.12050161</v>
      </c>
      <c r="M17" s="4">
        <v>0.10694103000000001</v>
      </c>
      <c r="N17" s="3">
        <v>17603</v>
      </c>
      <c r="O17" s="4">
        <v>0.11421573</v>
      </c>
      <c r="P17" s="4">
        <v>4.8925839999999998E-2</v>
      </c>
      <c r="Q17" s="3">
        <v>17987</v>
      </c>
      <c r="R17" s="4">
        <v>0.11072770999999999</v>
      </c>
      <c r="S17" s="4">
        <v>2.1820780000000001E-2</v>
      </c>
      <c r="T17" s="3">
        <v>19196</v>
      </c>
      <c r="U17" s="4">
        <v>0.11051034999999999</v>
      </c>
      <c r="V17" s="4">
        <v>6.7187769999999994E-2</v>
      </c>
      <c r="W17" s="3">
        <v>17765</v>
      </c>
      <c r="X17" s="4">
        <v>0.10522109</v>
      </c>
      <c r="Y17" s="4">
        <v>-7.454297E-2</v>
      </c>
      <c r="Z17" s="3">
        <v>16739</v>
      </c>
      <c r="AA17" s="4">
        <v>0.10039505</v>
      </c>
      <c r="AB17" s="4">
        <v>-5.7749250000000002E-2</v>
      </c>
      <c r="AC17" s="3">
        <v>17111</v>
      </c>
      <c r="AD17" s="4">
        <v>0.10065961</v>
      </c>
      <c r="AE17" s="4">
        <v>2.2240469999999998E-2</v>
      </c>
      <c r="AF17" s="3">
        <v>17675</v>
      </c>
      <c r="AG17" s="4">
        <v>9.9486450000000004E-2</v>
      </c>
      <c r="AH17" s="4">
        <v>3.2953000000000003E-2</v>
      </c>
    </row>
    <row r="18" spans="1:34">
      <c r="A18" s="2" t="s">
        <v>44</v>
      </c>
      <c r="B18" s="2" t="s">
        <v>45</v>
      </c>
      <c r="C18" s="2" t="s">
        <v>75</v>
      </c>
      <c r="D18" s="2" t="s">
        <v>68</v>
      </c>
      <c r="E18" s="3">
        <v>6875</v>
      </c>
      <c r="F18" s="4">
        <v>5.8540429999999997E-2</v>
      </c>
      <c r="G18" s="4"/>
      <c r="H18" s="3">
        <v>7514</v>
      </c>
      <c r="I18" s="4">
        <v>5.8047000000000001E-2</v>
      </c>
      <c r="J18" s="4">
        <v>9.2986219999999994E-2</v>
      </c>
      <c r="K18" s="3">
        <v>7952</v>
      </c>
      <c r="L18" s="4">
        <v>5.7096210000000001E-2</v>
      </c>
      <c r="M18" s="4">
        <v>5.8237869999999997E-2</v>
      </c>
      <c r="N18" s="3">
        <v>8365</v>
      </c>
      <c r="O18" s="4">
        <v>5.427614E-2</v>
      </c>
      <c r="P18" s="4">
        <v>5.1994150000000003E-2</v>
      </c>
      <c r="Q18" s="3">
        <v>8716</v>
      </c>
      <c r="R18" s="4">
        <v>5.365611E-2</v>
      </c>
      <c r="S18" s="4">
        <v>4.196855E-2</v>
      </c>
      <c r="T18" s="3">
        <v>9724</v>
      </c>
      <c r="U18" s="4">
        <v>5.5980099999999998E-2</v>
      </c>
      <c r="V18" s="4">
        <v>0.11560043</v>
      </c>
      <c r="W18" s="3">
        <v>9385</v>
      </c>
      <c r="X18" s="4">
        <v>5.5589550000000001E-2</v>
      </c>
      <c r="Y18" s="4">
        <v>-3.480316E-2</v>
      </c>
      <c r="Z18" s="3">
        <v>8853</v>
      </c>
      <c r="AA18" s="4">
        <v>5.3095249999999997E-2</v>
      </c>
      <c r="AB18" s="4">
        <v>-5.6765959999999997E-2</v>
      </c>
      <c r="AC18" s="3">
        <v>9397</v>
      </c>
      <c r="AD18" s="4">
        <v>5.5281509999999999E-2</v>
      </c>
      <c r="AE18" s="4">
        <v>6.153513E-2</v>
      </c>
      <c r="AF18" s="3">
        <v>10185</v>
      </c>
      <c r="AG18" s="4">
        <v>5.7325010000000003E-2</v>
      </c>
      <c r="AH18" s="4">
        <v>8.3767579999999994E-2</v>
      </c>
    </row>
    <row r="19" spans="1:34">
      <c r="A19" s="2" t="s">
        <v>44</v>
      </c>
      <c r="B19" s="2" t="s">
        <v>45</v>
      </c>
      <c r="C19" s="2" t="s">
        <v>75</v>
      </c>
      <c r="D19" s="2" t="s">
        <v>69</v>
      </c>
      <c r="E19" s="3">
        <v>2319</v>
      </c>
      <c r="F19" s="4">
        <v>1.9745479999999999E-2</v>
      </c>
      <c r="G19" s="4"/>
      <c r="H19" s="3">
        <v>2570</v>
      </c>
      <c r="I19" s="4">
        <v>1.9855069999999999E-2</v>
      </c>
      <c r="J19" s="4">
        <v>0.10839505000000001</v>
      </c>
      <c r="K19" s="3">
        <v>2618</v>
      </c>
      <c r="L19" s="4">
        <v>1.8801109999999999E-2</v>
      </c>
      <c r="M19" s="4">
        <v>1.8750590000000001E-2</v>
      </c>
      <c r="N19" s="3">
        <v>2735</v>
      </c>
      <c r="O19" s="4">
        <v>1.7747849999999999E-2</v>
      </c>
      <c r="P19" s="4">
        <v>4.4657919999999997E-2</v>
      </c>
      <c r="Q19" s="3">
        <v>2720</v>
      </c>
      <c r="R19" s="4">
        <v>1.6746859999999999E-2</v>
      </c>
      <c r="S19" s="4">
        <v>-5.43817E-3</v>
      </c>
      <c r="T19" s="3">
        <v>3167</v>
      </c>
      <c r="U19" s="4">
        <v>1.8230509999999998E-2</v>
      </c>
      <c r="V19" s="4">
        <v>0.16401784</v>
      </c>
      <c r="W19" s="3">
        <v>2999</v>
      </c>
      <c r="X19" s="4">
        <v>1.776264E-2</v>
      </c>
      <c r="Y19" s="4">
        <v>-5.2966729999999997E-2</v>
      </c>
      <c r="Z19" s="3">
        <v>2921</v>
      </c>
      <c r="AA19" s="4">
        <v>1.7518180000000001E-2</v>
      </c>
      <c r="AB19" s="4">
        <v>-2.604588E-2</v>
      </c>
      <c r="AC19" s="3">
        <v>3048</v>
      </c>
      <c r="AD19" s="4">
        <v>1.793233E-2</v>
      </c>
      <c r="AE19" s="4">
        <v>4.3656939999999998E-2</v>
      </c>
      <c r="AF19" s="3">
        <v>3274</v>
      </c>
      <c r="AG19" s="4">
        <v>1.8425359999999998E-2</v>
      </c>
      <c r="AH19" s="4">
        <v>7.3868569999999995E-2</v>
      </c>
    </row>
    <row r="20" spans="1:34">
      <c r="A20" s="2" t="s">
        <v>44</v>
      </c>
      <c r="B20" s="2" t="s">
        <v>45</v>
      </c>
      <c r="C20" s="2" t="s">
        <v>75</v>
      </c>
      <c r="D20" s="2" t="s">
        <v>70</v>
      </c>
      <c r="E20" s="3">
        <v>719</v>
      </c>
      <c r="F20" s="4">
        <v>6.1264099999999997E-3</v>
      </c>
      <c r="G20" s="4"/>
      <c r="H20" s="3">
        <v>856</v>
      </c>
      <c r="I20" s="4">
        <v>6.6124499999999998E-3</v>
      </c>
      <c r="J20" s="4">
        <v>0.18972724999999999</v>
      </c>
      <c r="K20" s="3">
        <v>812</v>
      </c>
      <c r="L20" s="4">
        <v>5.8280199999999997E-3</v>
      </c>
      <c r="M20" s="4">
        <v>-5.1769269999999999E-2</v>
      </c>
      <c r="N20" s="3">
        <v>907</v>
      </c>
      <c r="O20" s="4">
        <v>5.8850899999999999E-3</v>
      </c>
      <c r="P20" s="4">
        <v>0.11749102</v>
      </c>
      <c r="Q20" s="3">
        <v>873</v>
      </c>
      <c r="R20" s="4">
        <v>5.3730899999999996E-3</v>
      </c>
      <c r="S20" s="4">
        <v>-3.7688390000000002E-2</v>
      </c>
      <c r="T20" s="3">
        <v>968</v>
      </c>
      <c r="U20" s="4">
        <v>5.5716000000000003E-3</v>
      </c>
      <c r="V20" s="4">
        <v>0.10879098</v>
      </c>
      <c r="W20" s="3">
        <v>977</v>
      </c>
      <c r="X20" s="4">
        <v>5.7889200000000004E-3</v>
      </c>
      <c r="Y20" s="4">
        <v>9.8897099999999995E-3</v>
      </c>
      <c r="Z20" s="3">
        <v>920</v>
      </c>
      <c r="AA20" s="4">
        <v>5.5204399999999997E-3</v>
      </c>
      <c r="AB20" s="4">
        <v>-5.8255469999999997E-2</v>
      </c>
      <c r="AC20" s="3">
        <v>970</v>
      </c>
      <c r="AD20" s="4">
        <v>5.7061600000000001E-3</v>
      </c>
      <c r="AE20" s="4">
        <v>5.3854689999999997E-2</v>
      </c>
      <c r="AF20" s="3">
        <v>1079</v>
      </c>
      <c r="AG20" s="4">
        <v>6.0727999999999997E-3</v>
      </c>
      <c r="AH20" s="4">
        <v>0.11228653</v>
      </c>
    </row>
    <row r="21" spans="1:34">
      <c r="A21" s="2" t="s">
        <v>44</v>
      </c>
      <c r="B21" s="2" t="s">
        <v>45</v>
      </c>
      <c r="C21" s="2" t="s">
        <v>75</v>
      </c>
      <c r="D21" s="2" t="s">
        <v>71</v>
      </c>
      <c r="E21" s="3">
        <v>21</v>
      </c>
      <c r="F21" s="4">
        <v>1.8212999999999999E-4</v>
      </c>
      <c r="G21" s="4"/>
      <c r="H21" s="5" t="s">
        <v>86</v>
      </c>
      <c r="I21" s="6" t="s">
        <v>86</v>
      </c>
      <c r="J21" s="6" t="s">
        <v>86</v>
      </c>
      <c r="K21" s="3">
        <v>15</v>
      </c>
      <c r="L21" s="4">
        <v>1.0778E-4</v>
      </c>
      <c r="M21" s="6" t="s">
        <v>86</v>
      </c>
      <c r="N21" s="5" t="s">
        <v>86</v>
      </c>
      <c r="O21" s="6" t="s">
        <v>86</v>
      </c>
      <c r="P21" s="6" t="s">
        <v>86</v>
      </c>
      <c r="Q21" s="3">
        <v>13</v>
      </c>
      <c r="R21" s="4">
        <v>7.9250000000000002E-5</v>
      </c>
      <c r="S21" s="6" t="s">
        <v>86</v>
      </c>
      <c r="T21" s="3">
        <v>12</v>
      </c>
      <c r="U21" s="4">
        <v>6.8910000000000003E-5</v>
      </c>
      <c r="V21" s="4">
        <v>-7.0178710000000005E-2</v>
      </c>
      <c r="W21" s="3">
        <v>13</v>
      </c>
      <c r="X21" s="4">
        <v>7.7020000000000005E-5</v>
      </c>
      <c r="Y21" s="4">
        <v>8.6270040000000006E-2</v>
      </c>
      <c r="Z21" s="5" t="s">
        <v>86</v>
      </c>
      <c r="AA21" s="6" t="s">
        <v>86</v>
      </c>
      <c r="AB21" s="6" t="s">
        <v>86</v>
      </c>
      <c r="AC21" s="3">
        <v>11</v>
      </c>
      <c r="AD21" s="4">
        <v>6.4759999999999997E-5</v>
      </c>
      <c r="AE21" s="6" t="s">
        <v>86</v>
      </c>
      <c r="AF21" s="5" t="s">
        <v>86</v>
      </c>
      <c r="AG21" s="6" t="s">
        <v>86</v>
      </c>
      <c r="AH21" s="6" t="s">
        <v>86</v>
      </c>
    </row>
    <row r="22" spans="1:34">
      <c r="A22" s="2" t="s">
        <v>44</v>
      </c>
      <c r="B22" s="2" t="s">
        <v>45</v>
      </c>
      <c r="C22" s="2" t="s">
        <v>75</v>
      </c>
      <c r="D22" s="2" t="s">
        <v>48</v>
      </c>
      <c r="E22" s="3">
        <v>117437</v>
      </c>
      <c r="F22" s="4">
        <v>1</v>
      </c>
      <c r="G22" s="4"/>
      <c r="H22" s="3">
        <v>129449</v>
      </c>
      <c r="I22" s="4">
        <v>1</v>
      </c>
      <c r="J22" s="4">
        <v>0.10227719</v>
      </c>
      <c r="K22" s="3">
        <v>139269</v>
      </c>
      <c r="L22" s="4">
        <v>1</v>
      </c>
      <c r="M22" s="4">
        <v>7.5859979999999994E-2</v>
      </c>
      <c r="N22" s="3">
        <v>154122</v>
      </c>
      <c r="O22" s="4">
        <v>1</v>
      </c>
      <c r="P22" s="4">
        <v>0.10665363</v>
      </c>
      <c r="Q22" s="3">
        <v>162446</v>
      </c>
      <c r="R22" s="4">
        <v>1</v>
      </c>
      <c r="S22" s="4">
        <v>5.400903E-2</v>
      </c>
      <c r="T22" s="3">
        <v>173701</v>
      </c>
      <c r="U22" s="4">
        <v>1</v>
      </c>
      <c r="V22" s="4">
        <v>6.9286810000000004E-2</v>
      </c>
      <c r="W22" s="3">
        <v>168834</v>
      </c>
      <c r="X22" s="4">
        <v>1</v>
      </c>
      <c r="Y22" s="4">
        <v>-2.8022020000000002E-2</v>
      </c>
      <c r="Z22" s="3">
        <v>166731</v>
      </c>
      <c r="AA22" s="4">
        <v>1</v>
      </c>
      <c r="AB22" s="4">
        <v>-1.245486E-2</v>
      </c>
      <c r="AC22" s="3">
        <v>169991</v>
      </c>
      <c r="AD22" s="4">
        <v>1</v>
      </c>
      <c r="AE22" s="4">
        <v>1.9553790000000001E-2</v>
      </c>
      <c r="AF22" s="3">
        <v>177664</v>
      </c>
      <c r="AG22" s="4">
        <v>1</v>
      </c>
      <c r="AH22" s="4">
        <v>4.5133779999999998E-2</v>
      </c>
    </row>
    <row r="23" spans="1:34">
      <c r="A23" s="2" t="s">
        <v>44</v>
      </c>
      <c r="B23" s="2" t="s">
        <v>45</v>
      </c>
      <c r="C23" s="2" t="s">
        <v>76</v>
      </c>
      <c r="D23" s="2" t="s">
        <v>64</v>
      </c>
      <c r="E23" s="5" t="s">
        <v>86</v>
      </c>
      <c r="F23" s="6" t="s">
        <v>86</v>
      </c>
      <c r="G23" s="4"/>
      <c r="H23" s="5" t="s">
        <v>86</v>
      </c>
      <c r="I23" s="6" t="s">
        <v>86</v>
      </c>
      <c r="J23" s="6" t="s">
        <v>86</v>
      </c>
      <c r="K23" s="3">
        <v>12</v>
      </c>
      <c r="L23" s="4">
        <v>1.0857999999999999E-4</v>
      </c>
      <c r="M23" s="6" t="s">
        <v>86</v>
      </c>
      <c r="N23" s="5" t="s">
        <v>86</v>
      </c>
      <c r="O23" s="6" t="s">
        <v>86</v>
      </c>
      <c r="P23" s="6" t="s">
        <v>86</v>
      </c>
      <c r="Q23" s="5" t="s">
        <v>86</v>
      </c>
      <c r="R23" s="6" t="s">
        <v>86</v>
      </c>
      <c r="S23" s="6" t="s">
        <v>86</v>
      </c>
      <c r="T23" s="5" t="s">
        <v>86</v>
      </c>
      <c r="U23" s="6" t="s">
        <v>86</v>
      </c>
      <c r="V23" s="6" t="s">
        <v>86</v>
      </c>
      <c r="W23" s="5" t="s">
        <v>86</v>
      </c>
      <c r="X23" s="6" t="s">
        <v>86</v>
      </c>
      <c r="Y23" s="6" t="s">
        <v>86</v>
      </c>
      <c r="Z23" s="5" t="s">
        <v>86</v>
      </c>
      <c r="AA23" s="6" t="s">
        <v>86</v>
      </c>
      <c r="AB23" s="6" t="s">
        <v>86</v>
      </c>
      <c r="AC23" s="5" t="s">
        <v>86</v>
      </c>
      <c r="AD23" s="6" t="s">
        <v>86</v>
      </c>
      <c r="AE23" s="6" t="s">
        <v>86</v>
      </c>
      <c r="AF23" s="5" t="s">
        <v>86</v>
      </c>
      <c r="AG23" s="6" t="s">
        <v>86</v>
      </c>
      <c r="AH23" s="6" t="s">
        <v>86</v>
      </c>
    </row>
    <row r="24" spans="1:34">
      <c r="A24" s="2" t="s">
        <v>44</v>
      </c>
      <c r="B24" s="2" t="s">
        <v>45</v>
      </c>
      <c r="C24" s="2" t="s">
        <v>76</v>
      </c>
      <c r="D24" s="2" t="s">
        <v>65</v>
      </c>
      <c r="E24" s="3">
        <v>1020</v>
      </c>
      <c r="F24" s="4">
        <v>9.60979E-3</v>
      </c>
      <c r="G24" s="4"/>
      <c r="H24" s="3">
        <v>1334</v>
      </c>
      <c r="I24" s="4">
        <v>1.195043E-2</v>
      </c>
      <c r="J24" s="4">
        <v>0.30754673999999999</v>
      </c>
      <c r="K24" s="3">
        <v>1309</v>
      </c>
      <c r="L24" s="4">
        <v>1.1545990000000001E-2</v>
      </c>
      <c r="M24" s="4">
        <v>-1.8545240000000001E-2</v>
      </c>
      <c r="N24" s="3">
        <v>1435</v>
      </c>
      <c r="O24" s="4">
        <v>1.2292910000000001E-2</v>
      </c>
      <c r="P24" s="4">
        <v>9.6195379999999997E-2</v>
      </c>
      <c r="Q24" s="3">
        <v>1633</v>
      </c>
      <c r="R24" s="4">
        <v>1.3831970000000001E-2</v>
      </c>
      <c r="S24" s="4">
        <v>0.13751342</v>
      </c>
      <c r="T24" s="3">
        <v>1870</v>
      </c>
      <c r="U24" s="4">
        <v>1.526772E-2</v>
      </c>
      <c r="V24" s="4">
        <v>0.14520551000000001</v>
      </c>
      <c r="W24" s="3">
        <v>1932</v>
      </c>
      <c r="X24" s="4">
        <v>1.643358E-2</v>
      </c>
      <c r="Y24" s="4">
        <v>3.3358789999999999E-2</v>
      </c>
      <c r="Z24" s="3">
        <v>1876</v>
      </c>
      <c r="AA24" s="4">
        <v>1.6577080000000001E-2</v>
      </c>
      <c r="AB24" s="4">
        <v>-2.9276590000000002E-2</v>
      </c>
      <c r="AC24" s="3">
        <v>2046</v>
      </c>
      <c r="AD24" s="4">
        <v>1.826115E-2</v>
      </c>
      <c r="AE24" s="4">
        <v>9.090144E-2</v>
      </c>
      <c r="AF24" s="3">
        <v>2061</v>
      </c>
      <c r="AG24" s="4">
        <v>1.7317989999999998E-2</v>
      </c>
      <c r="AH24" s="4">
        <v>7.1946299999999996E-3</v>
      </c>
    </row>
    <row r="25" spans="1:34">
      <c r="A25" s="2" t="s">
        <v>44</v>
      </c>
      <c r="B25" s="2" t="s">
        <v>45</v>
      </c>
      <c r="C25" s="2" t="s">
        <v>76</v>
      </c>
      <c r="D25" s="2" t="s">
        <v>66</v>
      </c>
      <c r="E25" s="3">
        <v>74661</v>
      </c>
      <c r="F25" s="4">
        <v>0.70321146999999995</v>
      </c>
      <c r="G25" s="4"/>
      <c r="H25" s="3">
        <v>79307</v>
      </c>
      <c r="I25" s="4">
        <v>0.71041480000000001</v>
      </c>
      <c r="J25" s="4">
        <v>6.2217870000000002E-2</v>
      </c>
      <c r="K25" s="3">
        <v>81389</v>
      </c>
      <c r="L25" s="4">
        <v>0.71770429999999996</v>
      </c>
      <c r="M25" s="4">
        <v>2.6256450000000001E-2</v>
      </c>
      <c r="N25" s="3">
        <v>84733</v>
      </c>
      <c r="O25" s="4">
        <v>0.72571914999999998</v>
      </c>
      <c r="P25" s="4">
        <v>4.108821E-2</v>
      </c>
      <c r="Q25" s="3">
        <v>86522</v>
      </c>
      <c r="R25" s="4">
        <v>0.73301866000000004</v>
      </c>
      <c r="S25" s="4">
        <v>2.1112519999999999E-2</v>
      </c>
      <c r="T25" s="3">
        <v>88441</v>
      </c>
      <c r="U25" s="4">
        <v>0.72218594999999997</v>
      </c>
      <c r="V25" s="4">
        <v>2.21803E-2</v>
      </c>
      <c r="W25" s="3">
        <v>85342</v>
      </c>
      <c r="X25" s="4">
        <v>0.72587816000000005</v>
      </c>
      <c r="Y25" s="4">
        <v>-3.5043600000000001E-2</v>
      </c>
      <c r="Z25" s="3">
        <v>82729</v>
      </c>
      <c r="AA25" s="4">
        <v>0.73120297999999995</v>
      </c>
      <c r="AB25" s="4">
        <v>-3.062001E-2</v>
      </c>
      <c r="AC25" s="3">
        <v>80886</v>
      </c>
      <c r="AD25" s="4">
        <v>0.72191718999999999</v>
      </c>
      <c r="AE25" s="4">
        <v>-2.227958E-2</v>
      </c>
      <c r="AF25" s="3">
        <v>84758</v>
      </c>
      <c r="AG25" s="4">
        <v>0.71228007999999998</v>
      </c>
      <c r="AH25" s="4">
        <v>4.7870540000000003E-2</v>
      </c>
    </row>
    <row r="26" spans="1:34">
      <c r="A26" s="2" t="s">
        <v>44</v>
      </c>
      <c r="B26" s="2" t="s">
        <v>45</v>
      </c>
      <c r="C26" s="2" t="s">
        <v>76</v>
      </c>
      <c r="D26" s="2" t="s">
        <v>67</v>
      </c>
      <c r="E26" s="3">
        <v>12416</v>
      </c>
      <c r="F26" s="4">
        <v>0.11694487000000001</v>
      </c>
      <c r="G26" s="4"/>
      <c r="H26" s="3">
        <v>13131</v>
      </c>
      <c r="I26" s="4">
        <v>0.11762134</v>
      </c>
      <c r="J26" s="4">
        <v>5.7529539999999997E-2</v>
      </c>
      <c r="K26" s="3">
        <v>13114</v>
      </c>
      <c r="L26" s="4">
        <v>0.11564225</v>
      </c>
      <c r="M26" s="4">
        <v>-1.25932E-3</v>
      </c>
      <c r="N26" s="3">
        <v>13551</v>
      </c>
      <c r="O26" s="4">
        <v>0.11605987</v>
      </c>
      <c r="P26" s="4">
        <v>3.3308629999999999E-2</v>
      </c>
      <c r="Q26" s="3">
        <v>13180</v>
      </c>
      <c r="R26" s="4">
        <v>0.11165991</v>
      </c>
      <c r="S26" s="4">
        <v>-2.7381909999999999E-2</v>
      </c>
      <c r="T26" s="3">
        <v>13687</v>
      </c>
      <c r="U26" s="4">
        <v>0.11176274999999999</v>
      </c>
      <c r="V26" s="4">
        <v>3.8468429999999998E-2</v>
      </c>
      <c r="W26" s="3">
        <v>12399</v>
      </c>
      <c r="X26" s="4">
        <v>0.10545694</v>
      </c>
      <c r="Y26" s="4">
        <v>-9.4119090000000002E-2</v>
      </c>
      <c r="Z26" s="3">
        <v>11452</v>
      </c>
      <c r="AA26" s="4">
        <v>0.10121797</v>
      </c>
      <c r="AB26" s="4">
        <v>-7.6360940000000002E-2</v>
      </c>
      <c r="AC26" s="3">
        <v>11573</v>
      </c>
      <c r="AD26" s="4">
        <v>0.10329383</v>
      </c>
      <c r="AE26" s="4">
        <v>1.0606320000000001E-2</v>
      </c>
      <c r="AF26" s="3">
        <v>12484</v>
      </c>
      <c r="AG26" s="4">
        <v>0.10490998</v>
      </c>
      <c r="AH26" s="4">
        <v>7.866513E-2</v>
      </c>
    </row>
    <row r="27" spans="1:34">
      <c r="A27" s="2" t="s">
        <v>44</v>
      </c>
      <c r="B27" s="2" t="s">
        <v>45</v>
      </c>
      <c r="C27" s="2" t="s">
        <v>76</v>
      </c>
      <c r="D27" s="2" t="s">
        <v>68</v>
      </c>
      <c r="E27" s="3">
        <v>9561</v>
      </c>
      <c r="F27" s="4">
        <v>9.0047810000000006E-2</v>
      </c>
      <c r="G27" s="4"/>
      <c r="H27" s="3">
        <v>9592</v>
      </c>
      <c r="I27" s="4">
        <v>8.5923830000000007E-2</v>
      </c>
      <c r="J27" s="4">
        <v>3.2935299999999998E-3</v>
      </c>
      <c r="K27" s="3">
        <v>9458</v>
      </c>
      <c r="L27" s="4">
        <v>8.3403060000000001E-2</v>
      </c>
      <c r="M27" s="4">
        <v>-1.3968629999999999E-2</v>
      </c>
      <c r="N27" s="3">
        <v>9388</v>
      </c>
      <c r="O27" s="4">
        <v>8.0404210000000004E-2</v>
      </c>
      <c r="P27" s="4">
        <v>-7.4296700000000002E-3</v>
      </c>
      <c r="Q27" s="3">
        <v>9352</v>
      </c>
      <c r="R27" s="4">
        <v>7.9229330000000001E-2</v>
      </c>
      <c r="S27" s="4">
        <v>-3.82804E-3</v>
      </c>
      <c r="T27" s="3">
        <v>10458</v>
      </c>
      <c r="U27" s="4">
        <v>8.5394789999999998E-2</v>
      </c>
      <c r="V27" s="4">
        <v>0.11825002</v>
      </c>
      <c r="W27" s="3">
        <v>10086</v>
      </c>
      <c r="X27" s="4">
        <v>8.5782810000000001E-2</v>
      </c>
      <c r="Y27" s="4">
        <v>-3.5589580000000003E-2</v>
      </c>
      <c r="Z27" s="3">
        <v>9672</v>
      </c>
      <c r="AA27" s="4">
        <v>8.5483680000000006E-2</v>
      </c>
      <c r="AB27" s="4">
        <v>-4.103499E-2</v>
      </c>
      <c r="AC27" s="3">
        <v>9916</v>
      </c>
      <c r="AD27" s="4">
        <v>8.8504650000000004E-2</v>
      </c>
      <c r="AE27" s="4">
        <v>2.5293369999999999E-2</v>
      </c>
      <c r="AF27" s="3">
        <v>11394</v>
      </c>
      <c r="AG27" s="4">
        <v>9.5752790000000004E-2</v>
      </c>
      <c r="AH27" s="4">
        <v>0.14902525</v>
      </c>
    </row>
    <row r="28" spans="1:34">
      <c r="A28" s="2" t="s">
        <v>44</v>
      </c>
      <c r="B28" s="2" t="s">
        <v>45</v>
      </c>
      <c r="C28" s="2" t="s">
        <v>76</v>
      </c>
      <c r="D28" s="2" t="s">
        <v>69</v>
      </c>
      <c r="E28" s="3">
        <v>5580</v>
      </c>
      <c r="F28" s="4">
        <v>5.2553269999999999E-2</v>
      </c>
      <c r="G28" s="4"/>
      <c r="H28" s="3">
        <v>5362</v>
      </c>
      <c r="I28" s="4">
        <v>4.8029429999999998E-2</v>
      </c>
      <c r="J28" s="4">
        <v>-3.9062409999999999E-2</v>
      </c>
      <c r="K28" s="3">
        <v>5188</v>
      </c>
      <c r="L28" s="4">
        <v>4.5750180000000001E-2</v>
      </c>
      <c r="M28" s="4">
        <v>-3.2373480000000003E-2</v>
      </c>
      <c r="N28" s="3">
        <v>4913</v>
      </c>
      <c r="O28" s="4">
        <v>4.207756E-2</v>
      </c>
      <c r="P28" s="4">
        <v>-5.3060469999999998E-2</v>
      </c>
      <c r="Q28" s="3">
        <v>4798</v>
      </c>
      <c r="R28" s="4">
        <v>4.0646160000000001E-2</v>
      </c>
      <c r="S28" s="4">
        <v>-2.344634E-2</v>
      </c>
      <c r="T28" s="3">
        <v>5241</v>
      </c>
      <c r="U28" s="4">
        <v>4.2798370000000002E-2</v>
      </c>
      <c r="V28" s="4">
        <v>9.2449020000000007E-2</v>
      </c>
      <c r="W28" s="3">
        <v>5004</v>
      </c>
      <c r="X28" s="4">
        <v>4.2564280000000003E-2</v>
      </c>
      <c r="Y28" s="4">
        <v>-4.5202779999999998E-2</v>
      </c>
      <c r="Z28" s="3">
        <v>4743</v>
      </c>
      <c r="AA28" s="4">
        <v>4.1916920000000003E-2</v>
      </c>
      <c r="AB28" s="4">
        <v>-5.2315439999999998E-2</v>
      </c>
      <c r="AC28" s="3">
        <v>4948</v>
      </c>
      <c r="AD28" s="4">
        <v>4.4162090000000001E-2</v>
      </c>
      <c r="AE28" s="4">
        <v>4.3339309999999999E-2</v>
      </c>
      <c r="AF28" s="3">
        <v>5373</v>
      </c>
      <c r="AG28" s="4">
        <v>4.5156189999999999E-2</v>
      </c>
      <c r="AH28" s="4">
        <v>8.5955119999999996E-2</v>
      </c>
    </row>
    <row r="29" spans="1:34">
      <c r="A29" s="2" t="s">
        <v>44</v>
      </c>
      <c r="B29" s="2" t="s">
        <v>45</v>
      </c>
      <c r="C29" s="2" t="s">
        <v>76</v>
      </c>
      <c r="D29" s="2" t="s">
        <v>70</v>
      </c>
      <c r="E29" s="3">
        <v>2921</v>
      </c>
      <c r="F29" s="4">
        <v>2.7510710000000001E-2</v>
      </c>
      <c r="G29" s="4"/>
      <c r="H29" s="3">
        <v>2884</v>
      </c>
      <c r="I29" s="4">
        <v>2.583396E-2</v>
      </c>
      <c r="J29" s="4">
        <v>-1.263743E-2</v>
      </c>
      <c r="K29" s="3">
        <v>2918</v>
      </c>
      <c r="L29" s="4">
        <v>2.5732390000000001E-2</v>
      </c>
      <c r="M29" s="4">
        <v>1.1839479999999999E-2</v>
      </c>
      <c r="N29" s="3">
        <v>2722</v>
      </c>
      <c r="O29" s="4">
        <v>2.3309630000000001E-2</v>
      </c>
      <c r="P29" s="4">
        <v>-6.7347829999999997E-2</v>
      </c>
      <c r="Q29" s="3">
        <v>2538</v>
      </c>
      <c r="R29" s="4">
        <v>2.1505070000000001E-2</v>
      </c>
      <c r="S29" s="4">
        <v>-6.7320199999999997E-2</v>
      </c>
      <c r="T29" s="3">
        <v>2747</v>
      </c>
      <c r="U29" s="4">
        <v>2.242802E-2</v>
      </c>
      <c r="V29" s="4">
        <v>8.2040730000000006E-2</v>
      </c>
      <c r="W29" s="3">
        <v>2794</v>
      </c>
      <c r="X29" s="4">
        <v>2.3764919999999998E-2</v>
      </c>
      <c r="Y29" s="4">
        <v>1.727501E-2</v>
      </c>
      <c r="Z29" s="3">
        <v>2655</v>
      </c>
      <c r="AA29" s="4">
        <v>2.3468909999999999E-2</v>
      </c>
      <c r="AB29" s="4">
        <v>-4.9665529999999999E-2</v>
      </c>
      <c r="AC29" s="3">
        <v>2657</v>
      </c>
      <c r="AD29" s="4">
        <v>2.371728E-2</v>
      </c>
      <c r="AE29" s="4">
        <v>7.7689000000000002E-4</v>
      </c>
      <c r="AF29" s="3">
        <v>2909</v>
      </c>
      <c r="AG29" s="4">
        <v>2.4448460000000002E-2</v>
      </c>
      <c r="AH29" s="4">
        <v>9.4789830000000005E-2</v>
      </c>
    </row>
    <row r="30" spans="1:34">
      <c r="A30" s="2" t="s">
        <v>44</v>
      </c>
      <c r="B30" s="2" t="s">
        <v>45</v>
      </c>
      <c r="C30" s="2" t="s">
        <v>76</v>
      </c>
      <c r="D30" s="2" t="s">
        <v>71</v>
      </c>
      <c r="E30" s="5" t="s">
        <v>86</v>
      </c>
      <c r="F30" s="6" t="s">
        <v>86</v>
      </c>
      <c r="G30" s="4"/>
      <c r="H30" s="5" t="s">
        <v>86</v>
      </c>
      <c r="I30" s="6" t="s">
        <v>86</v>
      </c>
      <c r="J30" s="6" t="s">
        <v>86</v>
      </c>
      <c r="K30" s="3">
        <v>13</v>
      </c>
      <c r="L30" s="4">
        <v>1.1323999999999999E-4</v>
      </c>
      <c r="M30" s="6" t="s">
        <v>86</v>
      </c>
      <c r="N30" s="5" t="s">
        <v>86</v>
      </c>
      <c r="O30" s="6" t="s">
        <v>86</v>
      </c>
      <c r="P30" s="6" t="s">
        <v>86</v>
      </c>
      <c r="Q30" s="5" t="s">
        <v>86</v>
      </c>
      <c r="R30" s="6" t="s">
        <v>86</v>
      </c>
      <c r="S30" s="6" t="s">
        <v>86</v>
      </c>
      <c r="T30" s="5" t="s">
        <v>86</v>
      </c>
      <c r="U30" s="6" t="s">
        <v>86</v>
      </c>
      <c r="V30" s="6" t="s">
        <v>86</v>
      </c>
      <c r="W30" s="5" t="s">
        <v>86</v>
      </c>
      <c r="X30" s="6" t="s">
        <v>86</v>
      </c>
      <c r="Y30" s="6" t="s">
        <v>86</v>
      </c>
      <c r="Z30" s="5" t="s">
        <v>86</v>
      </c>
      <c r="AA30" s="6" t="s">
        <v>86</v>
      </c>
      <c r="AB30" s="6" t="s">
        <v>86</v>
      </c>
      <c r="AC30" s="5" t="s">
        <v>86</v>
      </c>
      <c r="AD30" s="6" t="s">
        <v>86</v>
      </c>
      <c r="AE30" s="6" t="s">
        <v>86</v>
      </c>
      <c r="AF30" s="5" t="s">
        <v>86</v>
      </c>
      <c r="AG30" s="6" t="s">
        <v>86</v>
      </c>
      <c r="AH30" s="6" t="s">
        <v>86</v>
      </c>
    </row>
    <row r="31" spans="1:34">
      <c r="A31" s="2" t="s">
        <v>44</v>
      </c>
      <c r="B31" s="2" t="s">
        <v>45</v>
      </c>
      <c r="C31" s="2" t="s">
        <v>76</v>
      </c>
      <c r="D31" s="2" t="s">
        <v>48</v>
      </c>
      <c r="E31" s="3">
        <v>106172</v>
      </c>
      <c r="F31" s="4">
        <v>1</v>
      </c>
      <c r="G31" s="4"/>
      <c r="H31" s="3">
        <v>111634</v>
      </c>
      <c r="I31" s="4">
        <v>1</v>
      </c>
      <c r="J31" s="4">
        <v>5.1447399999999997E-2</v>
      </c>
      <c r="K31" s="3">
        <v>113402</v>
      </c>
      <c r="L31" s="4">
        <v>1</v>
      </c>
      <c r="M31" s="4">
        <v>1.5833079999999999E-2</v>
      </c>
      <c r="N31" s="3">
        <v>116758</v>
      </c>
      <c r="O31" s="4">
        <v>1</v>
      </c>
      <c r="P31" s="4">
        <v>2.9590419999999999E-2</v>
      </c>
      <c r="Q31" s="3">
        <v>118035</v>
      </c>
      <c r="R31" s="4">
        <v>1</v>
      </c>
      <c r="S31" s="4">
        <v>1.094413E-2</v>
      </c>
      <c r="T31" s="3">
        <v>122463</v>
      </c>
      <c r="U31" s="4">
        <v>1</v>
      </c>
      <c r="V31" s="4">
        <v>3.751289E-2</v>
      </c>
      <c r="W31" s="3">
        <v>117571</v>
      </c>
      <c r="X31" s="4">
        <v>1</v>
      </c>
      <c r="Y31" s="4">
        <v>-3.9951880000000002E-2</v>
      </c>
      <c r="Z31" s="3">
        <v>113141</v>
      </c>
      <c r="AA31" s="4">
        <v>1</v>
      </c>
      <c r="AB31" s="4">
        <v>-3.7679299999999999E-2</v>
      </c>
      <c r="AC31" s="3">
        <v>112043</v>
      </c>
      <c r="AD31" s="4">
        <v>1</v>
      </c>
      <c r="AE31" s="4">
        <v>-9.7034700000000005E-3</v>
      </c>
      <c r="AF31" s="3">
        <v>118995</v>
      </c>
      <c r="AG31" s="4">
        <v>1</v>
      </c>
      <c r="AH31" s="4">
        <v>6.204817E-2</v>
      </c>
    </row>
    <row r="32" spans="1:34">
      <c r="A32" s="2" t="s">
        <v>44</v>
      </c>
      <c r="B32" s="2" t="s">
        <v>45</v>
      </c>
      <c r="C32" s="2" t="s">
        <v>77</v>
      </c>
      <c r="D32" s="2" t="s">
        <v>64</v>
      </c>
      <c r="E32" s="5" t="s">
        <v>86</v>
      </c>
      <c r="F32" s="6" t="s">
        <v>86</v>
      </c>
      <c r="G32" s="4"/>
      <c r="H32" s="5" t="s">
        <v>86</v>
      </c>
      <c r="I32" s="6" t="s">
        <v>86</v>
      </c>
      <c r="J32" s="6" t="s">
        <v>86</v>
      </c>
      <c r="K32" s="5" t="s">
        <v>86</v>
      </c>
      <c r="L32" s="6" t="s">
        <v>86</v>
      </c>
      <c r="M32" s="6" t="s">
        <v>86</v>
      </c>
      <c r="N32" s="3">
        <v>19</v>
      </c>
      <c r="O32" s="4">
        <v>1.7996E-4</v>
      </c>
      <c r="P32" s="6" t="s">
        <v>86</v>
      </c>
      <c r="Q32" s="5" t="s">
        <v>86</v>
      </c>
      <c r="R32" s="6" t="s">
        <v>86</v>
      </c>
      <c r="S32" s="6" t="s">
        <v>86</v>
      </c>
      <c r="T32" s="5" t="s">
        <v>86</v>
      </c>
      <c r="U32" s="6" t="s">
        <v>86</v>
      </c>
      <c r="V32" s="6" t="s">
        <v>86</v>
      </c>
      <c r="W32" s="5" t="s">
        <v>86</v>
      </c>
      <c r="X32" s="6" t="s">
        <v>86</v>
      </c>
      <c r="Y32" s="6" t="s">
        <v>86</v>
      </c>
      <c r="Z32" s="5" t="s">
        <v>86</v>
      </c>
      <c r="AA32" s="6" t="s">
        <v>86</v>
      </c>
      <c r="AB32" s="6" t="s">
        <v>86</v>
      </c>
      <c r="AC32" s="3">
        <v>16</v>
      </c>
      <c r="AD32" s="4">
        <v>1.3883E-4</v>
      </c>
      <c r="AE32" s="6" t="s">
        <v>86</v>
      </c>
      <c r="AF32" s="5" t="s">
        <v>86</v>
      </c>
      <c r="AG32" s="6" t="s">
        <v>86</v>
      </c>
      <c r="AH32" s="6" t="s">
        <v>86</v>
      </c>
    </row>
    <row r="33" spans="1:34">
      <c r="A33" s="2" t="s">
        <v>44</v>
      </c>
      <c r="B33" s="2" t="s">
        <v>45</v>
      </c>
      <c r="C33" s="2" t="s">
        <v>77</v>
      </c>
      <c r="D33" s="2" t="s">
        <v>65</v>
      </c>
      <c r="E33" s="3">
        <v>1372</v>
      </c>
      <c r="F33" s="4">
        <v>1.7628459999999999E-2</v>
      </c>
      <c r="G33" s="4"/>
      <c r="H33" s="3">
        <v>1563</v>
      </c>
      <c r="I33" s="4">
        <v>1.739779E-2</v>
      </c>
      <c r="J33" s="4">
        <v>0.13934505999999999</v>
      </c>
      <c r="K33" s="3">
        <v>1781</v>
      </c>
      <c r="L33" s="4">
        <v>1.8199529999999998E-2</v>
      </c>
      <c r="M33" s="4">
        <v>0.1397651</v>
      </c>
      <c r="N33" s="3">
        <v>2015</v>
      </c>
      <c r="O33" s="4">
        <v>1.9293230000000001E-2</v>
      </c>
      <c r="P33" s="4">
        <v>0.13134334</v>
      </c>
      <c r="Q33" s="3">
        <v>2205</v>
      </c>
      <c r="R33" s="4">
        <v>2.0465560000000001E-2</v>
      </c>
      <c r="S33" s="4">
        <v>9.4460069999999993E-2</v>
      </c>
      <c r="T33" s="3">
        <v>2773</v>
      </c>
      <c r="U33" s="4">
        <v>2.4563749999999999E-2</v>
      </c>
      <c r="V33" s="4">
        <v>0.25736418999999999</v>
      </c>
      <c r="W33" s="3">
        <v>3056</v>
      </c>
      <c r="X33" s="4">
        <v>2.7275049999999999E-2</v>
      </c>
      <c r="Y33" s="4">
        <v>0.10217935</v>
      </c>
      <c r="Z33" s="3">
        <v>3171</v>
      </c>
      <c r="AA33" s="4">
        <v>2.822672E-2</v>
      </c>
      <c r="AB33" s="4">
        <v>3.7417230000000003E-2</v>
      </c>
      <c r="AC33" s="3">
        <v>3528</v>
      </c>
      <c r="AD33" s="4">
        <v>3.065116E-2</v>
      </c>
      <c r="AE33" s="4">
        <v>0.11266735</v>
      </c>
      <c r="AF33" s="3">
        <v>4034</v>
      </c>
      <c r="AG33" s="4">
        <v>3.338265E-2</v>
      </c>
      <c r="AH33" s="4">
        <v>0.14359409000000001</v>
      </c>
    </row>
    <row r="34" spans="1:34">
      <c r="A34" s="2" t="s">
        <v>44</v>
      </c>
      <c r="B34" s="2" t="s">
        <v>45</v>
      </c>
      <c r="C34" s="2" t="s">
        <v>77</v>
      </c>
      <c r="D34" s="2" t="s">
        <v>66</v>
      </c>
      <c r="E34" s="3">
        <v>66101</v>
      </c>
      <c r="F34" s="4">
        <v>0.84960446000000001</v>
      </c>
      <c r="G34" s="4"/>
      <c r="H34" s="3">
        <v>76780</v>
      </c>
      <c r="I34" s="4">
        <v>0.85483366999999999</v>
      </c>
      <c r="J34" s="4">
        <v>0.1615568</v>
      </c>
      <c r="K34" s="3">
        <v>83206</v>
      </c>
      <c r="L34" s="4">
        <v>0.85023711999999996</v>
      </c>
      <c r="M34" s="4">
        <v>8.3696560000000003E-2</v>
      </c>
      <c r="N34" s="3">
        <v>89512</v>
      </c>
      <c r="O34" s="4">
        <v>0.85706937000000005</v>
      </c>
      <c r="P34" s="4">
        <v>7.5785259999999993E-2</v>
      </c>
      <c r="Q34" s="3">
        <v>92636</v>
      </c>
      <c r="R34" s="4">
        <v>0.85967243000000004</v>
      </c>
      <c r="S34" s="4">
        <v>3.4899590000000001E-2</v>
      </c>
      <c r="T34" s="3">
        <v>96552</v>
      </c>
      <c r="U34" s="4">
        <v>0.85530726000000001</v>
      </c>
      <c r="V34" s="4">
        <v>4.2267550000000001E-2</v>
      </c>
      <c r="W34" s="3">
        <v>96573</v>
      </c>
      <c r="X34" s="4">
        <v>0.86185681999999997</v>
      </c>
      <c r="Y34" s="4">
        <v>2.1745999999999999E-4</v>
      </c>
      <c r="Z34" s="3">
        <v>97517</v>
      </c>
      <c r="AA34" s="4">
        <v>0.86816234999999997</v>
      </c>
      <c r="AB34" s="4">
        <v>9.7746699999999992E-3</v>
      </c>
      <c r="AC34" s="3">
        <v>99979</v>
      </c>
      <c r="AD34" s="4">
        <v>0.86866255000000003</v>
      </c>
      <c r="AE34" s="4">
        <v>2.5248010000000001E-2</v>
      </c>
      <c r="AF34" s="3">
        <v>104784</v>
      </c>
      <c r="AG34" s="4">
        <v>0.86703841000000004</v>
      </c>
      <c r="AH34" s="4">
        <v>4.8057830000000003E-2</v>
      </c>
    </row>
    <row r="35" spans="1:34">
      <c r="A35" s="2" t="s">
        <v>44</v>
      </c>
      <c r="B35" s="2" t="s">
        <v>45</v>
      </c>
      <c r="C35" s="2" t="s">
        <v>77</v>
      </c>
      <c r="D35" s="2" t="s">
        <v>67</v>
      </c>
      <c r="E35" s="3">
        <v>7307</v>
      </c>
      <c r="F35" s="4">
        <v>9.391534E-2</v>
      </c>
      <c r="G35" s="4"/>
      <c r="H35" s="3">
        <v>8249</v>
      </c>
      <c r="I35" s="4">
        <v>9.1838929999999999E-2</v>
      </c>
      <c r="J35" s="4">
        <v>0.12892707</v>
      </c>
      <c r="K35" s="3">
        <v>9132</v>
      </c>
      <c r="L35" s="4">
        <v>9.3316189999999993E-2</v>
      </c>
      <c r="M35" s="4">
        <v>0.10708108</v>
      </c>
      <c r="N35" s="3">
        <v>9195</v>
      </c>
      <c r="O35" s="4">
        <v>8.8039210000000007E-2</v>
      </c>
      <c r="P35" s="4">
        <v>6.8592899999999997E-3</v>
      </c>
      <c r="Q35" s="3">
        <v>9090</v>
      </c>
      <c r="R35" s="4">
        <v>8.4352659999999996E-2</v>
      </c>
      <c r="S35" s="4">
        <v>-1.1438169999999999E-2</v>
      </c>
      <c r="T35" s="3">
        <v>9355</v>
      </c>
      <c r="U35" s="4">
        <v>8.2867969999999999E-2</v>
      </c>
      <c r="V35" s="4">
        <v>2.9148360000000002E-2</v>
      </c>
      <c r="W35" s="3">
        <v>8323</v>
      </c>
      <c r="X35" s="4">
        <v>7.4276159999999994E-2</v>
      </c>
      <c r="Y35" s="4">
        <v>-0.11029873</v>
      </c>
      <c r="Z35" s="3">
        <v>7835</v>
      </c>
      <c r="AA35" s="4">
        <v>6.9756540000000006E-2</v>
      </c>
      <c r="AB35" s="4">
        <v>-5.8556700000000003E-2</v>
      </c>
      <c r="AC35" s="3">
        <v>7615</v>
      </c>
      <c r="AD35" s="4">
        <v>6.6159280000000001E-2</v>
      </c>
      <c r="AE35" s="4">
        <v>-2.8182800000000001E-2</v>
      </c>
      <c r="AF35" s="3">
        <v>7809</v>
      </c>
      <c r="AG35" s="4">
        <v>6.4619330000000003E-2</v>
      </c>
      <c r="AH35" s="4">
        <v>2.5580439999999999E-2</v>
      </c>
    </row>
    <row r="36" spans="1:34">
      <c r="A36" s="2" t="s">
        <v>44</v>
      </c>
      <c r="B36" s="2" t="s">
        <v>45</v>
      </c>
      <c r="C36" s="2" t="s">
        <v>77</v>
      </c>
      <c r="D36" s="2" t="s">
        <v>68</v>
      </c>
      <c r="E36" s="3">
        <v>2217</v>
      </c>
      <c r="F36" s="4">
        <v>2.8500480000000002E-2</v>
      </c>
      <c r="G36" s="4"/>
      <c r="H36" s="3">
        <v>2391</v>
      </c>
      <c r="I36" s="4">
        <v>2.6619540000000001E-2</v>
      </c>
      <c r="J36" s="4">
        <v>7.8261170000000005E-2</v>
      </c>
      <c r="K36" s="3">
        <v>2832</v>
      </c>
      <c r="L36" s="4">
        <v>2.8942800000000001E-2</v>
      </c>
      <c r="M36" s="4">
        <v>0.18464807</v>
      </c>
      <c r="N36" s="3">
        <v>2764</v>
      </c>
      <c r="O36" s="4">
        <v>2.6467899999999999E-2</v>
      </c>
      <c r="P36" s="4">
        <v>-2.4047889999999999E-2</v>
      </c>
      <c r="Q36" s="3">
        <v>2852</v>
      </c>
      <c r="R36" s="4">
        <v>2.6462670000000001E-2</v>
      </c>
      <c r="S36" s="4">
        <v>3.1562220000000002E-2</v>
      </c>
      <c r="T36" s="3">
        <v>3118</v>
      </c>
      <c r="U36" s="4">
        <v>2.7625319999999998E-2</v>
      </c>
      <c r="V36" s="4">
        <v>9.3612929999999997E-2</v>
      </c>
      <c r="W36" s="3">
        <v>2976</v>
      </c>
      <c r="X36" s="4">
        <v>2.6561979999999999E-2</v>
      </c>
      <c r="Y36" s="4">
        <v>-4.5590520000000002E-2</v>
      </c>
      <c r="Z36" s="3">
        <v>2764</v>
      </c>
      <c r="AA36" s="4">
        <v>2.4610659999999999E-2</v>
      </c>
      <c r="AB36" s="4">
        <v>-7.1201639999999997E-2</v>
      </c>
      <c r="AC36" s="3">
        <v>2848</v>
      </c>
      <c r="AD36" s="4">
        <v>2.4741349999999999E-2</v>
      </c>
      <c r="AE36" s="4">
        <v>3.00986E-2</v>
      </c>
      <c r="AF36" s="3">
        <v>3000</v>
      </c>
      <c r="AG36" s="4">
        <v>2.4827350000000002E-2</v>
      </c>
      <c r="AH36" s="4">
        <v>5.3670889999999999E-2</v>
      </c>
    </row>
    <row r="37" spans="1:34">
      <c r="A37" s="2" t="s">
        <v>44</v>
      </c>
      <c r="B37" s="2" t="s">
        <v>45</v>
      </c>
      <c r="C37" s="2" t="s">
        <v>77</v>
      </c>
      <c r="D37" s="2" t="s">
        <v>69</v>
      </c>
      <c r="E37" s="3">
        <v>615</v>
      </c>
      <c r="F37" s="4">
        <v>7.9067600000000005E-3</v>
      </c>
      <c r="G37" s="4"/>
      <c r="H37" s="3">
        <v>634</v>
      </c>
      <c r="I37" s="4">
        <v>7.0600799999999998E-3</v>
      </c>
      <c r="J37" s="4">
        <v>3.0829249999999999E-2</v>
      </c>
      <c r="K37" s="3">
        <v>703</v>
      </c>
      <c r="L37" s="4">
        <v>7.1785699999999996E-3</v>
      </c>
      <c r="M37" s="4">
        <v>0.10784004</v>
      </c>
      <c r="N37" s="3">
        <v>743</v>
      </c>
      <c r="O37" s="4">
        <v>7.1142499999999999E-3</v>
      </c>
      <c r="P37" s="4">
        <v>5.7647909999999997E-2</v>
      </c>
      <c r="Q37" s="3">
        <v>727</v>
      </c>
      <c r="R37" s="4">
        <v>6.7469100000000001E-3</v>
      </c>
      <c r="S37" s="4">
        <v>-2.1508309999999999E-2</v>
      </c>
      <c r="T37" s="3">
        <v>833</v>
      </c>
      <c r="U37" s="4">
        <v>7.3752399999999999E-3</v>
      </c>
      <c r="V37" s="4">
        <v>0.14514677000000001</v>
      </c>
      <c r="W37" s="3">
        <v>839</v>
      </c>
      <c r="X37" s="4">
        <v>7.4868699999999996E-3</v>
      </c>
      <c r="Y37" s="4">
        <v>7.6398999999999998E-3</v>
      </c>
      <c r="Z37" s="3">
        <v>796</v>
      </c>
      <c r="AA37" s="4">
        <v>7.0897199999999999E-3</v>
      </c>
      <c r="AB37" s="4">
        <v>-5.0734460000000002E-2</v>
      </c>
      <c r="AC37" s="3">
        <v>867</v>
      </c>
      <c r="AD37" s="4">
        <v>7.5289900000000002E-3</v>
      </c>
      <c r="AE37" s="4">
        <v>8.8143920000000001E-2</v>
      </c>
      <c r="AF37" s="3">
        <v>938</v>
      </c>
      <c r="AG37" s="4">
        <v>7.7576600000000004E-3</v>
      </c>
      <c r="AH37" s="4">
        <v>8.1912719999999994E-2</v>
      </c>
    </row>
    <row r="38" spans="1:34">
      <c r="A38" s="2" t="s">
        <v>44</v>
      </c>
      <c r="B38" s="2" t="s">
        <v>45</v>
      </c>
      <c r="C38" s="2" t="s">
        <v>77</v>
      </c>
      <c r="D38" s="2" t="s">
        <v>70</v>
      </c>
      <c r="E38" s="3">
        <v>171</v>
      </c>
      <c r="F38" s="4">
        <v>2.20345E-3</v>
      </c>
      <c r="G38" s="4"/>
      <c r="H38" s="3">
        <v>174</v>
      </c>
      <c r="I38" s="4">
        <v>1.9418700000000001E-3</v>
      </c>
      <c r="J38" s="4">
        <v>1.7402730000000002E-2</v>
      </c>
      <c r="K38" s="3">
        <v>196</v>
      </c>
      <c r="L38" s="4">
        <v>2.0034900000000001E-3</v>
      </c>
      <c r="M38" s="4">
        <v>0.12412587</v>
      </c>
      <c r="N38" s="3">
        <v>192</v>
      </c>
      <c r="O38" s="4">
        <v>1.8360900000000001E-3</v>
      </c>
      <c r="P38" s="4">
        <v>-2.1961339999999999E-2</v>
      </c>
      <c r="Q38" s="3">
        <v>216</v>
      </c>
      <c r="R38" s="4">
        <v>2.0072000000000002E-3</v>
      </c>
      <c r="S38" s="4">
        <v>0.12792234999999999</v>
      </c>
      <c r="T38" s="3">
        <v>228</v>
      </c>
      <c r="U38" s="4">
        <v>2.0222299999999999E-3</v>
      </c>
      <c r="V38" s="4">
        <v>5.5430939999999998E-2</v>
      </c>
      <c r="W38" s="3">
        <v>254</v>
      </c>
      <c r="X38" s="4">
        <v>2.2687499999999999E-3</v>
      </c>
      <c r="Y38" s="4">
        <v>0.11362161</v>
      </c>
      <c r="Z38" s="3">
        <v>228</v>
      </c>
      <c r="AA38" s="4">
        <v>2.02936E-3</v>
      </c>
      <c r="AB38" s="4">
        <v>-0.10333624</v>
      </c>
      <c r="AC38" s="3">
        <v>244</v>
      </c>
      <c r="AD38" s="4">
        <v>2.1178500000000001E-3</v>
      </c>
      <c r="AE38" s="4">
        <v>6.9337759999999998E-2</v>
      </c>
      <c r="AF38" s="3">
        <v>262</v>
      </c>
      <c r="AG38" s="4">
        <v>2.1677699999999999E-3</v>
      </c>
      <c r="AH38" s="4">
        <v>7.477309E-2</v>
      </c>
    </row>
    <row r="39" spans="1:34">
      <c r="A39" s="2" t="s">
        <v>44</v>
      </c>
      <c r="B39" s="2" t="s">
        <v>45</v>
      </c>
      <c r="C39" s="2" t="s">
        <v>77</v>
      </c>
      <c r="D39" s="2" t="s">
        <v>71</v>
      </c>
      <c r="E39" s="5" t="s">
        <v>86</v>
      </c>
      <c r="F39" s="6" t="s">
        <v>86</v>
      </c>
      <c r="G39" s="4"/>
      <c r="H39" s="5" t="s">
        <v>86</v>
      </c>
      <c r="I39" s="6" t="s">
        <v>86</v>
      </c>
      <c r="J39" s="6" t="s">
        <v>86</v>
      </c>
      <c r="K39" s="5" t="s">
        <v>86</v>
      </c>
      <c r="L39" s="6" t="s">
        <v>86</v>
      </c>
      <c r="M39" s="6" t="s">
        <v>86</v>
      </c>
      <c r="N39" s="3"/>
      <c r="O39" s="4"/>
      <c r="P39" s="6" t="s">
        <v>86</v>
      </c>
      <c r="Q39" s="5" t="s">
        <v>86</v>
      </c>
      <c r="R39" s="6" t="s">
        <v>86</v>
      </c>
      <c r="S39" s="6" t="s">
        <v>86</v>
      </c>
      <c r="T39" s="5" t="s">
        <v>86</v>
      </c>
      <c r="U39" s="6" t="s">
        <v>86</v>
      </c>
      <c r="V39" s="6" t="s">
        <v>86</v>
      </c>
      <c r="W39" s="5" t="s">
        <v>86</v>
      </c>
      <c r="X39" s="6" t="s">
        <v>86</v>
      </c>
      <c r="Y39" s="6" t="s">
        <v>86</v>
      </c>
      <c r="Z39" s="5" t="s">
        <v>86</v>
      </c>
      <c r="AA39" s="6" t="s">
        <v>86</v>
      </c>
      <c r="AB39" s="6" t="s">
        <v>86</v>
      </c>
      <c r="AC39" s="3"/>
      <c r="AD39" s="4"/>
      <c r="AE39" s="6" t="s">
        <v>86</v>
      </c>
      <c r="AF39" s="5" t="s">
        <v>86</v>
      </c>
      <c r="AG39" s="6" t="s">
        <v>86</v>
      </c>
      <c r="AH39" s="6" t="s">
        <v>86</v>
      </c>
    </row>
    <row r="40" spans="1:34">
      <c r="A40" s="2" t="s">
        <v>44</v>
      </c>
      <c r="B40" s="2" t="s">
        <v>45</v>
      </c>
      <c r="C40" s="2" t="s">
        <v>77</v>
      </c>
      <c r="D40" s="2" t="s">
        <v>48</v>
      </c>
      <c r="E40" s="3">
        <v>77802</v>
      </c>
      <c r="F40" s="4">
        <v>1</v>
      </c>
      <c r="G40" s="4"/>
      <c r="H40" s="3">
        <v>89819</v>
      </c>
      <c r="I40" s="4">
        <v>1</v>
      </c>
      <c r="J40" s="4">
        <v>0.15445128999999999</v>
      </c>
      <c r="K40" s="3">
        <v>97863</v>
      </c>
      <c r="L40" s="4">
        <v>1</v>
      </c>
      <c r="M40" s="4">
        <v>8.9555239999999994E-2</v>
      </c>
      <c r="N40" s="3">
        <v>104440</v>
      </c>
      <c r="O40" s="4">
        <v>1</v>
      </c>
      <c r="P40" s="4">
        <v>6.7209480000000002E-2</v>
      </c>
      <c r="Q40" s="3">
        <v>107758</v>
      </c>
      <c r="R40" s="4">
        <v>1</v>
      </c>
      <c r="S40" s="4">
        <v>3.1765950000000001E-2</v>
      </c>
      <c r="T40" s="3">
        <v>112885</v>
      </c>
      <c r="U40" s="4">
        <v>1</v>
      </c>
      <c r="V40" s="4">
        <v>4.758689E-2</v>
      </c>
      <c r="W40" s="3">
        <v>112052</v>
      </c>
      <c r="X40" s="4">
        <v>1</v>
      </c>
      <c r="Y40" s="4">
        <v>-7.3835599999999999E-3</v>
      </c>
      <c r="Z40" s="3">
        <v>112325</v>
      </c>
      <c r="AA40" s="4">
        <v>1</v>
      </c>
      <c r="AB40" s="4">
        <v>2.4406100000000002E-3</v>
      </c>
      <c r="AC40" s="3">
        <v>115095</v>
      </c>
      <c r="AD40" s="4">
        <v>1</v>
      </c>
      <c r="AE40" s="4">
        <v>2.4657640000000002E-2</v>
      </c>
      <c r="AF40" s="3">
        <v>120852</v>
      </c>
      <c r="AG40" s="4">
        <v>1</v>
      </c>
      <c r="AH40" s="4">
        <v>5.0021059999999999E-2</v>
      </c>
    </row>
    <row r="41" spans="1:34">
      <c r="A41" s="2" t="s">
        <v>44</v>
      </c>
      <c r="B41" s="2" t="s">
        <v>45</v>
      </c>
      <c r="C41" s="2" t="s">
        <v>78</v>
      </c>
      <c r="D41" s="2" t="s">
        <v>64</v>
      </c>
      <c r="E41" s="5" t="s">
        <v>86</v>
      </c>
      <c r="F41" s="6" t="s">
        <v>86</v>
      </c>
      <c r="G41" s="4"/>
      <c r="H41" s="3"/>
      <c r="I41" s="4"/>
      <c r="J41" s="6" t="s">
        <v>86</v>
      </c>
      <c r="K41" s="3"/>
      <c r="L41" s="4"/>
      <c r="M41" s="4"/>
      <c r="N41" s="5" t="s">
        <v>86</v>
      </c>
      <c r="O41" s="6" t="s">
        <v>86</v>
      </c>
      <c r="P41" s="6" t="s">
        <v>86</v>
      </c>
      <c r="Q41" s="5" t="s">
        <v>86</v>
      </c>
      <c r="R41" s="6" t="s">
        <v>86</v>
      </c>
      <c r="S41" s="6" t="s">
        <v>86</v>
      </c>
      <c r="T41" s="5" t="s">
        <v>86</v>
      </c>
      <c r="U41" s="6" t="s">
        <v>86</v>
      </c>
      <c r="V41" s="6" t="s">
        <v>86</v>
      </c>
      <c r="W41" s="5" t="s">
        <v>86</v>
      </c>
      <c r="X41" s="6" t="s">
        <v>86</v>
      </c>
      <c r="Y41" s="6" t="s">
        <v>86</v>
      </c>
      <c r="Z41" s="5" t="s">
        <v>86</v>
      </c>
      <c r="AA41" s="6" t="s">
        <v>86</v>
      </c>
      <c r="AB41" s="6" t="s">
        <v>86</v>
      </c>
      <c r="AC41" s="3"/>
      <c r="AD41" s="4"/>
      <c r="AE41" s="6" t="s">
        <v>86</v>
      </c>
      <c r="AF41" s="5" t="s">
        <v>86</v>
      </c>
      <c r="AG41" s="6" t="s">
        <v>86</v>
      </c>
      <c r="AH41" s="6" t="s">
        <v>86</v>
      </c>
    </row>
    <row r="42" spans="1:34">
      <c r="A42" s="2" t="s">
        <v>44</v>
      </c>
      <c r="B42" s="2" t="s">
        <v>45</v>
      </c>
      <c r="C42" s="2" t="s">
        <v>78</v>
      </c>
      <c r="D42" s="2" t="s">
        <v>65</v>
      </c>
      <c r="E42" s="3">
        <v>75</v>
      </c>
      <c r="F42" s="4">
        <v>9.8530000000000006E-3</v>
      </c>
      <c r="G42" s="4"/>
      <c r="H42" s="5" t="s">
        <v>86</v>
      </c>
      <c r="I42" s="6" t="s">
        <v>86</v>
      </c>
      <c r="J42" s="6" t="s">
        <v>86</v>
      </c>
      <c r="K42" s="5" t="s">
        <v>86</v>
      </c>
      <c r="L42" s="6" t="s">
        <v>86</v>
      </c>
      <c r="M42" s="6" t="s">
        <v>86</v>
      </c>
      <c r="N42" s="3">
        <v>105</v>
      </c>
      <c r="O42" s="4">
        <v>1.3777650000000001E-2</v>
      </c>
      <c r="P42" s="6" t="s">
        <v>86</v>
      </c>
      <c r="Q42" s="3">
        <v>133</v>
      </c>
      <c r="R42" s="4">
        <v>1.6585510000000001E-2</v>
      </c>
      <c r="S42" s="4">
        <v>0.26623269999999999</v>
      </c>
      <c r="T42" s="3">
        <v>120</v>
      </c>
      <c r="U42" s="4">
        <v>1.511735E-2</v>
      </c>
      <c r="V42" s="4">
        <v>-9.6725000000000005E-2</v>
      </c>
      <c r="W42" s="5" t="s">
        <v>86</v>
      </c>
      <c r="X42" s="6" t="s">
        <v>86</v>
      </c>
      <c r="Y42" s="6" t="s">
        <v>86</v>
      </c>
      <c r="Z42" s="3">
        <v>119</v>
      </c>
      <c r="AA42" s="4">
        <v>1.834419E-2</v>
      </c>
      <c r="AB42" s="6" t="s">
        <v>86</v>
      </c>
      <c r="AC42" s="3">
        <v>114</v>
      </c>
      <c r="AD42" s="4">
        <v>1.862699E-2</v>
      </c>
      <c r="AE42" s="4">
        <v>-4.09869E-2</v>
      </c>
      <c r="AF42" s="3">
        <v>126</v>
      </c>
      <c r="AG42" s="4">
        <v>2.021792E-2</v>
      </c>
      <c r="AH42" s="4">
        <v>0.10915042</v>
      </c>
    </row>
    <row r="43" spans="1:34">
      <c r="A43" s="2" t="s">
        <v>44</v>
      </c>
      <c r="B43" s="2" t="s">
        <v>45</v>
      </c>
      <c r="C43" s="2" t="s">
        <v>78</v>
      </c>
      <c r="D43" s="2" t="s">
        <v>66</v>
      </c>
      <c r="E43" s="3">
        <v>5367</v>
      </c>
      <c r="F43" s="4">
        <v>0.70861242000000002</v>
      </c>
      <c r="G43" s="4"/>
      <c r="H43" s="3">
        <v>5426</v>
      </c>
      <c r="I43" s="4">
        <v>0.70974515000000005</v>
      </c>
      <c r="J43" s="4">
        <v>1.105095E-2</v>
      </c>
      <c r="K43" s="3">
        <v>5380</v>
      </c>
      <c r="L43" s="4">
        <v>0.71008994000000003</v>
      </c>
      <c r="M43" s="4">
        <v>-8.5061600000000005E-3</v>
      </c>
      <c r="N43" s="3">
        <v>5552</v>
      </c>
      <c r="O43" s="4">
        <v>0.72723886000000004</v>
      </c>
      <c r="P43" s="4">
        <v>3.193733E-2</v>
      </c>
      <c r="Q43" s="3">
        <v>5870</v>
      </c>
      <c r="R43" s="4">
        <v>0.73098377999999997</v>
      </c>
      <c r="S43" s="4">
        <v>5.7281159999999998E-2</v>
      </c>
      <c r="T43" s="3">
        <v>5706</v>
      </c>
      <c r="U43" s="4">
        <v>0.71705001999999995</v>
      </c>
      <c r="V43" s="4">
        <v>-2.7891180000000002E-2</v>
      </c>
      <c r="W43" s="3">
        <v>5130</v>
      </c>
      <c r="X43" s="4">
        <v>0.71603709000000004</v>
      </c>
      <c r="Y43" s="4">
        <v>-0.10097069</v>
      </c>
      <c r="Z43" s="3">
        <v>4619</v>
      </c>
      <c r="AA43" s="4">
        <v>0.71433267</v>
      </c>
      <c r="AB43" s="4">
        <v>-9.9588869999999996E-2</v>
      </c>
      <c r="AC43" s="3">
        <v>4255</v>
      </c>
      <c r="AD43" s="4">
        <v>0.69673582000000001</v>
      </c>
      <c r="AE43" s="4">
        <v>-7.8812800000000002E-2</v>
      </c>
      <c r="AF43" s="3">
        <v>4416</v>
      </c>
      <c r="AG43" s="4">
        <v>0.70757791000000003</v>
      </c>
      <c r="AH43" s="4">
        <v>3.7773929999999997E-2</v>
      </c>
    </row>
    <row r="44" spans="1:34">
      <c r="A44" s="2" t="s">
        <v>44</v>
      </c>
      <c r="B44" s="2" t="s">
        <v>45</v>
      </c>
      <c r="C44" s="2" t="s">
        <v>78</v>
      </c>
      <c r="D44" s="2" t="s">
        <v>67</v>
      </c>
      <c r="E44" s="3">
        <v>974</v>
      </c>
      <c r="F44" s="4">
        <v>0.12863711</v>
      </c>
      <c r="G44" s="4"/>
      <c r="H44" s="3">
        <v>921</v>
      </c>
      <c r="I44" s="4">
        <v>0.12049918</v>
      </c>
      <c r="J44" s="4">
        <v>-5.4422379999999999E-2</v>
      </c>
      <c r="K44" s="3">
        <v>1047</v>
      </c>
      <c r="L44" s="4">
        <v>0.13822983</v>
      </c>
      <c r="M44" s="4">
        <v>0.13683324999999999</v>
      </c>
      <c r="N44" s="3">
        <v>943</v>
      </c>
      <c r="O44" s="4">
        <v>0.12348646000000001</v>
      </c>
      <c r="P44" s="4">
        <v>-9.9865990000000002E-2</v>
      </c>
      <c r="Q44" s="3">
        <v>918</v>
      </c>
      <c r="R44" s="4">
        <v>0.11429649</v>
      </c>
      <c r="S44" s="4">
        <v>-2.6416100000000001E-2</v>
      </c>
      <c r="T44" s="3">
        <v>942</v>
      </c>
      <c r="U44" s="4">
        <v>0.11830684</v>
      </c>
      <c r="V44" s="4">
        <v>2.5770339999999999E-2</v>
      </c>
      <c r="W44" s="3">
        <v>819</v>
      </c>
      <c r="X44" s="4">
        <v>0.11435181</v>
      </c>
      <c r="Y44" s="4">
        <v>-0.12979623000000001</v>
      </c>
      <c r="Z44" s="3">
        <v>764</v>
      </c>
      <c r="AA44" s="4">
        <v>0.11816525999999999</v>
      </c>
      <c r="AB44" s="4">
        <v>-6.7341570000000003E-2</v>
      </c>
      <c r="AC44" s="3">
        <v>698</v>
      </c>
      <c r="AD44" s="4">
        <v>0.11423183000000001</v>
      </c>
      <c r="AE44" s="4">
        <v>-8.6985649999999998E-2</v>
      </c>
      <c r="AF44" s="3">
        <v>686</v>
      </c>
      <c r="AG44" s="4">
        <v>0.10991001</v>
      </c>
      <c r="AH44" s="4">
        <v>-1.6788999999999998E-2</v>
      </c>
    </row>
    <row r="45" spans="1:34">
      <c r="A45" s="2" t="s">
        <v>44</v>
      </c>
      <c r="B45" s="2" t="s">
        <v>45</v>
      </c>
      <c r="C45" s="2" t="s">
        <v>78</v>
      </c>
      <c r="D45" s="2" t="s">
        <v>68</v>
      </c>
      <c r="E45" s="3">
        <v>685</v>
      </c>
      <c r="F45" s="4">
        <v>9.0386289999999994E-2</v>
      </c>
      <c r="G45" s="4"/>
      <c r="H45" s="3">
        <v>698</v>
      </c>
      <c r="I45" s="4">
        <v>9.1242680000000007E-2</v>
      </c>
      <c r="J45" s="4">
        <v>1.9001540000000001E-2</v>
      </c>
      <c r="K45" s="3">
        <v>614</v>
      </c>
      <c r="L45" s="4">
        <v>8.0989820000000004E-2</v>
      </c>
      <c r="M45" s="4">
        <v>-0.12034677000000001</v>
      </c>
      <c r="N45" s="3">
        <v>638</v>
      </c>
      <c r="O45" s="4">
        <v>8.3570000000000005E-2</v>
      </c>
      <c r="P45" s="4">
        <v>3.970369E-2</v>
      </c>
      <c r="Q45" s="3">
        <v>685</v>
      </c>
      <c r="R45" s="4">
        <v>8.5258639999999997E-2</v>
      </c>
      <c r="S45" s="4">
        <v>7.3118810000000006E-2</v>
      </c>
      <c r="T45" s="3">
        <v>724</v>
      </c>
      <c r="U45" s="4">
        <v>9.0989299999999995E-2</v>
      </c>
      <c r="V45" s="4">
        <v>5.760887E-2</v>
      </c>
      <c r="W45" s="3">
        <v>676</v>
      </c>
      <c r="X45" s="4">
        <v>9.4350719999999999E-2</v>
      </c>
      <c r="Y45" s="4">
        <v>-6.6438999999999998E-2</v>
      </c>
      <c r="Z45" s="3">
        <v>594</v>
      </c>
      <c r="AA45" s="4">
        <v>9.1791059999999994E-2</v>
      </c>
      <c r="AB45" s="4">
        <v>-0.12192614</v>
      </c>
      <c r="AC45" s="3">
        <v>617</v>
      </c>
      <c r="AD45" s="4">
        <v>0.10096843</v>
      </c>
      <c r="AE45" s="4">
        <v>3.8880230000000002E-2</v>
      </c>
      <c r="AF45" s="3">
        <v>595</v>
      </c>
      <c r="AG45" s="4">
        <v>9.5379030000000004E-2</v>
      </c>
      <c r="AH45" s="4">
        <v>-3.4696459999999998E-2</v>
      </c>
    </row>
    <row r="46" spans="1:34">
      <c r="A46" s="2" t="s">
        <v>44</v>
      </c>
      <c r="B46" s="2" t="s">
        <v>45</v>
      </c>
      <c r="C46" s="2" t="s">
        <v>78</v>
      </c>
      <c r="D46" s="2" t="s">
        <v>69</v>
      </c>
      <c r="E46" s="3">
        <v>299</v>
      </c>
      <c r="F46" s="4">
        <v>3.9411160000000001E-2</v>
      </c>
      <c r="G46" s="4"/>
      <c r="H46" s="3">
        <v>315</v>
      </c>
      <c r="I46" s="4">
        <v>4.1154799999999998E-2</v>
      </c>
      <c r="J46" s="4">
        <v>5.4096980000000003E-2</v>
      </c>
      <c r="K46" s="3">
        <v>285</v>
      </c>
      <c r="L46" s="4">
        <v>3.767276E-2</v>
      </c>
      <c r="M46" s="4">
        <v>-9.2835429999999997E-2</v>
      </c>
      <c r="N46" s="3">
        <v>264</v>
      </c>
      <c r="O46" s="4">
        <v>3.4637769999999998E-2</v>
      </c>
      <c r="P46" s="4">
        <v>-7.3571059999999994E-2</v>
      </c>
      <c r="Q46" s="3">
        <v>277</v>
      </c>
      <c r="R46" s="4">
        <v>3.4505630000000002E-2</v>
      </c>
      <c r="S46" s="4">
        <v>4.7851820000000003E-2</v>
      </c>
      <c r="T46" s="3">
        <v>333</v>
      </c>
      <c r="U46" s="4">
        <v>4.1809730000000003E-2</v>
      </c>
      <c r="V46" s="4">
        <v>0.20077183000000001</v>
      </c>
      <c r="W46" s="3">
        <v>275</v>
      </c>
      <c r="X46" s="4">
        <v>3.841895E-2</v>
      </c>
      <c r="Y46" s="4">
        <v>-0.17271357000000001</v>
      </c>
      <c r="Z46" s="3">
        <v>259</v>
      </c>
      <c r="AA46" s="4">
        <v>4.0099950000000002E-2</v>
      </c>
      <c r="AB46" s="4">
        <v>-5.7949399999999998E-2</v>
      </c>
      <c r="AC46" s="3">
        <v>297</v>
      </c>
      <c r="AD46" s="4">
        <v>4.8572039999999997E-2</v>
      </c>
      <c r="AE46" s="4">
        <v>0.14399154</v>
      </c>
      <c r="AF46" s="3">
        <v>302</v>
      </c>
      <c r="AG46" s="4">
        <v>4.831328E-2</v>
      </c>
      <c r="AH46" s="4">
        <v>1.6428459999999999E-2</v>
      </c>
    </row>
    <row r="47" spans="1:34">
      <c r="A47" s="2" t="s">
        <v>44</v>
      </c>
      <c r="B47" s="2" t="s">
        <v>45</v>
      </c>
      <c r="C47" s="2" t="s">
        <v>78</v>
      </c>
      <c r="D47" s="2" t="s">
        <v>70</v>
      </c>
      <c r="E47" s="3">
        <v>173</v>
      </c>
      <c r="F47" s="4">
        <v>2.2836490000000001E-2</v>
      </c>
      <c r="G47" s="4"/>
      <c r="H47" s="3">
        <v>156</v>
      </c>
      <c r="I47" s="4">
        <v>2.0453929999999999E-2</v>
      </c>
      <c r="J47" s="4">
        <v>-9.5878480000000002E-2</v>
      </c>
      <c r="K47" s="3">
        <v>145</v>
      </c>
      <c r="L47" s="4">
        <v>1.919968E-2</v>
      </c>
      <c r="M47" s="4">
        <v>-6.9757169999999993E-2</v>
      </c>
      <c r="N47" s="3">
        <v>128</v>
      </c>
      <c r="O47" s="4">
        <v>1.6770770000000001E-2</v>
      </c>
      <c r="P47" s="4">
        <v>-0.11986653</v>
      </c>
      <c r="Q47" s="3">
        <v>145</v>
      </c>
      <c r="R47" s="4">
        <v>1.8005170000000001E-2</v>
      </c>
      <c r="S47" s="4">
        <v>0.12928630999999999</v>
      </c>
      <c r="T47" s="3">
        <v>129</v>
      </c>
      <c r="U47" s="4">
        <v>1.6225819999999998E-2</v>
      </c>
      <c r="V47" s="4">
        <v>-0.10693583</v>
      </c>
      <c r="W47" s="3">
        <v>132</v>
      </c>
      <c r="X47" s="4">
        <v>1.8384020000000001E-2</v>
      </c>
      <c r="Y47" s="4">
        <v>2.0050200000000001E-2</v>
      </c>
      <c r="Z47" s="5" t="s">
        <v>86</v>
      </c>
      <c r="AA47" s="6" t="s">
        <v>86</v>
      </c>
      <c r="AB47" s="6" t="s">
        <v>86</v>
      </c>
      <c r="AC47" s="3">
        <v>127</v>
      </c>
      <c r="AD47" s="4">
        <v>2.0864879999999999E-2</v>
      </c>
      <c r="AE47" s="6" t="s">
        <v>86</v>
      </c>
      <c r="AF47" s="3">
        <v>113</v>
      </c>
      <c r="AG47" s="4">
        <v>1.8121700000000001E-2</v>
      </c>
      <c r="AH47" s="4">
        <v>-0.11247673</v>
      </c>
    </row>
    <row r="48" spans="1:34">
      <c r="A48" s="2" t="s">
        <v>44</v>
      </c>
      <c r="B48" s="2" t="s">
        <v>45</v>
      </c>
      <c r="C48" s="2" t="s">
        <v>78</v>
      </c>
      <c r="D48" s="2" t="s">
        <v>71</v>
      </c>
      <c r="E48" s="5" t="s">
        <v>86</v>
      </c>
      <c r="F48" s="6" t="s">
        <v>86</v>
      </c>
      <c r="G48" s="4"/>
      <c r="H48" s="5" t="s">
        <v>86</v>
      </c>
      <c r="I48" s="6" t="s">
        <v>86</v>
      </c>
      <c r="J48" s="6" t="s">
        <v>86</v>
      </c>
      <c r="K48" s="5" t="s">
        <v>86</v>
      </c>
      <c r="L48" s="6" t="s">
        <v>86</v>
      </c>
      <c r="M48" s="6" t="s">
        <v>86</v>
      </c>
      <c r="N48" s="5" t="s">
        <v>86</v>
      </c>
      <c r="O48" s="6" t="s">
        <v>86</v>
      </c>
      <c r="P48" s="6" t="s">
        <v>86</v>
      </c>
      <c r="Q48" s="5" t="s">
        <v>86</v>
      </c>
      <c r="R48" s="6" t="s">
        <v>86</v>
      </c>
      <c r="S48" s="6" t="s">
        <v>86</v>
      </c>
      <c r="T48" s="5" t="s">
        <v>86</v>
      </c>
      <c r="U48" s="6" t="s">
        <v>86</v>
      </c>
      <c r="V48" s="6" t="s">
        <v>86</v>
      </c>
      <c r="W48" s="3"/>
      <c r="X48" s="4"/>
      <c r="Y48" s="6" t="s">
        <v>86</v>
      </c>
      <c r="Z48" s="3"/>
      <c r="AA48" s="4"/>
      <c r="AB48" s="4"/>
      <c r="AC48" s="3"/>
      <c r="AD48" s="4"/>
      <c r="AE48" s="4"/>
      <c r="AF48" s="5" t="s">
        <v>86</v>
      </c>
      <c r="AG48" s="6" t="s">
        <v>86</v>
      </c>
      <c r="AH48" s="6" t="s">
        <v>86</v>
      </c>
    </row>
    <row r="49" spans="1:34">
      <c r="A49" s="2" t="s">
        <v>44</v>
      </c>
      <c r="B49" s="2" t="s">
        <v>45</v>
      </c>
      <c r="C49" s="2" t="s">
        <v>78</v>
      </c>
      <c r="D49" s="2" t="s">
        <v>48</v>
      </c>
      <c r="E49" s="3">
        <v>7574</v>
      </c>
      <c r="F49" s="4">
        <v>1</v>
      </c>
      <c r="G49" s="4"/>
      <c r="H49" s="3">
        <v>7646</v>
      </c>
      <c r="I49" s="4">
        <v>1</v>
      </c>
      <c r="J49" s="4">
        <v>9.4373500000000006E-3</v>
      </c>
      <c r="K49" s="3">
        <v>7577</v>
      </c>
      <c r="L49" s="4">
        <v>1</v>
      </c>
      <c r="M49" s="4">
        <v>-8.9876000000000001E-3</v>
      </c>
      <c r="N49" s="3">
        <v>7635</v>
      </c>
      <c r="O49" s="4">
        <v>1</v>
      </c>
      <c r="P49" s="4">
        <v>7.60336E-3</v>
      </c>
      <c r="Q49" s="3">
        <v>8030</v>
      </c>
      <c r="R49" s="4">
        <v>1</v>
      </c>
      <c r="S49" s="4">
        <v>5.186458E-2</v>
      </c>
      <c r="T49" s="3">
        <v>7958</v>
      </c>
      <c r="U49" s="4">
        <v>1</v>
      </c>
      <c r="V49" s="4">
        <v>-9.0011099999999997E-3</v>
      </c>
      <c r="W49" s="3">
        <v>7165</v>
      </c>
      <c r="X49" s="4">
        <v>1</v>
      </c>
      <c r="Y49" s="4">
        <v>-9.9698889999999998E-2</v>
      </c>
      <c r="Z49" s="3">
        <v>6467</v>
      </c>
      <c r="AA49" s="4">
        <v>1</v>
      </c>
      <c r="AB49" s="4">
        <v>-9.7440449999999998E-2</v>
      </c>
      <c r="AC49" s="3">
        <v>6107</v>
      </c>
      <c r="AD49" s="4">
        <v>1</v>
      </c>
      <c r="AE49" s="4">
        <v>-5.5547190000000003E-2</v>
      </c>
      <c r="AF49" s="3">
        <v>6241</v>
      </c>
      <c r="AG49" s="4">
        <v>1</v>
      </c>
      <c r="AH49" s="4">
        <v>2.1872320000000001E-2</v>
      </c>
    </row>
    <row r="50" spans="1:34">
      <c r="A50" s="2" t="s">
        <v>44</v>
      </c>
      <c r="B50" s="2" t="s">
        <v>45</v>
      </c>
      <c r="C50" s="2" t="s">
        <v>79</v>
      </c>
      <c r="D50" s="2" t="s">
        <v>64</v>
      </c>
      <c r="E50" s="3"/>
      <c r="F50" s="4"/>
      <c r="G50" s="4"/>
      <c r="H50" s="3"/>
      <c r="I50" s="4"/>
      <c r="J50" s="4"/>
      <c r="K50" s="3"/>
      <c r="L50" s="4"/>
      <c r="M50" s="4"/>
      <c r="N50" s="3"/>
      <c r="O50" s="4"/>
      <c r="P50" s="4"/>
      <c r="Q50" s="3"/>
      <c r="R50" s="4"/>
      <c r="S50" s="4"/>
      <c r="T50" s="5" t="s">
        <v>86</v>
      </c>
      <c r="U50" s="6" t="s">
        <v>86</v>
      </c>
      <c r="V50" s="6" t="s">
        <v>86</v>
      </c>
      <c r="W50" s="3"/>
      <c r="X50" s="4"/>
      <c r="Y50" s="6" t="s">
        <v>86</v>
      </c>
      <c r="Z50" s="3"/>
      <c r="AA50" s="4"/>
      <c r="AB50" s="4"/>
      <c r="AC50" s="3"/>
      <c r="AD50" s="4"/>
      <c r="AE50" s="4"/>
      <c r="AF50" s="5" t="s">
        <v>86</v>
      </c>
      <c r="AG50" s="6" t="s">
        <v>86</v>
      </c>
      <c r="AH50" s="6" t="s">
        <v>86</v>
      </c>
    </row>
    <row r="51" spans="1:34">
      <c r="A51" s="2" t="s">
        <v>44</v>
      </c>
      <c r="B51" s="2" t="s">
        <v>45</v>
      </c>
      <c r="C51" s="2" t="s">
        <v>79</v>
      </c>
      <c r="D51" s="2" t="s">
        <v>65</v>
      </c>
      <c r="E51" s="3">
        <v>30</v>
      </c>
      <c r="F51" s="4">
        <v>9.6830400000000004E-3</v>
      </c>
      <c r="G51" s="4"/>
      <c r="H51" s="3">
        <v>45</v>
      </c>
      <c r="I51" s="4">
        <v>1.382383E-2</v>
      </c>
      <c r="J51" s="4">
        <v>0.51539045999999999</v>
      </c>
      <c r="K51" s="3">
        <v>36</v>
      </c>
      <c r="L51" s="4">
        <v>1.0551659999999999E-2</v>
      </c>
      <c r="M51" s="4">
        <v>-0.21453127999999999</v>
      </c>
      <c r="N51" s="3">
        <v>42</v>
      </c>
      <c r="O51" s="4">
        <v>1.2718480000000001E-2</v>
      </c>
      <c r="P51" s="4">
        <v>0.18481507</v>
      </c>
      <c r="Q51" s="3">
        <v>47</v>
      </c>
      <c r="R51" s="4">
        <v>1.516375E-2</v>
      </c>
      <c r="S51" s="4">
        <v>0.12610896999999999</v>
      </c>
      <c r="T51" s="3">
        <v>43</v>
      </c>
      <c r="U51" s="4">
        <v>1.317867E-2</v>
      </c>
      <c r="V51" s="4">
        <v>-9.3838660000000004E-2</v>
      </c>
      <c r="W51" s="3">
        <v>33</v>
      </c>
      <c r="X51" s="4">
        <v>1.120665E-2</v>
      </c>
      <c r="Y51" s="4">
        <v>-0.23883713000000001</v>
      </c>
      <c r="Z51" s="3">
        <v>51</v>
      </c>
      <c r="AA51" s="4">
        <v>1.8480900000000001E-2</v>
      </c>
      <c r="AB51" s="4">
        <v>0.56491694000000003</v>
      </c>
      <c r="AC51" s="3">
        <v>35</v>
      </c>
      <c r="AD51" s="4">
        <v>1.42536E-2</v>
      </c>
      <c r="AE51" s="4">
        <v>-0.31402966999999998</v>
      </c>
      <c r="AF51" s="3">
        <v>45</v>
      </c>
      <c r="AG51" s="4">
        <v>1.8728089999999999E-2</v>
      </c>
      <c r="AH51" s="4">
        <v>0.29157579</v>
      </c>
    </row>
    <row r="52" spans="1:34">
      <c r="A52" s="2" t="s">
        <v>44</v>
      </c>
      <c r="B52" s="2" t="s">
        <v>45</v>
      </c>
      <c r="C52" s="2" t="s">
        <v>79</v>
      </c>
      <c r="D52" s="2" t="s">
        <v>66</v>
      </c>
      <c r="E52" s="3">
        <v>2272</v>
      </c>
      <c r="F52" s="4">
        <v>0.73591952999999999</v>
      </c>
      <c r="G52" s="4"/>
      <c r="H52" s="3">
        <v>2453</v>
      </c>
      <c r="I52" s="4">
        <v>0.74840211000000001</v>
      </c>
      <c r="J52" s="4">
        <v>7.9474779999999995E-2</v>
      </c>
      <c r="K52" s="3">
        <v>2545</v>
      </c>
      <c r="L52" s="4">
        <v>0.75469156000000004</v>
      </c>
      <c r="M52" s="4">
        <v>3.7698089999999997E-2</v>
      </c>
      <c r="N52" s="3">
        <v>2392</v>
      </c>
      <c r="O52" s="4">
        <v>0.7213851</v>
      </c>
      <c r="P52" s="4">
        <v>-6.0419899999999999E-2</v>
      </c>
      <c r="Q52" s="3">
        <v>2208</v>
      </c>
      <c r="R52" s="4">
        <v>0.70505225000000005</v>
      </c>
      <c r="S52" s="4">
        <v>-7.6869019999999996E-2</v>
      </c>
      <c r="T52" s="3">
        <v>2305</v>
      </c>
      <c r="U52" s="4">
        <v>0.70598870999999996</v>
      </c>
      <c r="V52" s="4">
        <v>4.4039719999999997E-2</v>
      </c>
      <c r="W52" s="3">
        <v>1980</v>
      </c>
      <c r="X52" s="4">
        <v>0.67748010000000003</v>
      </c>
      <c r="Y52" s="4">
        <v>-0.14104148999999999</v>
      </c>
      <c r="Z52" s="3">
        <v>1902</v>
      </c>
      <c r="AA52" s="4">
        <v>0.68576177999999999</v>
      </c>
      <c r="AB52" s="4">
        <v>-3.9448560000000001E-2</v>
      </c>
      <c r="AC52" s="3">
        <v>1659</v>
      </c>
      <c r="AD52" s="4">
        <v>0.67252372000000005</v>
      </c>
      <c r="AE52" s="4">
        <v>-0.12775533</v>
      </c>
      <c r="AF52" s="3">
        <v>1597</v>
      </c>
      <c r="AG52" s="4">
        <v>0.65877297999999995</v>
      </c>
      <c r="AH52" s="4">
        <v>-3.7104619999999998E-2</v>
      </c>
    </row>
    <row r="53" spans="1:34">
      <c r="A53" s="2" t="s">
        <v>44</v>
      </c>
      <c r="B53" s="2" t="s">
        <v>45</v>
      </c>
      <c r="C53" s="2" t="s">
        <v>79</v>
      </c>
      <c r="D53" s="2" t="s">
        <v>67</v>
      </c>
      <c r="E53" s="3">
        <v>376</v>
      </c>
      <c r="F53" s="4">
        <v>0.12186998</v>
      </c>
      <c r="G53" s="4"/>
      <c r="H53" s="3">
        <v>380</v>
      </c>
      <c r="I53" s="4">
        <v>0.11581884000000001</v>
      </c>
      <c r="J53" s="4">
        <v>8.7656100000000001E-3</v>
      </c>
      <c r="K53" s="3">
        <v>418</v>
      </c>
      <c r="L53" s="4">
        <v>0.12397158</v>
      </c>
      <c r="M53" s="4">
        <v>0.10148723</v>
      </c>
      <c r="N53" s="3">
        <v>478</v>
      </c>
      <c r="O53" s="4">
        <v>0.1441539</v>
      </c>
      <c r="P53" s="4">
        <v>0.14298464</v>
      </c>
      <c r="Q53" s="3">
        <v>435</v>
      </c>
      <c r="R53" s="4">
        <v>0.13884287000000001</v>
      </c>
      <c r="S53" s="4">
        <v>-9.0282870000000001E-2</v>
      </c>
      <c r="T53" s="3">
        <v>450</v>
      </c>
      <c r="U53" s="4">
        <v>0.13775375000000001</v>
      </c>
      <c r="V53" s="4">
        <v>3.4475989999999998E-2</v>
      </c>
      <c r="W53" s="3">
        <v>417</v>
      </c>
      <c r="X53" s="4">
        <v>0.14273425000000001</v>
      </c>
      <c r="Y53" s="4">
        <v>-7.2533639999999996E-2</v>
      </c>
      <c r="Z53" s="3">
        <v>363</v>
      </c>
      <c r="AA53" s="4">
        <v>0.13082167</v>
      </c>
      <c r="AB53" s="4">
        <v>-0.13024806</v>
      </c>
      <c r="AC53" s="3">
        <v>295</v>
      </c>
      <c r="AD53" s="4">
        <v>0.11971461</v>
      </c>
      <c r="AE53" s="4">
        <v>-0.18609924</v>
      </c>
      <c r="AF53" s="3">
        <v>322</v>
      </c>
      <c r="AG53" s="4">
        <v>0.132635</v>
      </c>
      <c r="AH53" s="4">
        <v>8.9085339999999999E-2</v>
      </c>
    </row>
    <row r="54" spans="1:34">
      <c r="A54" s="2" t="s">
        <v>44</v>
      </c>
      <c r="B54" s="2" t="s">
        <v>45</v>
      </c>
      <c r="C54" s="2" t="s">
        <v>79</v>
      </c>
      <c r="D54" s="2" t="s">
        <v>68</v>
      </c>
      <c r="E54" s="3">
        <v>271</v>
      </c>
      <c r="F54" s="4">
        <v>8.7748709999999994E-2</v>
      </c>
      <c r="G54" s="4"/>
      <c r="H54" s="3">
        <v>273</v>
      </c>
      <c r="I54" s="4">
        <v>8.333873E-2</v>
      </c>
      <c r="J54" s="4">
        <v>8.1240199999999992E-3</v>
      </c>
      <c r="K54" s="3">
        <v>231</v>
      </c>
      <c r="L54" s="4">
        <v>6.8552749999999996E-2</v>
      </c>
      <c r="M54" s="4">
        <v>-0.15352413000000001</v>
      </c>
      <c r="N54" s="3">
        <v>268</v>
      </c>
      <c r="O54" s="4">
        <v>8.0967529999999996E-2</v>
      </c>
      <c r="P54" s="4">
        <v>0.160973</v>
      </c>
      <c r="Q54" s="3">
        <v>288</v>
      </c>
      <c r="R54" s="4">
        <v>9.1898480000000005E-2</v>
      </c>
      <c r="S54" s="4">
        <v>7.2029170000000003E-2</v>
      </c>
      <c r="T54" s="3">
        <v>313</v>
      </c>
      <c r="U54" s="4">
        <v>9.5810619999999999E-2</v>
      </c>
      <c r="V54" s="4">
        <v>8.7040960000000001E-2</v>
      </c>
      <c r="W54" s="3">
        <v>313</v>
      </c>
      <c r="X54" s="4">
        <v>0.10712745999999999</v>
      </c>
      <c r="Y54" s="4">
        <v>8.3056000000000004E-4</v>
      </c>
      <c r="Z54" s="3">
        <v>291</v>
      </c>
      <c r="AA54" s="4">
        <v>0.10509751000000001</v>
      </c>
      <c r="AB54" s="4">
        <v>-6.9030389999999997E-2</v>
      </c>
      <c r="AC54" s="3">
        <v>300</v>
      </c>
      <c r="AD54" s="4">
        <v>0.12145221</v>
      </c>
      <c r="AE54" s="4">
        <v>2.781981E-2</v>
      </c>
      <c r="AF54" s="3">
        <v>288</v>
      </c>
      <c r="AG54" s="4">
        <v>0.11877691</v>
      </c>
      <c r="AH54" s="4">
        <v>-3.8658810000000002E-2</v>
      </c>
    </row>
    <row r="55" spans="1:34">
      <c r="A55" s="2" t="s">
        <v>44</v>
      </c>
      <c r="B55" s="2" t="s">
        <v>45</v>
      </c>
      <c r="C55" s="2" t="s">
        <v>79</v>
      </c>
      <c r="D55" s="2" t="s">
        <v>69</v>
      </c>
      <c r="E55" s="3">
        <v>98</v>
      </c>
      <c r="F55" s="4">
        <v>3.1886049999999999E-2</v>
      </c>
      <c r="G55" s="4"/>
      <c r="H55" s="3">
        <v>89</v>
      </c>
      <c r="I55" s="4">
        <v>2.7282399999999998E-2</v>
      </c>
      <c r="J55" s="4">
        <v>-9.1782829999999996E-2</v>
      </c>
      <c r="K55" s="3">
        <v>101</v>
      </c>
      <c r="L55" s="4">
        <v>2.9888970000000001E-2</v>
      </c>
      <c r="M55" s="4">
        <v>0.12736569</v>
      </c>
      <c r="N55" s="3">
        <v>98</v>
      </c>
      <c r="O55" s="4">
        <v>2.9697850000000001E-2</v>
      </c>
      <c r="P55" s="4">
        <v>-2.332474E-2</v>
      </c>
      <c r="Q55" s="3">
        <v>112</v>
      </c>
      <c r="R55" s="4">
        <v>3.5624799999999998E-2</v>
      </c>
      <c r="S55" s="4">
        <v>0.13301778</v>
      </c>
      <c r="T55" s="3">
        <v>120</v>
      </c>
      <c r="U55" s="4">
        <v>3.673295E-2</v>
      </c>
      <c r="V55" s="4">
        <v>7.5087810000000005E-2</v>
      </c>
      <c r="W55" s="3">
        <v>133</v>
      </c>
      <c r="X55" s="4">
        <v>4.5572599999999998E-2</v>
      </c>
      <c r="Y55" s="4">
        <v>0.11050722</v>
      </c>
      <c r="Z55" s="3">
        <v>118</v>
      </c>
      <c r="AA55" s="4">
        <v>4.2686080000000001E-2</v>
      </c>
      <c r="AB55" s="4">
        <v>-0.11115446</v>
      </c>
      <c r="AC55" s="3">
        <v>138</v>
      </c>
      <c r="AD55" s="4">
        <v>5.5929279999999998E-2</v>
      </c>
      <c r="AE55" s="4">
        <v>0.16535148999999999</v>
      </c>
      <c r="AF55" s="3">
        <v>127</v>
      </c>
      <c r="AG55" s="4">
        <v>5.2261780000000001E-2</v>
      </c>
      <c r="AH55" s="4">
        <v>-8.1464560000000005E-2</v>
      </c>
    </row>
    <row r="56" spans="1:34">
      <c r="A56" s="2" t="s">
        <v>44</v>
      </c>
      <c r="B56" s="2" t="s">
        <v>45</v>
      </c>
      <c r="C56" s="2" t="s">
        <v>79</v>
      </c>
      <c r="D56" s="2" t="s">
        <v>70</v>
      </c>
      <c r="E56" s="3">
        <v>40</v>
      </c>
      <c r="F56" s="4">
        <v>1.289269E-2</v>
      </c>
      <c r="G56" s="4"/>
      <c r="H56" s="3">
        <v>37</v>
      </c>
      <c r="I56" s="4">
        <v>1.133409E-2</v>
      </c>
      <c r="J56" s="4">
        <v>-6.6850770000000004E-2</v>
      </c>
      <c r="K56" s="3">
        <v>42</v>
      </c>
      <c r="L56" s="4">
        <v>1.234348E-2</v>
      </c>
      <c r="M56" s="4">
        <v>0.12069554</v>
      </c>
      <c r="N56" s="3">
        <v>37</v>
      </c>
      <c r="O56" s="4">
        <v>1.1077149999999999E-2</v>
      </c>
      <c r="P56" s="4">
        <v>-0.11788264</v>
      </c>
      <c r="Q56" s="5" t="s">
        <v>86</v>
      </c>
      <c r="R56" s="6" t="s">
        <v>86</v>
      </c>
      <c r="S56" s="6" t="s">
        <v>86</v>
      </c>
      <c r="T56" s="5" t="s">
        <v>86</v>
      </c>
      <c r="U56" s="6" t="s">
        <v>86</v>
      </c>
      <c r="V56" s="6" t="s">
        <v>86</v>
      </c>
      <c r="W56" s="3">
        <v>46</v>
      </c>
      <c r="X56" s="4">
        <v>1.5878940000000001E-2</v>
      </c>
      <c r="Y56" s="6" t="s">
        <v>86</v>
      </c>
      <c r="Z56" s="3">
        <v>48</v>
      </c>
      <c r="AA56" s="4">
        <v>1.715206E-2</v>
      </c>
      <c r="AB56" s="4">
        <v>2.5034979999999998E-2</v>
      </c>
      <c r="AC56" s="3">
        <v>40</v>
      </c>
      <c r="AD56" s="4">
        <v>1.612659E-2</v>
      </c>
      <c r="AE56" s="4">
        <v>-0.16376133000000001</v>
      </c>
      <c r="AF56" s="5" t="s">
        <v>86</v>
      </c>
      <c r="AG56" s="6" t="s">
        <v>86</v>
      </c>
      <c r="AH56" s="6" t="s">
        <v>86</v>
      </c>
    </row>
    <row r="57" spans="1:34">
      <c r="A57" s="2" t="s">
        <v>44</v>
      </c>
      <c r="B57" s="2" t="s">
        <v>45</v>
      </c>
      <c r="C57" s="2" t="s">
        <v>79</v>
      </c>
      <c r="D57" s="2" t="s">
        <v>71</v>
      </c>
      <c r="E57" s="3"/>
      <c r="F57" s="4"/>
      <c r="G57" s="4"/>
      <c r="H57" s="3"/>
      <c r="I57" s="4"/>
      <c r="J57" s="4"/>
      <c r="K57" s="3"/>
      <c r="L57" s="4"/>
      <c r="M57" s="4"/>
      <c r="N57" s="3"/>
      <c r="O57" s="4"/>
      <c r="P57" s="4"/>
      <c r="Q57" s="5" t="s">
        <v>86</v>
      </c>
      <c r="R57" s="6" t="s">
        <v>86</v>
      </c>
      <c r="S57" s="6" t="s">
        <v>86</v>
      </c>
      <c r="T57" s="3"/>
      <c r="U57" s="4"/>
      <c r="V57" s="6" t="s">
        <v>86</v>
      </c>
      <c r="W57" s="3"/>
      <c r="X57" s="4"/>
      <c r="Y57" s="4"/>
      <c r="Z57" s="3"/>
      <c r="AA57" s="4"/>
      <c r="AB57" s="4"/>
      <c r="AC57" s="3"/>
      <c r="AD57" s="4"/>
      <c r="AE57" s="4"/>
      <c r="AF57" s="3"/>
      <c r="AG57" s="4"/>
      <c r="AH57" s="4"/>
    </row>
    <row r="58" spans="1:34">
      <c r="A58" s="2" t="s">
        <v>44</v>
      </c>
      <c r="B58" s="2" t="s">
        <v>45</v>
      </c>
      <c r="C58" s="2" t="s">
        <v>79</v>
      </c>
      <c r="D58" s="2" t="s">
        <v>48</v>
      </c>
      <c r="E58" s="3">
        <v>3088</v>
      </c>
      <c r="F58" s="4">
        <v>1</v>
      </c>
      <c r="G58" s="4"/>
      <c r="H58" s="3">
        <v>3277</v>
      </c>
      <c r="I58" s="4">
        <v>1</v>
      </c>
      <c r="J58" s="4">
        <v>6.1470249999999997E-2</v>
      </c>
      <c r="K58" s="3">
        <v>3373</v>
      </c>
      <c r="L58" s="4">
        <v>1</v>
      </c>
      <c r="M58" s="4">
        <v>2.905013E-2</v>
      </c>
      <c r="N58" s="3">
        <v>3315</v>
      </c>
      <c r="O58" s="4">
        <v>1</v>
      </c>
      <c r="P58" s="4">
        <v>-1.7039350000000002E-2</v>
      </c>
      <c r="Q58" s="3">
        <v>3131</v>
      </c>
      <c r="R58" s="4">
        <v>1</v>
      </c>
      <c r="S58" s="4">
        <v>-5.5484289999999999E-2</v>
      </c>
      <c r="T58" s="3">
        <v>3265</v>
      </c>
      <c r="U58" s="4">
        <v>1</v>
      </c>
      <c r="V58" s="4">
        <v>4.2654860000000003E-2</v>
      </c>
      <c r="W58" s="3">
        <v>2922</v>
      </c>
      <c r="X58" s="4">
        <v>1</v>
      </c>
      <c r="Y58" s="4">
        <v>-0.10489621</v>
      </c>
      <c r="Z58" s="3">
        <v>2773</v>
      </c>
      <c r="AA58" s="4">
        <v>1</v>
      </c>
      <c r="AB58" s="4">
        <v>-5.104877E-2</v>
      </c>
      <c r="AC58" s="3">
        <v>2466</v>
      </c>
      <c r="AD58" s="4">
        <v>1</v>
      </c>
      <c r="AE58" s="4">
        <v>-0.11058593</v>
      </c>
      <c r="AF58" s="3">
        <v>2425</v>
      </c>
      <c r="AG58" s="4">
        <v>1</v>
      </c>
      <c r="AH58" s="4">
        <v>-1.7005860000000001E-2</v>
      </c>
    </row>
    <row r="59" spans="1:34">
      <c r="A59" s="2" t="s">
        <v>44</v>
      </c>
      <c r="B59" s="2" t="s">
        <v>45</v>
      </c>
      <c r="C59" s="2" t="s">
        <v>80</v>
      </c>
      <c r="D59" s="2" t="s">
        <v>64</v>
      </c>
      <c r="E59" s="5" t="s">
        <v>86</v>
      </c>
      <c r="F59" s="6" t="s">
        <v>86</v>
      </c>
      <c r="G59" s="4"/>
      <c r="H59" s="5" t="s">
        <v>86</v>
      </c>
      <c r="I59" s="6" t="s">
        <v>86</v>
      </c>
      <c r="J59" s="6" t="s">
        <v>86</v>
      </c>
      <c r="K59" s="5" t="s">
        <v>86</v>
      </c>
      <c r="L59" s="6" t="s">
        <v>86</v>
      </c>
      <c r="M59" s="6" t="s">
        <v>86</v>
      </c>
      <c r="N59" s="5" t="s">
        <v>86</v>
      </c>
      <c r="O59" s="6" t="s">
        <v>86</v>
      </c>
      <c r="P59" s="6" t="s">
        <v>86</v>
      </c>
      <c r="Q59" s="5" t="s">
        <v>86</v>
      </c>
      <c r="R59" s="6" t="s">
        <v>86</v>
      </c>
      <c r="S59" s="6" t="s">
        <v>86</v>
      </c>
      <c r="T59" s="5" t="s">
        <v>86</v>
      </c>
      <c r="U59" s="6" t="s">
        <v>86</v>
      </c>
      <c r="V59" s="6" t="s">
        <v>86</v>
      </c>
      <c r="W59" s="3">
        <v>11</v>
      </c>
      <c r="X59" s="4">
        <v>1.8649000000000001E-4</v>
      </c>
      <c r="Y59" s="6" t="s">
        <v>86</v>
      </c>
      <c r="Z59" s="5" t="s">
        <v>86</v>
      </c>
      <c r="AA59" s="6" t="s">
        <v>86</v>
      </c>
      <c r="AB59" s="6" t="s">
        <v>86</v>
      </c>
      <c r="AC59" s="5" t="s">
        <v>86</v>
      </c>
      <c r="AD59" s="6" t="s">
        <v>86</v>
      </c>
      <c r="AE59" s="6" t="s">
        <v>86</v>
      </c>
      <c r="AF59" s="5" t="s">
        <v>86</v>
      </c>
      <c r="AG59" s="6" t="s">
        <v>86</v>
      </c>
      <c r="AH59" s="6" t="s">
        <v>86</v>
      </c>
    </row>
    <row r="60" spans="1:34">
      <c r="A60" s="2" t="s">
        <v>44</v>
      </c>
      <c r="B60" s="2" t="s">
        <v>45</v>
      </c>
      <c r="C60" s="2" t="s">
        <v>80</v>
      </c>
      <c r="D60" s="2" t="s">
        <v>65</v>
      </c>
      <c r="E60" s="3">
        <v>592</v>
      </c>
      <c r="F60" s="4">
        <v>1.529638E-2</v>
      </c>
      <c r="G60" s="4"/>
      <c r="H60" s="3">
        <v>649</v>
      </c>
      <c r="I60" s="4">
        <v>1.463218E-2</v>
      </c>
      <c r="J60" s="4">
        <v>9.644896E-2</v>
      </c>
      <c r="K60" s="3">
        <v>695</v>
      </c>
      <c r="L60" s="4">
        <v>1.447094E-2</v>
      </c>
      <c r="M60" s="4">
        <v>6.988511E-2</v>
      </c>
      <c r="N60" s="3">
        <v>846</v>
      </c>
      <c r="O60" s="4">
        <v>1.6429619999999999E-2</v>
      </c>
      <c r="P60" s="4">
        <v>0.21738186000000001</v>
      </c>
      <c r="Q60" s="3">
        <v>905</v>
      </c>
      <c r="R60" s="4">
        <v>1.6284650000000001E-2</v>
      </c>
      <c r="S60" s="4">
        <v>7.0814790000000002E-2</v>
      </c>
      <c r="T60" s="3">
        <v>1097</v>
      </c>
      <c r="U60" s="4">
        <v>1.8729590000000001E-2</v>
      </c>
      <c r="V60" s="4">
        <v>0.21154096999999999</v>
      </c>
      <c r="W60" s="3">
        <v>1207</v>
      </c>
      <c r="X60" s="4">
        <v>2.0639379999999999E-2</v>
      </c>
      <c r="Y60" s="4">
        <v>9.9941669999999996E-2</v>
      </c>
      <c r="Z60" s="3">
        <v>1169</v>
      </c>
      <c r="AA60" s="4">
        <v>1.9931999999999998E-2</v>
      </c>
      <c r="AB60" s="4">
        <v>-3.079813E-2</v>
      </c>
      <c r="AC60" s="3">
        <v>1398</v>
      </c>
      <c r="AD60" s="4">
        <v>2.249429E-2</v>
      </c>
      <c r="AE60" s="4">
        <v>0.19563961999999999</v>
      </c>
      <c r="AF60" s="3">
        <v>1429</v>
      </c>
      <c r="AG60" s="4">
        <v>2.2575000000000001E-2</v>
      </c>
      <c r="AH60" s="4">
        <v>2.2188800000000002E-2</v>
      </c>
    </row>
    <row r="61" spans="1:34">
      <c r="A61" s="2" t="s">
        <v>44</v>
      </c>
      <c r="B61" s="2" t="s">
        <v>45</v>
      </c>
      <c r="C61" s="2" t="s">
        <v>80</v>
      </c>
      <c r="D61" s="2" t="s">
        <v>66</v>
      </c>
      <c r="E61" s="3">
        <v>32239</v>
      </c>
      <c r="F61" s="4">
        <v>0.83285054000000003</v>
      </c>
      <c r="G61" s="4"/>
      <c r="H61" s="3">
        <v>37212</v>
      </c>
      <c r="I61" s="4">
        <v>0.8386808</v>
      </c>
      <c r="J61" s="4">
        <v>0.15424468999999999</v>
      </c>
      <c r="K61" s="3">
        <v>40300</v>
      </c>
      <c r="L61" s="4">
        <v>0.83958789</v>
      </c>
      <c r="M61" s="4">
        <v>8.2976240000000007E-2</v>
      </c>
      <c r="N61" s="3">
        <v>43139</v>
      </c>
      <c r="O61" s="4">
        <v>0.83817772999999995</v>
      </c>
      <c r="P61" s="4">
        <v>7.0448730000000001E-2</v>
      </c>
      <c r="Q61" s="3">
        <v>46649</v>
      </c>
      <c r="R61" s="4">
        <v>0.83897010000000005</v>
      </c>
      <c r="S61" s="4">
        <v>8.1368499999999996E-2</v>
      </c>
      <c r="T61" s="3">
        <v>48680</v>
      </c>
      <c r="U61" s="4">
        <v>0.83112399999999997</v>
      </c>
      <c r="V61" s="4">
        <v>4.3536449999999997E-2</v>
      </c>
      <c r="W61" s="3">
        <v>48896</v>
      </c>
      <c r="X61" s="4">
        <v>0.83636126</v>
      </c>
      <c r="Y61" s="4">
        <v>4.45277E-3</v>
      </c>
      <c r="Z61" s="3">
        <v>49391</v>
      </c>
      <c r="AA61" s="4">
        <v>0.84179018999999999</v>
      </c>
      <c r="AB61" s="4">
        <v>1.011274E-2</v>
      </c>
      <c r="AC61" s="3">
        <v>51551</v>
      </c>
      <c r="AD61" s="4">
        <v>0.82930470999999994</v>
      </c>
      <c r="AE61" s="4">
        <v>4.3732750000000001E-2</v>
      </c>
      <c r="AF61" s="3">
        <v>52028</v>
      </c>
      <c r="AG61" s="4">
        <v>0.82175271000000005</v>
      </c>
      <c r="AH61" s="4">
        <v>9.2590499999999996E-3</v>
      </c>
    </row>
    <row r="62" spans="1:34">
      <c r="A62" s="2" t="s">
        <v>44</v>
      </c>
      <c r="B62" s="2" t="s">
        <v>45</v>
      </c>
      <c r="C62" s="2" t="s">
        <v>80</v>
      </c>
      <c r="D62" s="2" t="s">
        <v>67</v>
      </c>
      <c r="E62" s="3">
        <v>3223</v>
      </c>
      <c r="F62" s="4">
        <v>8.3250469999999993E-2</v>
      </c>
      <c r="G62" s="4"/>
      <c r="H62" s="3">
        <v>3627</v>
      </c>
      <c r="I62" s="4">
        <v>8.1746399999999997E-2</v>
      </c>
      <c r="J62" s="4">
        <v>0.12551224999999999</v>
      </c>
      <c r="K62" s="3">
        <v>3993</v>
      </c>
      <c r="L62" s="4">
        <v>8.3187090000000005E-2</v>
      </c>
      <c r="M62" s="4">
        <v>0.10087182</v>
      </c>
      <c r="N62" s="3">
        <v>4376</v>
      </c>
      <c r="O62" s="4">
        <v>8.5015850000000004E-2</v>
      </c>
      <c r="P62" s="4">
        <v>9.5821699999999996E-2</v>
      </c>
      <c r="Q62" s="3">
        <v>4646</v>
      </c>
      <c r="R62" s="4">
        <v>8.3552029999999999E-2</v>
      </c>
      <c r="S62" s="4">
        <v>6.174549E-2</v>
      </c>
      <c r="T62" s="3">
        <v>5065</v>
      </c>
      <c r="U62" s="4">
        <v>8.6473439999999999E-2</v>
      </c>
      <c r="V62" s="4">
        <v>9.0219709999999995E-2</v>
      </c>
      <c r="W62" s="3">
        <v>4663</v>
      </c>
      <c r="X62" s="4">
        <v>7.9763399999999998E-2</v>
      </c>
      <c r="Y62" s="4">
        <v>-7.9291E-2</v>
      </c>
      <c r="Z62" s="3">
        <v>4414</v>
      </c>
      <c r="AA62" s="4">
        <v>7.5221570000000001E-2</v>
      </c>
      <c r="AB62" s="4">
        <v>-5.3548020000000002E-2</v>
      </c>
      <c r="AC62" s="3">
        <v>4897</v>
      </c>
      <c r="AD62" s="4">
        <v>7.8770759999999995E-2</v>
      </c>
      <c r="AE62" s="4">
        <v>0.10943458</v>
      </c>
      <c r="AF62" s="3">
        <v>5154</v>
      </c>
      <c r="AG62" s="4">
        <v>8.1401039999999994E-2</v>
      </c>
      <c r="AH62" s="4">
        <v>5.2544710000000001E-2</v>
      </c>
    </row>
    <row r="63" spans="1:34">
      <c r="A63" s="2" t="s">
        <v>44</v>
      </c>
      <c r="B63" s="2" t="s">
        <v>45</v>
      </c>
      <c r="C63" s="2" t="s">
        <v>80</v>
      </c>
      <c r="D63" s="2" t="s">
        <v>68</v>
      </c>
      <c r="E63" s="3">
        <v>1807</v>
      </c>
      <c r="F63" s="4">
        <v>4.6686419999999999E-2</v>
      </c>
      <c r="G63" s="4"/>
      <c r="H63" s="3">
        <v>2015</v>
      </c>
      <c r="I63" s="4">
        <v>4.5408579999999997E-2</v>
      </c>
      <c r="J63" s="4">
        <v>0.11484783</v>
      </c>
      <c r="K63" s="3">
        <v>2024</v>
      </c>
      <c r="L63" s="4">
        <v>4.2157489999999999E-2</v>
      </c>
      <c r="M63" s="4">
        <v>4.35272E-3</v>
      </c>
      <c r="N63" s="3">
        <v>2173</v>
      </c>
      <c r="O63" s="4">
        <v>4.2215570000000001E-2</v>
      </c>
      <c r="P63" s="4">
        <v>7.3726979999999998E-2</v>
      </c>
      <c r="Q63" s="3">
        <v>2384</v>
      </c>
      <c r="R63" s="4">
        <v>4.2878390000000002E-2</v>
      </c>
      <c r="S63" s="4">
        <v>9.7309619999999999E-2</v>
      </c>
      <c r="T63" s="3">
        <v>2607</v>
      </c>
      <c r="U63" s="4">
        <v>4.4508600000000002E-2</v>
      </c>
      <c r="V63" s="4">
        <v>9.3436909999999998E-2</v>
      </c>
      <c r="W63" s="3">
        <v>2569</v>
      </c>
      <c r="X63" s="4">
        <v>4.394671E-2</v>
      </c>
      <c r="Y63" s="4">
        <v>-1.443821E-2</v>
      </c>
      <c r="Z63" s="3">
        <v>2514</v>
      </c>
      <c r="AA63" s="4">
        <v>4.2846259999999997E-2</v>
      </c>
      <c r="AB63" s="4">
        <v>-2.15324E-2</v>
      </c>
      <c r="AC63" s="3">
        <v>3029</v>
      </c>
      <c r="AD63" s="4">
        <v>4.8730170000000003E-2</v>
      </c>
      <c r="AE63" s="4">
        <v>0.20493607</v>
      </c>
      <c r="AF63" s="3">
        <v>3216</v>
      </c>
      <c r="AG63" s="4">
        <v>5.0786890000000001E-2</v>
      </c>
      <c r="AH63" s="4">
        <v>6.1522970000000003E-2</v>
      </c>
    </row>
    <row r="64" spans="1:34">
      <c r="A64" s="2" t="s">
        <v>44</v>
      </c>
      <c r="B64" s="2" t="s">
        <v>45</v>
      </c>
      <c r="C64" s="2" t="s">
        <v>80</v>
      </c>
      <c r="D64" s="2" t="s">
        <v>69</v>
      </c>
      <c r="E64" s="3">
        <v>596</v>
      </c>
      <c r="F64" s="4">
        <v>1.5387619999999999E-2</v>
      </c>
      <c r="G64" s="4"/>
      <c r="H64" s="3">
        <v>609</v>
      </c>
      <c r="I64" s="4">
        <v>1.372547E-2</v>
      </c>
      <c r="J64" s="4">
        <v>2.240785E-2</v>
      </c>
      <c r="K64" s="3">
        <v>714</v>
      </c>
      <c r="L64" s="4">
        <v>1.487247E-2</v>
      </c>
      <c r="M64" s="4">
        <v>0.17220935000000001</v>
      </c>
      <c r="N64" s="3">
        <v>672</v>
      </c>
      <c r="O64" s="4">
        <v>1.3065999999999999E-2</v>
      </c>
      <c r="P64" s="4">
        <v>-5.7989890000000002E-2</v>
      </c>
      <c r="Q64" s="3">
        <v>716</v>
      </c>
      <c r="R64" s="4">
        <v>1.2872939999999999E-2</v>
      </c>
      <c r="S64" s="4">
        <v>6.4384040000000003E-2</v>
      </c>
      <c r="T64" s="3">
        <v>833</v>
      </c>
      <c r="U64" s="4">
        <v>1.4217E-2</v>
      </c>
      <c r="V64" s="4">
        <v>0.16337214</v>
      </c>
      <c r="W64" s="3">
        <v>788</v>
      </c>
      <c r="X64" s="4">
        <v>1.3479929999999999E-2</v>
      </c>
      <c r="Y64" s="4">
        <v>-5.3585960000000002E-2</v>
      </c>
      <c r="Z64" s="3">
        <v>883</v>
      </c>
      <c r="AA64" s="4">
        <v>1.504141E-2</v>
      </c>
      <c r="AB64" s="4">
        <v>0.11985227</v>
      </c>
      <c r="AC64" s="3">
        <v>939</v>
      </c>
      <c r="AD64" s="4">
        <v>1.5112469999999999E-2</v>
      </c>
      <c r="AE64" s="4">
        <v>6.4451220000000004E-2</v>
      </c>
      <c r="AF64" s="3">
        <v>1115</v>
      </c>
      <c r="AG64" s="4">
        <v>1.7617959999999998E-2</v>
      </c>
      <c r="AH64" s="4">
        <v>0.18739702999999999</v>
      </c>
    </row>
    <row r="65" spans="1:34">
      <c r="A65" s="2" t="s">
        <v>44</v>
      </c>
      <c r="B65" s="2" t="s">
        <v>45</v>
      </c>
      <c r="C65" s="2" t="s">
        <v>80</v>
      </c>
      <c r="D65" s="2" t="s">
        <v>70</v>
      </c>
      <c r="E65" s="3">
        <v>246</v>
      </c>
      <c r="F65" s="4">
        <v>6.3499000000000003E-3</v>
      </c>
      <c r="G65" s="4"/>
      <c r="H65" s="5" t="s">
        <v>86</v>
      </c>
      <c r="I65" s="6" t="s">
        <v>86</v>
      </c>
      <c r="J65" s="6" t="s">
        <v>86</v>
      </c>
      <c r="K65" s="3">
        <v>258</v>
      </c>
      <c r="L65" s="4">
        <v>5.3747500000000002E-3</v>
      </c>
      <c r="M65" s="6" t="s">
        <v>86</v>
      </c>
      <c r="N65" s="3">
        <v>249</v>
      </c>
      <c r="O65" s="4">
        <v>4.8447500000000001E-3</v>
      </c>
      <c r="P65" s="4">
        <v>-3.3483859999999997E-2</v>
      </c>
      <c r="Q65" s="3">
        <v>292</v>
      </c>
      <c r="R65" s="4">
        <v>5.2461900000000004E-3</v>
      </c>
      <c r="S65" s="4">
        <v>0.16986459000000001</v>
      </c>
      <c r="T65" s="3">
        <v>279</v>
      </c>
      <c r="U65" s="4">
        <v>4.7602800000000004E-3</v>
      </c>
      <c r="V65" s="4">
        <v>-4.417774E-2</v>
      </c>
      <c r="W65" s="3">
        <v>329</v>
      </c>
      <c r="X65" s="4">
        <v>5.6228299999999997E-3</v>
      </c>
      <c r="Y65" s="4">
        <v>0.17902666</v>
      </c>
      <c r="Z65" s="3">
        <v>296</v>
      </c>
      <c r="AA65" s="4">
        <v>5.0494199999999998E-3</v>
      </c>
      <c r="AB65" s="4">
        <v>-9.8747550000000003E-2</v>
      </c>
      <c r="AC65" s="3">
        <v>341</v>
      </c>
      <c r="AD65" s="4">
        <v>5.4909099999999999E-3</v>
      </c>
      <c r="AE65" s="4">
        <v>0.15207751</v>
      </c>
      <c r="AF65" s="3">
        <v>353</v>
      </c>
      <c r="AG65" s="4">
        <v>5.5810900000000004E-3</v>
      </c>
      <c r="AH65" s="4">
        <v>3.5262740000000001E-2</v>
      </c>
    </row>
    <row r="66" spans="1:34">
      <c r="A66" s="2" t="s">
        <v>44</v>
      </c>
      <c r="B66" s="2" t="s">
        <v>45</v>
      </c>
      <c r="C66" s="2" t="s">
        <v>80</v>
      </c>
      <c r="D66" s="2" t="s">
        <v>71</v>
      </c>
      <c r="E66" s="5" t="s">
        <v>86</v>
      </c>
      <c r="F66" s="6" t="s">
        <v>86</v>
      </c>
      <c r="G66" s="4"/>
      <c r="H66" s="3"/>
      <c r="I66" s="4"/>
      <c r="J66" s="6" t="s">
        <v>86</v>
      </c>
      <c r="K66" s="5" t="s">
        <v>86</v>
      </c>
      <c r="L66" s="6" t="s">
        <v>86</v>
      </c>
      <c r="M66" s="6" t="s">
        <v>86</v>
      </c>
      <c r="N66" s="5" t="s">
        <v>86</v>
      </c>
      <c r="O66" s="6" t="s">
        <v>86</v>
      </c>
      <c r="P66" s="6" t="s">
        <v>86</v>
      </c>
      <c r="Q66" s="5" t="s">
        <v>86</v>
      </c>
      <c r="R66" s="6" t="s">
        <v>86</v>
      </c>
      <c r="S66" s="6" t="s">
        <v>86</v>
      </c>
      <c r="T66" s="5" t="s">
        <v>86</v>
      </c>
      <c r="U66" s="6" t="s">
        <v>86</v>
      </c>
      <c r="V66" s="6" t="s">
        <v>86</v>
      </c>
      <c r="W66" s="3"/>
      <c r="X66" s="4"/>
      <c r="Y66" s="6" t="s">
        <v>86</v>
      </c>
      <c r="Z66" s="5" t="s">
        <v>86</v>
      </c>
      <c r="AA66" s="6" t="s">
        <v>86</v>
      </c>
      <c r="AB66" s="6" t="s">
        <v>86</v>
      </c>
      <c r="AC66" s="5" t="s">
        <v>86</v>
      </c>
      <c r="AD66" s="6" t="s">
        <v>86</v>
      </c>
      <c r="AE66" s="6" t="s">
        <v>86</v>
      </c>
      <c r="AF66" s="5" t="s">
        <v>86</v>
      </c>
      <c r="AG66" s="6" t="s">
        <v>86</v>
      </c>
      <c r="AH66" s="6" t="s">
        <v>86</v>
      </c>
    </row>
    <row r="67" spans="1:34">
      <c r="A67" s="2" t="s">
        <v>44</v>
      </c>
      <c r="B67" s="2" t="s">
        <v>45</v>
      </c>
      <c r="C67" s="2" t="s">
        <v>80</v>
      </c>
      <c r="D67" s="2" t="s">
        <v>48</v>
      </c>
      <c r="E67" s="3">
        <v>38709</v>
      </c>
      <c r="F67" s="4">
        <v>1</v>
      </c>
      <c r="G67" s="4"/>
      <c r="H67" s="3">
        <v>44370</v>
      </c>
      <c r="I67" s="4">
        <v>1</v>
      </c>
      <c r="J67" s="4">
        <v>0.14622071</v>
      </c>
      <c r="K67" s="3">
        <v>47999</v>
      </c>
      <c r="L67" s="4">
        <v>1</v>
      </c>
      <c r="M67" s="4">
        <v>8.1806190000000001E-2</v>
      </c>
      <c r="N67" s="3">
        <v>51467</v>
      </c>
      <c r="O67" s="4">
        <v>1</v>
      </c>
      <c r="P67" s="4">
        <v>7.2249670000000002E-2</v>
      </c>
      <c r="Q67" s="3">
        <v>55602</v>
      </c>
      <c r="R67" s="4">
        <v>1</v>
      </c>
      <c r="S67" s="4">
        <v>8.0347189999999999E-2</v>
      </c>
      <c r="T67" s="3">
        <v>58571</v>
      </c>
      <c r="U67" s="4">
        <v>1</v>
      </c>
      <c r="V67" s="4">
        <v>5.3387799999999999E-2</v>
      </c>
      <c r="W67" s="3">
        <v>58463</v>
      </c>
      <c r="X67" s="4">
        <v>1</v>
      </c>
      <c r="Y67" s="4">
        <v>-1.8370699999999999E-3</v>
      </c>
      <c r="Z67" s="3">
        <v>58674</v>
      </c>
      <c r="AA67" s="4">
        <v>1</v>
      </c>
      <c r="AB67" s="4">
        <v>3.5982499999999999E-3</v>
      </c>
      <c r="AC67" s="3">
        <v>62162</v>
      </c>
      <c r="AD67" s="4">
        <v>1</v>
      </c>
      <c r="AE67" s="4">
        <v>5.9446520000000003E-2</v>
      </c>
      <c r="AF67" s="3">
        <v>63314</v>
      </c>
      <c r="AG67" s="4">
        <v>1</v>
      </c>
      <c r="AH67" s="4">
        <v>1.853426E-2</v>
      </c>
    </row>
    <row r="68" spans="1:34">
      <c r="A68" s="2" t="s">
        <v>44</v>
      </c>
      <c r="B68" s="2" t="s">
        <v>45</v>
      </c>
      <c r="C68" s="2" t="s">
        <v>81</v>
      </c>
      <c r="D68" s="2" t="s">
        <v>64</v>
      </c>
      <c r="E68" s="5" t="s">
        <v>86</v>
      </c>
      <c r="F68" s="6" t="s">
        <v>86</v>
      </c>
      <c r="G68" s="4"/>
      <c r="H68" s="5" t="s">
        <v>86</v>
      </c>
      <c r="I68" s="6" t="s">
        <v>86</v>
      </c>
      <c r="J68" s="6" t="s">
        <v>86</v>
      </c>
      <c r="K68" s="5" t="s">
        <v>86</v>
      </c>
      <c r="L68" s="6" t="s">
        <v>86</v>
      </c>
      <c r="M68" s="6" t="s">
        <v>86</v>
      </c>
      <c r="N68" s="5" t="s">
        <v>86</v>
      </c>
      <c r="O68" s="6" t="s">
        <v>86</v>
      </c>
      <c r="P68" s="6" t="s">
        <v>86</v>
      </c>
      <c r="Q68" s="5" t="s">
        <v>86</v>
      </c>
      <c r="R68" s="6" t="s">
        <v>86</v>
      </c>
      <c r="S68" s="6" t="s">
        <v>86</v>
      </c>
      <c r="T68" s="5" t="s">
        <v>86</v>
      </c>
      <c r="U68" s="6" t="s">
        <v>86</v>
      </c>
      <c r="V68" s="6" t="s">
        <v>86</v>
      </c>
      <c r="W68" s="3"/>
      <c r="X68" s="4"/>
      <c r="Y68" s="6" t="s">
        <v>86</v>
      </c>
      <c r="Z68" s="5" t="s">
        <v>86</v>
      </c>
      <c r="AA68" s="6" t="s">
        <v>86</v>
      </c>
      <c r="AB68" s="6" t="s">
        <v>86</v>
      </c>
      <c r="AC68" s="5" t="s">
        <v>86</v>
      </c>
      <c r="AD68" s="6" t="s">
        <v>86</v>
      </c>
      <c r="AE68" s="6" t="s">
        <v>86</v>
      </c>
      <c r="AF68" s="3"/>
      <c r="AG68" s="4"/>
      <c r="AH68" s="6" t="s">
        <v>86</v>
      </c>
    </row>
    <row r="69" spans="1:34">
      <c r="A69" s="2" t="s">
        <v>44</v>
      </c>
      <c r="B69" s="2" t="s">
        <v>45</v>
      </c>
      <c r="C69" s="2" t="s">
        <v>81</v>
      </c>
      <c r="D69" s="2" t="s">
        <v>65</v>
      </c>
      <c r="E69" s="3">
        <v>431</v>
      </c>
      <c r="F69" s="4">
        <v>1.9675720000000001E-2</v>
      </c>
      <c r="G69" s="4"/>
      <c r="H69" s="3">
        <v>479</v>
      </c>
      <c r="I69" s="4">
        <v>1.8970250000000001E-2</v>
      </c>
      <c r="J69" s="4">
        <v>0.11179495</v>
      </c>
      <c r="K69" s="3">
        <v>512</v>
      </c>
      <c r="L69" s="4">
        <v>1.8170410000000001E-2</v>
      </c>
      <c r="M69" s="4">
        <v>6.8579580000000001E-2</v>
      </c>
      <c r="N69" s="3">
        <v>579</v>
      </c>
      <c r="O69" s="4">
        <v>1.9147170000000002E-2</v>
      </c>
      <c r="P69" s="4">
        <v>0.13091285</v>
      </c>
      <c r="Q69" s="3">
        <v>643</v>
      </c>
      <c r="R69" s="4">
        <v>2.1071059999999999E-2</v>
      </c>
      <c r="S69" s="4">
        <v>0.11031923</v>
      </c>
      <c r="T69" s="3">
        <v>720</v>
      </c>
      <c r="U69" s="4">
        <v>2.449571E-2</v>
      </c>
      <c r="V69" s="4">
        <v>0.12021814</v>
      </c>
      <c r="W69" s="3">
        <v>652</v>
      </c>
      <c r="X69" s="4">
        <v>2.2423459999999999E-2</v>
      </c>
      <c r="Y69" s="4">
        <v>-9.4786679999999998E-2</v>
      </c>
      <c r="Z69" s="3">
        <v>636</v>
      </c>
      <c r="AA69" s="4">
        <v>2.222936E-2</v>
      </c>
      <c r="AB69" s="4">
        <v>-2.4356429999999998E-2</v>
      </c>
      <c r="AC69" s="3">
        <v>562</v>
      </c>
      <c r="AD69" s="4">
        <v>2.1392390000000001E-2</v>
      </c>
      <c r="AE69" s="4">
        <v>-0.11578854</v>
      </c>
      <c r="AF69" s="3">
        <v>663</v>
      </c>
      <c r="AG69" s="4">
        <v>2.49237E-2</v>
      </c>
      <c r="AH69" s="4">
        <v>0.17878969</v>
      </c>
    </row>
    <row r="70" spans="1:34">
      <c r="A70" s="2" t="s">
        <v>44</v>
      </c>
      <c r="B70" s="2" t="s">
        <v>45</v>
      </c>
      <c r="C70" s="2" t="s">
        <v>81</v>
      </c>
      <c r="D70" s="2" t="s">
        <v>66</v>
      </c>
      <c r="E70" s="3">
        <v>17200</v>
      </c>
      <c r="F70" s="4">
        <v>0.78562335000000005</v>
      </c>
      <c r="G70" s="4"/>
      <c r="H70" s="3">
        <v>20110</v>
      </c>
      <c r="I70" s="4">
        <v>0.79656366000000001</v>
      </c>
      <c r="J70" s="4">
        <v>0.16919877999999999</v>
      </c>
      <c r="K70" s="3">
        <v>22728</v>
      </c>
      <c r="L70" s="4">
        <v>0.80694060999999995</v>
      </c>
      <c r="M70" s="4">
        <v>0.13015024</v>
      </c>
      <c r="N70" s="3">
        <v>24494</v>
      </c>
      <c r="O70" s="4">
        <v>0.81033579</v>
      </c>
      <c r="P70" s="4">
        <v>7.7737100000000003E-2</v>
      </c>
      <c r="Q70" s="3">
        <v>24815</v>
      </c>
      <c r="R70" s="4">
        <v>0.81365896999999998</v>
      </c>
      <c r="S70" s="4">
        <v>1.307899E-2</v>
      </c>
      <c r="T70" s="3">
        <v>23863</v>
      </c>
      <c r="U70" s="4">
        <v>0.81199224999999997</v>
      </c>
      <c r="V70" s="4">
        <v>-3.8368890000000003E-2</v>
      </c>
      <c r="W70" s="3">
        <v>24300</v>
      </c>
      <c r="X70" s="4">
        <v>0.83619887000000004</v>
      </c>
      <c r="Y70" s="4">
        <v>1.8347680000000002E-2</v>
      </c>
      <c r="Z70" s="3">
        <v>24099</v>
      </c>
      <c r="AA70" s="4">
        <v>0.84260877999999995</v>
      </c>
      <c r="AB70" s="4">
        <v>-8.2933899999999994E-3</v>
      </c>
      <c r="AC70" s="3">
        <v>21954</v>
      </c>
      <c r="AD70" s="4">
        <v>0.83546187999999999</v>
      </c>
      <c r="AE70" s="4">
        <v>-8.8987330000000003E-2</v>
      </c>
      <c r="AF70" s="3">
        <v>22184</v>
      </c>
      <c r="AG70" s="4">
        <v>0.83436895</v>
      </c>
      <c r="AH70" s="4">
        <v>1.0449780000000001E-2</v>
      </c>
    </row>
    <row r="71" spans="1:34">
      <c r="A71" s="2" t="s">
        <v>44</v>
      </c>
      <c r="B71" s="2" t="s">
        <v>45</v>
      </c>
      <c r="C71" s="2" t="s">
        <v>81</v>
      </c>
      <c r="D71" s="2" t="s">
        <v>67</v>
      </c>
      <c r="E71" s="3">
        <v>3250</v>
      </c>
      <c r="F71" s="4">
        <v>0.14842975999999999</v>
      </c>
      <c r="G71" s="4"/>
      <c r="H71" s="3">
        <v>3646</v>
      </c>
      <c r="I71" s="4">
        <v>0.14443020000000001</v>
      </c>
      <c r="J71" s="4">
        <v>0.12206831</v>
      </c>
      <c r="K71" s="3">
        <v>3887</v>
      </c>
      <c r="L71" s="4">
        <v>0.13802122</v>
      </c>
      <c r="M71" s="4">
        <v>6.6112279999999995E-2</v>
      </c>
      <c r="N71" s="3">
        <v>4104</v>
      </c>
      <c r="O71" s="4">
        <v>0.13575775000000001</v>
      </c>
      <c r="P71" s="4">
        <v>5.5621329999999997E-2</v>
      </c>
      <c r="Q71" s="3">
        <v>3980</v>
      </c>
      <c r="R71" s="4">
        <v>0.13050707</v>
      </c>
      <c r="S71" s="4">
        <v>-3.0081320000000002E-2</v>
      </c>
      <c r="T71" s="3">
        <v>3743</v>
      </c>
      <c r="U71" s="4">
        <v>0.12736852000000001</v>
      </c>
      <c r="V71" s="4">
        <v>-5.9568690000000001E-2</v>
      </c>
      <c r="W71" s="3">
        <v>3213</v>
      </c>
      <c r="X71" s="4">
        <v>0.11057077</v>
      </c>
      <c r="Y71" s="4">
        <v>-0.14154681</v>
      </c>
      <c r="Z71" s="3">
        <v>2876</v>
      </c>
      <c r="AA71" s="4">
        <v>0.10055427</v>
      </c>
      <c r="AB71" s="4">
        <v>-0.10499182999999999</v>
      </c>
      <c r="AC71" s="3">
        <v>2855</v>
      </c>
      <c r="AD71" s="4">
        <v>0.10863519000000001</v>
      </c>
      <c r="AE71" s="4">
        <v>-7.3554199999999997E-3</v>
      </c>
      <c r="AF71" s="3">
        <v>2781</v>
      </c>
      <c r="AG71" s="4">
        <v>0.10461392</v>
      </c>
      <c r="AH71" s="4">
        <v>-2.567879E-2</v>
      </c>
    </row>
    <row r="72" spans="1:34">
      <c r="A72" s="2" t="s">
        <v>44</v>
      </c>
      <c r="B72" s="2" t="s">
        <v>45</v>
      </c>
      <c r="C72" s="2" t="s">
        <v>81</v>
      </c>
      <c r="D72" s="2" t="s">
        <v>68</v>
      </c>
      <c r="E72" s="3">
        <v>759</v>
      </c>
      <c r="F72" s="4">
        <v>3.465153E-2</v>
      </c>
      <c r="G72" s="4"/>
      <c r="H72" s="3">
        <v>767</v>
      </c>
      <c r="I72" s="4">
        <v>3.0392019999999999E-2</v>
      </c>
      <c r="J72" s="4">
        <v>1.1391790000000001E-2</v>
      </c>
      <c r="K72" s="3">
        <v>831</v>
      </c>
      <c r="L72" s="4">
        <v>2.9512879999999998E-2</v>
      </c>
      <c r="M72" s="4">
        <v>8.3345760000000005E-2</v>
      </c>
      <c r="N72" s="3">
        <v>852</v>
      </c>
      <c r="O72" s="4">
        <v>2.81906E-2</v>
      </c>
      <c r="P72" s="4">
        <v>2.5137429999999999E-2</v>
      </c>
      <c r="Q72" s="3">
        <v>845</v>
      </c>
      <c r="R72" s="4">
        <v>2.7695609999999999E-2</v>
      </c>
      <c r="S72" s="4">
        <v>-8.7742199999999992E-3</v>
      </c>
      <c r="T72" s="3">
        <v>820</v>
      </c>
      <c r="U72" s="4">
        <v>2.7897169999999999E-2</v>
      </c>
      <c r="V72" s="4">
        <v>-2.9382220000000001E-2</v>
      </c>
      <c r="W72" s="3">
        <v>687</v>
      </c>
      <c r="X72" s="4">
        <v>2.3639609999999998E-2</v>
      </c>
      <c r="Y72" s="4">
        <v>-0.16204917999999999</v>
      </c>
      <c r="Z72" s="3">
        <v>713</v>
      </c>
      <c r="AA72" s="4">
        <v>2.4930109999999998E-2</v>
      </c>
      <c r="AB72" s="4">
        <v>3.7888610000000003E-2</v>
      </c>
      <c r="AC72" s="3">
        <v>677</v>
      </c>
      <c r="AD72" s="4">
        <v>2.5751329999999999E-2</v>
      </c>
      <c r="AE72" s="4">
        <v>-5.092795E-2</v>
      </c>
      <c r="AF72" s="3">
        <v>712</v>
      </c>
      <c r="AG72" s="4">
        <v>2.6782319999999998E-2</v>
      </c>
      <c r="AH72" s="4">
        <v>5.2281130000000002E-2</v>
      </c>
    </row>
    <row r="73" spans="1:34">
      <c r="A73" s="2" t="s">
        <v>44</v>
      </c>
      <c r="B73" s="2" t="s">
        <v>45</v>
      </c>
      <c r="C73" s="2" t="s">
        <v>81</v>
      </c>
      <c r="D73" s="2" t="s">
        <v>69</v>
      </c>
      <c r="E73" s="3">
        <v>192</v>
      </c>
      <c r="F73" s="4">
        <v>8.7707700000000006E-3</v>
      </c>
      <c r="G73" s="4"/>
      <c r="H73" s="3">
        <v>177</v>
      </c>
      <c r="I73" s="4">
        <v>7.0112500000000001E-3</v>
      </c>
      <c r="J73" s="4">
        <v>-7.8193700000000005E-2</v>
      </c>
      <c r="K73" s="3">
        <v>164</v>
      </c>
      <c r="L73" s="4">
        <v>5.8273099999999996E-3</v>
      </c>
      <c r="M73" s="4">
        <v>-7.2768379999999994E-2</v>
      </c>
      <c r="N73" s="3">
        <v>149</v>
      </c>
      <c r="O73" s="4">
        <v>4.9176200000000002E-3</v>
      </c>
      <c r="P73" s="4">
        <v>-9.4316940000000002E-2</v>
      </c>
      <c r="Q73" s="3">
        <v>174</v>
      </c>
      <c r="R73" s="4">
        <v>5.6931500000000001E-3</v>
      </c>
      <c r="S73" s="4">
        <v>0.16805460999999999</v>
      </c>
      <c r="T73" s="3">
        <v>189</v>
      </c>
      <c r="U73" s="4">
        <v>6.4372700000000001E-3</v>
      </c>
      <c r="V73" s="4">
        <v>8.9552010000000001E-2</v>
      </c>
      <c r="W73" s="3">
        <v>149</v>
      </c>
      <c r="X73" s="4">
        <v>5.1239399999999996E-3</v>
      </c>
      <c r="Y73" s="4">
        <v>-0.21288002</v>
      </c>
      <c r="Z73" s="3">
        <v>208</v>
      </c>
      <c r="AA73" s="4">
        <v>7.2811300000000002E-3</v>
      </c>
      <c r="AB73" s="4">
        <v>0.39849765999999998</v>
      </c>
      <c r="AC73" s="3">
        <v>174</v>
      </c>
      <c r="AD73" s="4">
        <v>6.60335E-3</v>
      </c>
      <c r="AE73" s="4">
        <v>-0.16672392999999999</v>
      </c>
      <c r="AF73" s="3">
        <v>198</v>
      </c>
      <c r="AG73" s="4">
        <v>7.4481E-3</v>
      </c>
      <c r="AH73" s="4">
        <v>0.14120738999999999</v>
      </c>
    </row>
    <row r="74" spans="1:34">
      <c r="A74" s="2" t="s">
        <v>44</v>
      </c>
      <c r="B74" s="2" t="s">
        <v>45</v>
      </c>
      <c r="C74" s="2" t="s">
        <v>81</v>
      </c>
      <c r="D74" s="2" t="s">
        <v>70</v>
      </c>
      <c r="E74" s="3">
        <v>57</v>
      </c>
      <c r="F74" s="4">
        <v>2.62276E-3</v>
      </c>
      <c r="G74" s="4"/>
      <c r="H74" s="3">
        <v>61</v>
      </c>
      <c r="I74" s="4">
        <v>2.3967099999999998E-3</v>
      </c>
      <c r="J74" s="4">
        <v>5.375402E-2</v>
      </c>
      <c r="K74" s="3">
        <v>41</v>
      </c>
      <c r="L74" s="4">
        <v>1.4571499999999999E-3</v>
      </c>
      <c r="M74" s="4">
        <v>-0.32172795999999998</v>
      </c>
      <c r="N74" s="5" t="s">
        <v>86</v>
      </c>
      <c r="O74" s="6" t="s">
        <v>86</v>
      </c>
      <c r="P74" s="6" t="s">
        <v>86</v>
      </c>
      <c r="Q74" s="3">
        <v>37</v>
      </c>
      <c r="R74" s="4">
        <v>1.21339E-3</v>
      </c>
      <c r="S74" s="6" t="s">
        <v>86</v>
      </c>
      <c r="T74" s="5" t="s">
        <v>86</v>
      </c>
      <c r="U74" s="6" t="s">
        <v>86</v>
      </c>
      <c r="V74" s="6" t="s">
        <v>86</v>
      </c>
      <c r="W74" s="5" t="s">
        <v>86</v>
      </c>
      <c r="X74" s="6" t="s">
        <v>86</v>
      </c>
      <c r="Y74" s="6" t="s">
        <v>86</v>
      </c>
      <c r="Z74" s="3">
        <v>66</v>
      </c>
      <c r="AA74" s="4">
        <v>2.29189E-3</v>
      </c>
      <c r="AB74" s="6" t="s">
        <v>86</v>
      </c>
      <c r="AC74" s="5" t="s">
        <v>86</v>
      </c>
      <c r="AD74" s="6" t="s">
        <v>86</v>
      </c>
      <c r="AE74" s="6" t="s">
        <v>86</v>
      </c>
      <c r="AF74" s="5" t="s">
        <v>86</v>
      </c>
      <c r="AG74" s="6" t="s">
        <v>86</v>
      </c>
      <c r="AH74" s="6" t="s">
        <v>86</v>
      </c>
    </row>
    <row r="75" spans="1:34">
      <c r="A75" s="2" t="s">
        <v>44</v>
      </c>
      <c r="B75" s="2" t="s">
        <v>45</v>
      </c>
      <c r="C75" s="2" t="s">
        <v>81</v>
      </c>
      <c r="D75" s="2" t="s">
        <v>71</v>
      </c>
      <c r="E75" s="5" t="s">
        <v>86</v>
      </c>
      <c r="F75" s="6" t="s">
        <v>86</v>
      </c>
      <c r="G75" s="4"/>
      <c r="H75" s="5" t="s">
        <v>86</v>
      </c>
      <c r="I75" s="6" t="s">
        <v>86</v>
      </c>
      <c r="J75" s="6" t="s">
        <v>86</v>
      </c>
      <c r="K75" s="5" t="s">
        <v>86</v>
      </c>
      <c r="L75" s="6" t="s">
        <v>86</v>
      </c>
      <c r="M75" s="6" t="s">
        <v>86</v>
      </c>
      <c r="N75" s="3"/>
      <c r="O75" s="4"/>
      <c r="P75" s="6" t="s">
        <v>86</v>
      </c>
      <c r="Q75" s="5" t="s">
        <v>86</v>
      </c>
      <c r="R75" s="6" t="s">
        <v>86</v>
      </c>
      <c r="S75" s="6" t="s">
        <v>86</v>
      </c>
      <c r="T75" s="3"/>
      <c r="U75" s="4"/>
      <c r="V75" s="6" t="s">
        <v>86</v>
      </c>
      <c r="W75" s="5" t="s">
        <v>86</v>
      </c>
      <c r="X75" s="6" t="s">
        <v>86</v>
      </c>
      <c r="Y75" s="6" t="s">
        <v>86</v>
      </c>
      <c r="Z75" s="5" t="s">
        <v>86</v>
      </c>
      <c r="AA75" s="6" t="s">
        <v>86</v>
      </c>
      <c r="AB75" s="6" t="s">
        <v>86</v>
      </c>
      <c r="AC75" s="3"/>
      <c r="AD75" s="4"/>
      <c r="AE75" s="6" t="s">
        <v>86</v>
      </c>
      <c r="AF75" s="5" t="s">
        <v>86</v>
      </c>
      <c r="AG75" s="6" t="s">
        <v>86</v>
      </c>
      <c r="AH75" s="6" t="s">
        <v>86</v>
      </c>
    </row>
    <row r="76" spans="1:34">
      <c r="A76" s="2" t="s">
        <v>44</v>
      </c>
      <c r="B76" s="2" t="s">
        <v>45</v>
      </c>
      <c r="C76" s="2" t="s">
        <v>81</v>
      </c>
      <c r="D76" s="2" t="s">
        <v>48</v>
      </c>
      <c r="E76" s="3">
        <v>21893</v>
      </c>
      <c r="F76" s="4">
        <v>1</v>
      </c>
      <c r="G76" s="4"/>
      <c r="H76" s="3">
        <v>25246</v>
      </c>
      <c r="I76" s="4">
        <v>1</v>
      </c>
      <c r="J76" s="4">
        <v>0.15314054999999999</v>
      </c>
      <c r="K76" s="3">
        <v>28165</v>
      </c>
      <c r="L76" s="4">
        <v>1</v>
      </c>
      <c r="M76" s="4">
        <v>0.11561694</v>
      </c>
      <c r="N76" s="3">
        <v>30227</v>
      </c>
      <c r="O76" s="4">
        <v>1</v>
      </c>
      <c r="P76" s="4">
        <v>7.3221549999999996E-2</v>
      </c>
      <c r="Q76" s="3">
        <v>30498</v>
      </c>
      <c r="R76" s="4">
        <v>1</v>
      </c>
      <c r="S76" s="4">
        <v>8.9413300000000008E-3</v>
      </c>
      <c r="T76" s="3">
        <v>29388</v>
      </c>
      <c r="U76" s="4">
        <v>1</v>
      </c>
      <c r="V76" s="4">
        <v>-3.639502E-2</v>
      </c>
      <c r="W76" s="3">
        <v>29061</v>
      </c>
      <c r="X76" s="4">
        <v>1</v>
      </c>
      <c r="Y76" s="4">
        <v>-1.113185E-2</v>
      </c>
      <c r="Z76" s="3">
        <v>28600</v>
      </c>
      <c r="AA76" s="4">
        <v>1</v>
      </c>
      <c r="AB76" s="4">
        <v>-1.5837520000000001E-2</v>
      </c>
      <c r="AC76" s="3">
        <v>26278</v>
      </c>
      <c r="AD76" s="4">
        <v>1</v>
      </c>
      <c r="AE76" s="4">
        <v>-8.1194139999999998E-2</v>
      </c>
      <c r="AF76" s="3">
        <v>26587</v>
      </c>
      <c r="AG76" s="4">
        <v>1</v>
      </c>
      <c r="AH76" s="4">
        <v>1.177335E-2</v>
      </c>
    </row>
    <row r="77" spans="1:34">
      <c r="A77" s="2" t="s">
        <v>44</v>
      </c>
      <c r="B77" s="2" t="s">
        <v>45</v>
      </c>
      <c r="C77" s="2" t="s">
        <v>82</v>
      </c>
      <c r="D77" s="2" t="s">
        <v>64</v>
      </c>
      <c r="E77" s="5" t="s">
        <v>86</v>
      </c>
      <c r="F77" s="6" t="s">
        <v>86</v>
      </c>
      <c r="G77" s="4"/>
      <c r="H77" s="5" t="s">
        <v>86</v>
      </c>
      <c r="I77" s="6" t="s">
        <v>86</v>
      </c>
      <c r="J77" s="6" t="s">
        <v>86</v>
      </c>
      <c r="K77" s="5" t="s">
        <v>86</v>
      </c>
      <c r="L77" s="6" t="s">
        <v>86</v>
      </c>
      <c r="M77" s="6" t="s">
        <v>86</v>
      </c>
      <c r="N77" s="5" t="s">
        <v>86</v>
      </c>
      <c r="O77" s="6" t="s">
        <v>86</v>
      </c>
      <c r="P77" s="6" t="s">
        <v>86</v>
      </c>
      <c r="Q77" s="5" t="s">
        <v>86</v>
      </c>
      <c r="R77" s="6" t="s">
        <v>86</v>
      </c>
      <c r="S77" s="6" t="s">
        <v>86</v>
      </c>
      <c r="T77" s="5" t="s">
        <v>86</v>
      </c>
      <c r="U77" s="6" t="s">
        <v>86</v>
      </c>
      <c r="V77" s="6" t="s">
        <v>86</v>
      </c>
      <c r="W77" s="5" t="s">
        <v>86</v>
      </c>
      <c r="X77" s="6" t="s">
        <v>86</v>
      </c>
      <c r="Y77" s="6" t="s">
        <v>86</v>
      </c>
      <c r="Z77" s="5" t="s">
        <v>86</v>
      </c>
      <c r="AA77" s="6" t="s">
        <v>86</v>
      </c>
      <c r="AB77" s="6" t="s">
        <v>86</v>
      </c>
      <c r="AC77" s="5" t="s">
        <v>86</v>
      </c>
      <c r="AD77" s="6" t="s">
        <v>86</v>
      </c>
      <c r="AE77" s="6" t="s">
        <v>86</v>
      </c>
      <c r="AF77" s="5" t="s">
        <v>86</v>
      </c>
      <c r="AG77" s="6" t="s">
        <v>86</v>
      </c>
      <c r="AH77" s="6" t="s">
        <v>86</v>
      </c>
    </row>
    <row r="78" spans="1:34">
      <c r="A78" s="2" t="s">
        <v>44</v>
      </c>
      <c r="B78" s="2" t="s">
        <v>45</v>
      </c>
      <c r="C78" s="2" t="s">
        <v>82</v>
      </c>
      <c r="D78" s="2" t="s">
        <v>65</v>
      </c>
      <c r="E78" s="3">
        <v>699</v>
      </c>
      <c r="F78" s="4">
        <v>1.142107E-2</v>
      </c>
      <c r="G78" s="4"/>
      <c r="H78" s="3">
        <v>702</v>
      </c>
      <c r="I78" s="4">
        <v>1.245022E-2</v>
      </c>
      <c r="J78" s="4">
        <v>4.1783000000000002E-3</v>
      </c>
      <c r="K78" s="3">
        <v>691</v>
      </c>
      <c r="L78" s="4">
        <v>1.3037770000000001E-2</v>
      </c>
      <c r="M78" s="4">
        <v>-1.456433E-2</v>
      </c>
      <c r="N78" s="3">
        <v>739</v>
      </c>
      <c r="O78" s="4">
        <v>1.440757E-2</v>
      </c>
      <c r="P78" s="4">
        <v>6.8431080000000005E-2</v>
      </c>
      <c r="Q78" s="3">
        <v>751</v>
      </c>
      <c r="R78" s="4">
        <v>1.5066919999999999E-2</v>
      </c>
      <c r="S78" s="4">
        <v>1.628802E-2</v>
      </c>
      <c r="T78" s="3">
        <v>836</v>
      </c>
      <c r="U78" s="4">
        <v>1.6985050000000002E-2</v>
      </c>
      <c r="V78" s="4">
        <v>0.11399246</v>
      </c>
      <c r="W78" s="3">
        <v>882</v>
      </c>
      <c r="X78" s="4">
        <v>1.8754099999999999E-2</v>
      </c>
      <c r="Y78" s="4">
        <v>5.4434400000000001E-2</v>
      </c>
      <c r="Z78" s="3">
        <v>860</v>
      </c>
      <c r="AA78" s="4">
        <v>1.8725579999999999E-2</v>
      </c>
      <c r="AB78" s="4">
        <v>-2.4587210000000002E-2</v>
      </c>
      <c r="AC78" s="3">
        <v>883</v>
      </c>
      <c r="AD78" s="4">
        <v>1.963432E-2</v>
      </c>
      <c r="AE78" s="4">
        <v>2.6769310000000001E-2</v>
      </c>
      <c r="AF78" s="3">
        <v>1139</v>
      </c>
      <c r="AG78" s="4">
        <v>2.479779E-2</v>
      </c>
      <c r="AH78" s="4">
        <v>0.28995974000000002</v>
      </c>
    </row>
    <row r="79" spans="1:34">
      <c r="A79" s="2" t="s">
        <v>44</v>
      </c>
      <c r="B79" s="2" t="s">
        <v>45</v>
      </c>
      <c r="C79" s="2" t="s">
        <v>82</v>
      </c>
      <c r="D79" s="2" t="s">
        <v>66</v>
      </c>
      <c r="E79" s="3">
        <v>39166</v>
      </c>
      <c r="F79" s="4">
        <v>0.64022882000000003</v>
      </c>
      <c r="G79" s="4"/>
      <c r="H79" s="3">
        <v>35831</v>
      </c>
      <c r="I79" s="4">
        <v>0.63584072999999997</v>
      </c>
      <c r="J79" s="4">
        <v>-8.5142430000000005E-2</v>
      </c>
      <c r="K79" s="3">
        <v>34220</v>
      </c>
      <c r="L79" s="4">
        <v>0.64529628000000006</v>
      </c>
      <c r="M79" s="4">
        <v>-4.4978980000000002E-2</v>
      </c>
      <c r="N79" s="3">
        <v>32823</v>
      </c>
      <c r="O79" s="4">
        <v>0.64017670000000004</v>
      </c>
      <c r="P79" s="4">
        <v>-4.082065E-2</v>
      </c>
      <c r="Q79" s="3">
        <v>32310</v>
      </c>
      <c r="R79" s="4">
        <v>0.64844533000000004</v>
      </c>
      <c r="S79" s="4">
        <v>-1.5634479999999999E-2</v>
      </c>
      <c r="T79" s="3">
        <v>31545</v>
      </c>
      <c r="U79" s="4">
        <v>0.64066047999999998</v>
      </c>
      <c r="V79" s="4">
        <v>-2.367441E-2</v>
      </c>
      <c r="W79" s="3">
        <v>31402</v>
      </c>
      <c r="X79" s="4">
        <v>0.66784224999999997</v>
      </c>
      <c r="Y79" s="4">
        <v>-4.5120200000000003E-3</v>
      </c>
      <c r="Z79" s="3">
        <v>31681</v>
      </c>
      <c r="AA79" s="4">
        <v>0.68969469000000005</v>
      </c>
      <c r="AB79" s="4">
        <v>8.8635299999999997E-3</v>
      </c>
      <c r="AC79" s="3">
        <v>30973</v>
      </c>
      <c r="AD79" s="4">
        <v>0.68858733000000005</v>
      </c>
      <c r="AE79" s="4">
        <v>-2.232522E-2</v>
      </c>
      <c r="AF79" s="3">
        <v>31275</v>
      </c>
      <c r="AG79" s="4">
        <v>0.68075518999999995</v>
      </c>
      <c r="AH79" s="4">
        <v>9.7433499999999996E-3</v>
      </c>
    </row>
    <row r="80" spans="1:34">
      <c r="A80" s="2" t="s">
        <v>44</v>
      </c>
      <c r="B80" s="2" t="s">
        <v>45</v>
      </c>
      <c r="C80" s="2" t="s">
        <v>82</v>
      </c>
      <c r="D80" s="2" t="s">
        <v>67</v>
      </c>
      <c r="E80" s="3">
        <v>8867</v>
      </c>
      <c r="F80" s="4">
        <v>0.14493833</v>
      </c>
      <c r="G80" s="4"/>
      <c r="H80" s="3">
        <v>7559</v>
      </c>
      <c r="I80" s="4">
        <v>0.13414227000000001</v>
      </c>
      <c r="J80" s="4">
        <v>-0.1474443</v>
      </c>
      <c r="K80" s="3">
        <v>6444</v>
      </c>
      <c r="L80" s="4">
        <v>0.12151136</v>
      </c>
      <c r="M80" s="4">
        <v>-0.14758052999999999</v>
      </c>
      <c r="N80" s="3">
        <v>5670</v>
      </c>
      <c r="O80" s="4">
        <v>0.11059107</v>
      </c>
      <c r="P80" s="4">
        <v>-0.12004128999999999</v>
      </c>
      <c r="Q80" s="3">
        <v>4914</v>
      </c>
      <c r="R80" s="4">
        <v>9.8623039999999995E-2</v>
      </c>
      <c r="S80" s="4">
        <v>-0.13335506</v>
      </c>
      <c r="T80" s="3">
        <v>4435</v>
      </c>
      <c r="U80" s="4">
        <v>9.0082839999999997E-2</v>
      </c>
      <c r="V80" s="4">
        <v>-9.7382380000000004E-2</v>
      </c>
      <c r="W80" s="3">
        <v>3524</v>
      </c>
      <c r="X80" s="4">
        <v>7.4944590000000005E-2</v>
      </c>
      <c r="Y80" s="4">
        <v>-0.20551037</v>
      </c>
      <c r="Z80" s="3">
        <v>3156</v>
      </c>
      <c r="AA80" s="4">
        <v>6.8708270000000002E-2</v>
      </c>
      <c r="AB80" s="4">
        <v>-0.10439151000000001</v>
      </c>
      <c r="AC80" s="3">
        <v>3052</v>
      </c>
      <c r="AD80" s="4">
        <v>6.784076E-2</v>
      </c>
      <c r="AE80" s="4">
        <v>-3.3117010000000002E-2</v>
      </c>
      <c r="AF80" s="3">
        <v>3105</v>
      </c>
      <c r="AG80" s="4">
        <v>6.7580520000000005E-2</v>
      </c>
      <c r="AH80" s="4">
        <v>1.7442599999999999E-2</v>
      </c>
    </row>
    <row r="81" spans="1:34">
      <c r="A81" s="2" t="s">
        <v>44</v>
      </c>
      <c r="B81" s="2" t="s">
        <v>45</v>
      </c>
      <c r="C81" s="2" t="s">
        <v>82</v>
      </c>
      <c r="D81" s="2" t="s">
        <v>68</v>
      </c>
      <c r="E81" s="3">
        <v>6784</v>
      </c>
      <c r="F81" s="4">
        <v>0.11089103</v>
      </c>
      <c r="G81" s="4"/>
      <c r="H81" s="3">
        <v>6450</v>
      </c>
      <c r="I81" s="4">
        <v>0.114464</v>
      </c>
      <c r="J81" s="4">
        <v>-4.9148110000000002E-2</v>
      </c>
      <c r="K81" s="3">
        <v>6009</v>
      </c>
      <c r="L81" s="4">
        <v>0.11331678000000001</v>
      </c>
      <c r="M81" s="4">
        <v>-6.8404430000000002E-2</v>
      </c>
      <c r="N81" s="3">
        <v>6254</v>
      </c>
      <c r="O81" s="4">
        <v>0.12196922</v>
      </c>
      <c r="P81" s="4">
        <v>4.0675070000000001E-2</v>
      </c>
      <c r="Q81" s="3">
        <v>5898</v>
      </c>
      <c r="R81" s="4">
        <v>0.11836668</v>
      </c>
      <c r="S81" s="4">
        <v>-5.6890580000000003E-2</v>
      </c>
      <c r="T81" s="3">
        <v>6244</v>
      </c>
      <c r="U81" s="4">
        <v>0.12680975</v>
      </c>
      <c r="V81" s="4">
        <v>5.8676560000000003E-2</v>
      </c>
      <c r="W81" s="3">
        <v>5444</v>
      </c>
      <c r="X81" s="4">
        <v>0.11577725</v>
      </c>
      <c r="Y81" s="4">
        <v>-0.12811211</v>
      </c>
      <c r="Z81" s="3">
        <v>4929</v>
      </c>
      <c r="AA81" s="4">
        <v>0.10729674</v>
      </c>
      <c r="AB81" s="4">
        <v>-9.4657850000000002E-2</v>
      </c>
      <c r="AC81" s="3">
        <v>4714</v>
      </c>
      <c r="AD81" s="4">
        <v>0.10479401000000001</v>
      </c>
      <c r="AE81" s="4">
        <v>-4.3594260000000003E-2</v>
      </c>
      <c r="AF81" s="3">
        <v>4689</v>
      </c>
      <c r="AG81" s="4">
        <v>0.10205875</v>
      </c>
      <c r="AH81" s="4">
        <v>-5.2982599999999999E-3</v>
      </c>
    </row>
    <row r="82" spans="1:34">
      <c r="A82" s="2" t="s">
        <v>44</v>
      </c>
      <c r="B82" s="2" t="s">
        <v>45</v>
      </c>
      <c r="C82" s="2" t="s">
        <v>82</v>
      </c>
      <c r="D82" s="2" t="s">
        <v>69</v>
      </c>
      <c r="E82" s="3">
        <v>3705</v>
      </c>
      <c r="F82" s="4">
        <v>6.0570150000000003E-2</v>
      </c>
      <c r="G82" s="4"/>
      <c r="H82" s="3">
        <v>3779</v>
      </c>
      <c r="I82" s="4">
        <v>6.7067630000000003E-2</v>
      </c>
      <c r="J82" s="4">
        <v>1.9986980000000001E-2</v>
      </c>
      <c r="K82" s="3">
        <v>3637</v>
      </c>
      <c r="L82" s="4">
        <v>6.8578780000000006E-2</v>
      </c>
      <c r="M82" s="4">
        <v>-3.7769860000000002E-2</v>
      </c>
      <c r="N82" s="3">
        <v>3760</v>
      </c>
      <c r="O82" s="4">
        <v>7.3335319999999996E-2</v>
      </c>
      <c r="P82" s="4">
        <v>3.390953E-2</v>
      </c>
      <c r="Q82" s="3">
        <v>3876</v>
      </c>
      <c r="R82" s="4">
        <v>7.7794299999999997E-2</v>
      </c>
      <c r="S82" s="4">
        <v>3.0902140000000002E-2</v>
      </c>
      <c r="T82" s="3">
        <v>4074</v>
      </c>
      <c r="U82" s="4">
        <v>8.2736110000000002E-2</v>
      </c>
      <c r="V82" s="4">
        <v>5.0963000000000001E-2</v>
      </c>
      <c r="W82" s="3">
        <v>3823</v>
      </c>
      <c r="X82" s="4">
        <v>8.1301869999999998E-2</v>
      </c>
      <c r="Y82" s="4">
        <v>-6.1583720000000002E-2</v>
      </c>
      <c r="Z82" s="3">
        <v>3504</v>
      </c>
      <c r="AA82" s="4">
        <v>7.6292509999999994E-2</v>
      </c>
      <c r="AB82" s="4">
        <v>-8.3292489999999997E-2</v>
      </c>
      <c r="AC82" s="3">
        <v>3517</v>
      </c>
      <c r="AD82" s="4">
        <v>7.8187339999999994E-2</v>
      </c>
      <c r="AE82" s="4">
        <v>3.56792E-3</v>
      </c>
      <c r="AF82" s="3">
        <v>3921</v>
      </c>
      <c r="AG82" s="4">
        <v>8.5337360000000001E-2</v>
      </c>
      <c r="AH82" s="4">
        <v>0.11476127</v>
      </c>
    </row>
    <row r="83" spans="1:34">
      <c r="A83" s="2" t="s">
        <v>44</v>
      </c>
      <c r="B83" s="2" t="s">
        <v>45</v>
      </c>
      <c r="C83" s="2" t="s">
        <v>82</v>
      </c>
      <c r="D83" s="2" t="s">
        <v>70</v>
      </c>
      <c r="E83" s="3">
        <v>1938</v>
      </c>
      <c r="F83" s="4">
        <v>3.1685959999999999E-2</v>
      </c>
      <c r="G83" s="4"/>
      <c r="H83" s="3">
        <v>2011</v>
      </c>
      <c r="I83" s="4">
        <v>3.5679959999999997E-2</v>
      </c>
      <c r="J83" s="4">
        <v>3.7284570000000003E-2</v>
      </c>
      <c r="K83" s="3">
        <v>2015</v>
      </c>
      <c r="L83" s="4">
        <v>3.7993779999999998E-2</v>
      </c>
      <c r="M83" s="4">
        <v>2.05186E-3</v>
      </c>
      <c r="N83" s="3">
        <v>2014</v>
      </c>
      <c r="O83" s="4">
        <v>3.9284470000000002E-2</v>
      </c>
      <c r="P83" s="4">
        <v>-3.0498999999999999E-4</v>
      </c>
      <c r="Q83" s="3">
        <v>2070</v>
      </c>
      <c r="R83" s="4">
        <v>4.1545749999999999E-2</v>
      </c>
      <c r="S83" s="4">
        <v>2.775269E-2</v>
      </c>
      <c r="T83" s="3">
        <v>2095</v>
      </c>
      <c r="U83" s="4">
        <v>4.2542820000000002E-2</v>
      </c>
      <c r="V83" s="4">
        <v>1.190505E-2</v>
      </c>
      <c r="W83" s="3">
        <v>1933</v>
      </c>
      <c r="X83" s="4">
        <v>4.1103809999999998E-2</v>
      </c>
      <c r="Y83" s="4">
        <v>-7.7331239999999996E-2</v>
      </c>
      <c r="Z83" s="3">
        <v>1792</v>
      </c>
      <c r="AA83" s="4">
        <v>3.9021399999999998E-2</v>
      </c>
      <c r="AB83" s="4">
        <v>-7.2593340000000006E-2</v>
      </c>
      <c r="AC83" s="3">
        <v>1824</v>
      </c>
      <c r="AD83" s="4">
        <v>4.0553440000000003E-2</v>
      </c>
      <c r="AE83" s="4">
        <v>1.7693730000000001E-2</v>
      </c>
      <c r="AF83" s="3">
        <v>1786</v>
      </c>
      <c r="AG83" s="4">
        <v>3.8877229999999999E-2</v>
      </c>
      <c r="AH83" s="4">
        <v>-2.085571E-2</v>
      </c>
    </row>
    <row r="84" spans="1:34">
      <c r="A84" s="2" t="s">
        <v>44</v>
      </c>
      <c r="B84" s="2" t="s">
        <v>45</v>
      </c>
      <c r="C84" s="2" t="s">
        <v>82</v>
      </c>
      <c r="D84" s="2" t="s">
        <v>71</v>
      </c>
      <c r="E84" s="5" t="s">
        <v>86</v>
      </c>
      <c r="F84" s="6" t="s">
        <v>86</v>
      </c>
      <c r="G84" s="4"/>
      <c r="H84" s="5" t="s">
        <v>86</v>
      </c>
      <c r="I84" s="6" t="s">
        <v>86</v>
      </c>
      <c r="J84" s="6" t="s">
        <v>86</v>
      </c>
      <c r="K84" s="5" t="s">
        <v>86</v>
      </c>
      <c r="L84" s="6" t="s">
        <v>86</v>
      </c>
      <c r="M84" s="6" t="s">
        <v>86</v>
      </c>
      <c r="N84" s="5" t="s">
        <v>86</v>
      </c>
      <c r="O84" s="6" t="s">
        <v>86</v>
      </c>
      <c r="P84" s="6" t="s">
        <v>86</v>
      </c>
      <c r="Q84" s="5" t="s">
        <v>86</v>
      </c>
      <c r="R84" s="6" t="s">
        <v>86</v>
      </c>
      <c r="S84" s="6" t="s">
        <v>86</v>
      </c>
      <c r="T84" s="5" t="s">
        <v>86</v>
      </c>
      <c r="U84" s="6" t="s">
        <v>86</v>
      </c>
      <c r="V84" s="6" t="s">
        <v>86</v>
      </c>
      <c r="W84" s="5" t="s">
        <v>86</v>
      </c>
      <c r="X84" s="6" t="s">
        <v>86</v>
      </c>
      <c r="Y84" s="6" t="s">
        <v>86</v>
      </c>
      <c r="Z84" s="5" t="s">
        <v>86</v>
      </c>
      <c r="AA84" s="6" t="s">
        <v>86</v>
      </c>
      <c r="AB84" s="6" t="s">
        <v>86</v>
      </c>
      <c r="AC84" s="5" t="s">
        <v>86</v>
      </c>
      <c r="AD84" s="6" t="s">
        <v>86</v>
      </c>
      <c r="AE84" s="6" t="s">
        <v>86</v>
      </c>
      <c r="AF84" s="5" t="s">
        <v>86</v>
      </c>
      <c r="AG84" s="6" t="s">
        <v>86</v>
      </c>
      <c r="AH84" s="6" t="s">
        <v>86</v>
      </c>
    </row>
    <row r="85" spans="1:34">
      <c r="A85" s="2" t="s">
        <v>44</v>
      </c>
      <c r="B85" s="2" t="s">
        <v>45</v>
      </c>
      <c r="C85" s="2" t="s">
        <v>82</v>
      </c>
      <c r="D85" s="2" t="s">
        <v>48</v>
      </c>
      <c r="E85" s="3">
        <v>61175</v>
      </c>
      <c r="F85" s="4">
        <v>1</v>
      </c>
      <c r="G85" s="4"/>
      <c r="H85" s="3">
        <v>56353</v>
      </c>
      <c r="I85" s="4">
        <v>1</v>
      </c>
      <c r="J85" s="4">
        <v>-7.8828780000000001E-2</v>
      </c>
      <c r="K85" s="3">
        <v>53029</v>
      </c>
      <c r="L85" s="4">
        <v>1</v>
      </c>
      <c r="M85" s="4">
        <v>-5.8972940000000001E-2</v>
      </c>
      <c r="N85" s="3">
        <v>51272</v>
      </c>
      <c r="O85" s="4">
        <v>1</v>
      </c>
      <c r="P85" s="4">
        <v>-3.3149980000000003E-2</v>
      </c>
      <c r="Q85" s="3">
        <v>49826</v>
      </c>
      <c r="R85" s="4">
        <v>1</v>
      </c>
      <c r="S85" s="4">
        <v>-2.8186579999999999E-2</v>
      </c>
      <c r="T85" s="3">
        <v>49238</v>
      </c>
      <c r="U85" s="4">
        <v>1</v>
      </c>
      <c r="V85" s="4">
        <v>-1.181079E-2</v>
      </c>
      <c r="W85" s="3">
        <v>47021</v>
      </c>
      <c r="X85" s="4">
        <v>1</v>
      </c>
      <c r="Y85" s="4">
        <v>-4.5029270000000003E-2</v>
      </c>
      <c r="Z85" s="3">
        <v>45934</v>
      </c>
      <c r="AA85" s="4">
        <v>1</v>
      </c>
      <c r="AB85" s="4">
        <v>-2.3101529999999999E-2</v>
      </c>
      <c r="AC85" s="3">
        <v>44981</v>
      </c>
      <c r="AD85" s="4">
        <v>1</v>
      </c>
      <c r="AE85" s="4">
        <v>-2.0752960000000001E-2</v>
      </c>
      <c r="AF85" s="3">
        <v>45942</v>
      </c>
      <c r="AG85" s="4">
        <v>1</v>
      </c>
      <c r="AH85" s="4">
        <v>2.1360520000000001E-2</v>
      </c>
    </row>
    <row r="86" spans="1:34">
      <c r="A86" s="2" t="s">
        <v>44</v>
      </c>
      <c r="B86" s="2" t="s">
        <v>45</v>
      </c>
      <c r="C86" s="2" t="s">
        <v>83</v>
      </c>
      <c r="D86" s="2" t="s">
        <v>64</v>
      </c>
      <c r="E86" s="3">
        <v>54</v>
      </c>
      <c r="F86" s="4">
        <v>1.9373E-4</v>
      </c>
      <c r="G86" s="4"/>
      <c r="H86" s="3">
        <v>30</v>
      </c>
      <c r="I86" s="4">
        <v>1.2904999999999999E-4</v>
      </c>
      <c r="J86" s="4">
        <v>-0.44839162999999999</v>
      </c>
      <c r="K86" s="3">
        <v>20</v>
      </c>
      <c r="L86" s="4">
        <v>9.3549999999999997E-5</v>
      </c>
      <c r="M86" s="4">
        <v>-0.34025474</v>
      </c>
      <c r="N86" s="3">
        <v>11</v>
      </c>
      <c r="O86" s="4">
        <v>5.9360000000000001E-5</v>
      </c>
      <c r="P86" s="4">
        <v>-0.44686984000000002</v>
      </c>
      <c r="Q86" s="5" t="s">
        <v>86</v>
      </c>
      <c r="R86" s="6" t="s">
        <v>86</v>
      </c>
      <c r="S86" s="6" t="s">
        <v>86</v>
      </c>
      <c r="T86" s="5" t="s">
        <v>86</v>
      </c>
      <c r="U86" s="6" t="s">
        <v>86</v>
      </c>
      <c r="V86" s="6" t="s">
        <v>86</v>
      </c>
      <c r="W86" s="3">
        <v>11</v>
      </c>
      <c r="X86" s="4">
        <v>6.7630000000000001E-5</v>
      </c>
      <c r="Y86" s="6" t="s">
        <v>86</v>
      </c>
      <c r="Z86" s="3">
        <v>12</v>
      </c>
      <c r="AA86" s="4">
        <v>7.3570000000000002E-5</v>
      </c>
      <c r="AB86" s="4">
        <v>9.1313430000000001E-2</v>
      </c>
      <c r="AC86" s="5" t="s">
        <v>86</v>
      </c>
      <c r="AD86" s="6" t="s">
        <v>86</v>
      </c>
      <c r="AE86" s="6" t="s">
        <v>86</v>
      </c>
      <c r="AF86" s="3">
        <v>17</v>
      </c>
      <c r="AG86" s="4">
        <v>9.6739999999999999E-5</v>
      </c>
      <c r="AH86" s="6" t="s">
        <v>86</v>
      </c>
    </row>
    <row r="87" spans="1:34">
      <c r="A87" s="2" t="s">
        <v>44</v>
      </c>
      <c r="B87" s="2" t="s">
        <v>45</v>
      </c>
      <c r="C87" s="2" t="s">
        <v>83</v>
      </c>
      <c r="D87" s="2" t="s">
        <v>65</v>
      </c>
      <c r="E87" s="3">
        <v>2077</v>
      </c>
      <c r="F87" s="4">
        <v>7.4145699999999997E-3</v>
      </c>
      <c r="G87" s="4"/>
      <c r="H87" s="3">
        <v>2244</v>
      </c>
      <c r="I87" s="4">
        <v>9.6704100000000008E-3</v>
      </c>
      <c r="J87" s="4">
        <v>7.999415E-2</v>
      </c>
      <c r="K87" s="3">
        <v>2010</v>
      </c>
      <c r="L87" s="4">
        <v>9.5198699999999997E-3</v>
      </c>
      <c r="M87" s="4">
        <v>-0.10406961000000001</v>
      </c>
      <c r="N87" s="3">
        <v>2051</v>
      </c>
      <c r="O87" s="4">
        <v>1.1139939999999999E-2</v>
      </c>
      <c r="P87" s="4">
        <v>2.0137950000000002E-2</v>
      </c>
      <c r="Q87" s="3">
        <v>2228</v>
      </c>
      <c r="R87" s="4">
        <v>1.311083E-2</v>
      </c>
      <c r="S87" s="4">
        <v>8.6392689999999994E-2</v>
      </c>
      <c r="T87" s="3">
        <v>2717</v>
      </c>
      <c r="U87" s="4">
        <v>1.639022E-2</v>
      </c>
      <c r="V87" s="4">
        <v>0.21966640000000001</v>
      </c>
      <c r="W87" s="3">
        <v>2631</v>
      </c>
      <c r="X87" s="4">
        <v>1.6259539999999999E-2</v>
      </c>
      <c r="Y87" s="4">
        <v>-3.1845730000000003E-2</v>
      </c>
      <c r="Z87" s="3">
        <v>2591</v>
      </c>
      <c r="AA87" s="4">
        <v>1.595943E-2</v>
      </c>
      <c r="AB87" s="4">
        <v>-1.5218829999999999E-2</v>
      </c>
      <c r="AC87" s="3">
        <v>2803</v>
      </c>
      <c r="AD87" s="4">
        <v>1.7525059999999999E-2</v>
      </c>
      <c r="AE87" s="4">
        <v>8.2160800000000006E-2</v>
      </c>
      <c r="AF87" s="3">
        <v>3825</v>
      </c>
      <c r="AG87" s="4">
        <v>2.175324E-2</v>
      </c>
      <c r="AH87" s="4">
        <v>0.36451316</v>
      </c>
    </row>
    <row r="88" spans="1:34">
      <c r="A88" s="2" t="s">
        <v>44</v>
      </c>
      <c r="B88" s="2" t="s">
        <v>45</v>
      </c>
      <c r="C88" s="2" t="s">
        <v>83</v>
      </c>
      <c r="D88" s="2" t="s">
        <v>66</v>
      </c>
      <c r="E88" s="3">
        <v>190093</v>
      </c>
      <c r="F88" s="4">
        <v>0.67845573000000003</v>
      </c>
      <c r="G88" s="4"/>
      <c r="H88" s="3">
        <v>159475</v>
      </c>
      <c r="I88" s="4">
        <v>0.68736147000000003</v>
      </c>
      <c r="J88" s="4">
        <v>-0.16106947999999999</v>
      </c>
      <c r="K88" s="3">
        <v>151366</v>
      </c>
      <c r="L88" s="4">
        <v>0.71686006999999996</v>
      </c>
      <c r="M88" s="4">
        <v>-5.0844149999999998E-2</v>
      </c>
      <c r="N88" s="3">
        <v>133389</v>
      </c>
      <c r="O88" s="4">
        <v>0.72463184000000003</v>
      </c>
      <c r="P88" s="4">
        <v>-0.11876848</v>
      </c>
      <c r="Q88" s="3">
        <v>128306</v>
      </c>
      <c r="R88" s="4">
        <v>0.75510228000000001</v>
      </c>
      <c r="S88" s="4">
        <v>-3.8104939999999997E-2</v>
      </c>
      <c r="T88" s="3">
        <v>125606</v>
      </c>
      <c r="U88" s="4">
        <v>0.75767561999999999</v>
      </c>
      <c r="V88" s="4">
        <v>-2.1042000000000002E-2</v>
      </c>
      <c r="W88" s="3">
        <v>128647</v>
      </c>
      <c r="X88" s="4">
        <v>0.79514980999999996</v>
      </c>
      <c r="Y88" s="4">
        <v>2.4204860000000002E-2</v>
      </c>
      <c r="Z88" s="3">
        <v>133414</v>
      </c>
      <c r="AA88" s="4">
        <v>0.82190448000000005</v>
      </c>
      <c r="AB88" s="4">
        <v>3.7057779999999998E-2</v>
      </c>
      <c r="AC88" s="3">
        <v>131479</v>
      </c>
      <c r="AD88" s="4">
        <v>0.82191252999999997</v>
      </c>
      <c r="AE88" s="4">
        <v>-1.450626E-2</v>
      </c>
      <c r="AF88" s="3">
        <v>145547</v>
      </c>
      <c r="AG88" s="4">
        <v>0.82767486000000001</v>
      </c>
      <c r="AH88" s="4">
        <v>0.10699930000000001</v>
      </c>
    </row>
    <row r="89" spans="1:34">
      <c r="A89" s="2" t="s">
        <v>44</v>
      </c>
      <c r="B89" s="2" t="s">
        <v>45</v>
      </c>
      <c r="C89" s="2" t="s">
        <v>83</v>
      </c>
      <c r="D89" s="2" t="s">
        <v>67</v>
      </c>
      <c r="E89" s="3">
        <v>38485</v>
      </c>
      <c r="F89" s="4">
        <v>0.13735485</v>
      </c>
      <c r="G89" s="4"/>
      <c r="H89" s="3">
        <v>29044</v>
      </c>
      <c r="I89" s="4">
        <v>0.12518617000000001</v>
      </c>
      <c r="J89" s="4">
        <v>-0.24529943000000001</v>
      </c>
      <c r="K89" s="3">
        <v>22415</v>
      </c>
      <c r="L89" s="4">
        <v>0.10615593</v>
      </c>
      <c r="M89" s="4">
        <v>-0.22825073000000001</v>
      </c>
      <c r="N89" s="3">
        <v>17507</v>
      </c>
      <c r="O89" s="4">
        <v>9.5104640000000004E-2</v>
      </c>
      <c r="P89" s="4">
        <v>-0.21897588000000001</v>
      </c>
      <c r="Q89" s="3">
        <v>13361</v>
      </c>
      <c r="R89" s="4">
        <v>7.8629409999999997E-2</v>
      </c>
      <c r="S89" s="4">
        <v>-0.23682765</v>
      </c>
      <c r="T89" s="3">
        <v>11780</v>
      </c>
      <c r="U89" s="4">
        <v>7.1056170000000002E-2</v>
      </c>
      <c r="V89" s="4">
        <v>-0.11833558</v>
      </c>
      <c r="W89" s="3">
        <v>8885</v>
      </c>
      <c r="X89" s="4">
        <v>5.4916279999999998E-2</v>
      </c>
      <c r="Y89" s="4">
        <v>-0.24574093999999999</v>
      </c>
      <c r="Z89" s="3">
        <v>7843</v>
      </c>
      <c r="AA89" s="4">
        <v>4.8317810000000003E-2</v>
      </c>
      <c r="AB89" s="4">
        <v>-0.11725212</v>
      </c>
      <c r="AC89" s="3">
        <v>7767</v>
      </c>
      <c r="AD89" s="4">
        <v>4.8555130000000002E-2</v>
      </c>
      <c r="AE89" s="4">
        <v>-9.6755999999999995E-3</v>
      </c>
      <c r="AF89" s="3">
        <v>8286</v>
      </c>
      <c r="AG89" s="4">
        <v>4.712127E-2</v>
      </c>
      <c r="AH89" s="4">
        <v>6.6829490000000005E-2</v>
      </c>
    </row>
    <row r="90" spans="1:34">
      <c r="A90" s="2" t="s">
        <v>44</v>
      </c>
      <c r="B90" s="2" t="s">
        <v>45</v>
      </c>
      <c r="C90" s="2" t="s">
        <v>83</v>
      </c>
      <c r="D90" s="2" t="s">
        <v>68</v>
      </c>
      <c r="E90" s="3">
        <v>25474</v>
      </c>
      <c r="F90" s="4">
        <v>9.0917200000000004E-2</v>
      </c>
      <c r="G90" s="4"/>
      <c r="H90" s="3">
        <v>21062</v>
      </c>
      <c r="I90" s="4">
        <v>9.0779970000000001E-2</v>
      </c>
      <c r="J90" s="4">
        <v>-0.17318886</v>
      </c>
      <c r="K90" s="3">
        <v>17674</v>
      </c>
      <c r="L90" s="4">
        <v>8.3704379999999995E-2</v>
      </c>
      <c r="M90" s="4">
        <v>-0.1608368</v>
      </c>
      <c r="N90" s="3">
        <v>15212</v>
      </c>
      <c r="O90" s="4">
        <v>8.2636329999999994E-2</v>
      </c>
      <c r="P90" s="4">
        <v>-0.13934350000000001</v>
      </c>
      <c r="Q90" s="3">
        <v>12657</v>
      </c>
      <c r="R90" s="4">
        <v>7.449124E-2</v>
      </c>
      <c r="S90" s="4">
        <v>-0.16790383</v>
      </c>
      <c r="T90" s="3">
        <v>12430</v>
      </c>
      <c r="U90" s="4">
        <v>7.498138E-2</v>
      </c>
      <c r="V90" s="4">
        <v>-1.7947459999999998E-2</v>
      </c>
      <c r="W90" s="3">
        <v>9868</v>
      </c>
      <c r="X90" s="4">
        <v>6.0990120000000002E-2</v>
      </c>
      <c r="Y90" s="4">
        <v>-0.20617047999999999</v>
      </c>
      <c r="Z90" s="3">
        <v>8430</v>
      </c>
      <c r="AA90" s="4">
        <v>5.1933069999999998E-2</v>
      </c>
      <c r="AB90" s="4">
        <v>-0.14569077</v>
      </c>
      <c r="AC90" s="3">
        <v>7887</v>
      </c>
      <c r="AD90" s="4">
        <v>4.9303420000000001E-2</v>
      </c>
      <c r="AE90" s="4">
        <v>-6.4416290000000001E-2</v>
      </c>
      <c r="AF90" s="3">
        <v>7825</v>
      </c>
      <c r="AG90" s="4">
        <v>4.4500379999999999E-2</v>
      </c>
      <c r="AH90" s="4">
        <v>-7.7985800000000003E-3</v>
      </c>
    </row>
    <row r="91" spans="1:34">
      <c r="A91" s="2" t="s">
        <v>44</v>
      </c>
      <c r="B91" s="2" t="s">
        <v>45</v>
      </c>
      <c r="C91" s="2" t="s">
        <v>83</v>
      </c>
      <c r="D91" s="2" t="s">
        <v>69</v>
      </c>
      <c r="E91" s="3">
        <v>13416</v>
      </c>
      <c r="F91" s="4">
        <v>4.7883889999999998E-2</v>
      </c>
      <c r="G91" s="4"/>
      <c r="H91" s="3">
        <v>10836</v>
      </c>
      <c r="I91" s="4">
        <v>4.6703849999999998E-2</v>
      </c>
      <c r="J91" s="4">
        <v>-0.19234546999999999</v>
      </c>
      <c r="K91" s="3">
        <v>9471</v>
      </c>
      <c r="L91" s="4">
        <v>4.4855180000000001E-2</v>
      </c>
      <c r="M91" s="4">
        <v>-0.12592606000000001</v>
      </c>
      <c r="N91" s="3">
        <v>8419</v>
      </c>
      <c r="O91" s="4">
        <v>4.5736310000000002E-2</v>
      </c>
      <c r="P91" s="4">
        <v>-0.11109457</v>
      </c>
      <c r="Q91" s="3">
        <v>7067</v>
      </c>
      <c r="R91" s="4">
        <v>4.1590259999999997E-2</v>
      </c>
      <c r="S91" s="4">
        <v>-0.16059826999999999</v>
      </c>
      <c r="T91" s="3">
        <v>7168</v>
      </c>
      <c r="U91" s="4">
        <v>4.3238220000000001E-2</v>
      </c>
      <c r="V91" s="4">
        <v>1.4291160000000001E-2</v>
      </c>
      <c r="W91" s="3">
        <v>6458</v>
      </c>
      <c r="X91" s="4">
        <v>3.9913509999999999E-2</v>
      </c>
      <c r="Y91" s="4">
        <v>-9.9106819999999998E-2</v>
      </c>
      <c r="Z91" s="3">
        <v>5828</v>
      </c>
      <c r="AA91" s="4">
        <v>3.5903240000000003E-2</v>
      </c>
      <c r="AB91" s="4">
        <v>-9.7505999999999995E-2</v>
      </c>
      <c r="AC91" s="3">
        <v>6016</v>
      </c>
      <c r="AD91" s="4">
        <v>3.7608870000000003E-2</v>
      </c>
      <c r="AE91" s="4">
        <v>3.2300889999999999E-2</v>
      </c>
      <c r="AF91" s="3">
        <v>6475</v>
      </c>
      <c r="AG91" s="4">
        <v>3.6822590000000002E-2</v>
      </c>
      <c r="AH91" s="4">
        <v>7.6309650000000007E-2</v>
      </c>
    </row>
    <row r="92" spans="1:34">
      <c r="A92" s="2" t="s">
        <v>44</v>
      </c>
      <c r="B92" s="2" t="s">
        <v>45</v>
      </c>
      <c r="C92" s="2" t="s">
        <v>83</v>
      </c>
      <c r="D92" s="2" t="s">
        <v>70</v>
      </c>
      <c r="E92" s="3">
        <v>7790</v>
      </c>
      <c r="F92" s="4">
        <v>2.7802139999999999E-2</v>
      </c>
      <c r="G92" s="4"/>
      <c r="H92" s="3">
        <v>6657</v>
      </c>
      <c r="I92" s="4">
        <v>2.8693880000000001E-2</v>
      </c>
      <c r="J92" s="4">
        <v>-0.14537953000000001</v>
      </c>
      <c r="K92" s="3">
        <v>5576</v>
      </c>
      <c r="L92" s="4">
        <v>2.640909E-2</v>
      </c>
      <c r="M92" s="4">
        <v>-0.16236948000000001</v>
      </c>
      <c r="N92" s="3">
        <v>5087</v>
      </c>
      <c r="O92" s="4">
        <v>2.76338E-2</v>
      </c>
      <c r="P92" s="4">
        <v>-8.7791149999999998E-2</v>
      </c>
      <c r="Q92" s="3">
        <v>4448</v>
      </c>
      <c r="R92" s="4">
        <v>2.6179399999999999E-2</v>
      </c>
      <c r="S92" s="4">
        <v>-0.12550285999999999</v>
      </c>
      <c r="T92" s="3">
        <v>4461</v>
      </c>
      <c r="U92" s="4">
        <v>2.690942E-2</v>
      </c>
      <c r="V92" s="4">
        <v>2.8387400000000002E-3</v>
      </c>
      <c r="W92" s="3">
        <v>4079</v>
      </c>
      <c r="X92" s="4">
        <v>2.520876E-2</v>
      </c>
      <c r="Y92" s="4">
        <v>-8.5743009999999995E-2</v>
      </c>
      <c r="Z92" s="3">
        <v>3622</v>
      </c>
      <c r="AA92" s="4">
        <v>2.231385E-2</v>
      </c>
      <c r="AB92" s="4">
        <v>-0.11191689</v>
      </c>
      <c r="AC92" s="3">
        <v>3734</v>
      </c>
      <c r="AD92" s="4">
        <v>2.333992E-2</v>
      </c>
      <c r="AE92" s="4">
        <v>3.0800170000000002E-2</v>
      </c>
      <c r="AF92" s="3">
        <v>3738</v>
      </c>
      <c r="AG92" s="4">
        <v>2.125589E-2</v>
      </c>
      <c r="AH92" s="4">
        <v>1.1360000000000001E-3</v>
      </c>
    </row>
    <row r="93" spans="1:34">
      <c r="A93" s="2" t="s">
        <v>44</v>
      </c>
      <c r="B93" s="2" t="s">
        <v>45</v>
      </c>
      <c r="C93" s="2" t="s">
        <v>83</v>
      </c>
      <c r="D93" s="2" t="s">
        <v>71</v>
      </c>
      <c r="E93" s="3">
        <v>2796</v>
      </c>
      <c r="F93" s="4">
        <v>9.9778899999999997E-3</v>
      </c>
      <c r="G93" s="4"/>
      <c r="H93" s="3">
        <v>2662</v>
      </c>
      <c r="I93" s="4">
        <v>1.14752E-2</v>
      </c>
      <c r="J93" s="4">
        <v>-4.76783E-2</v>
      </c>
      <c r="K93" s="3">
        <v>2619</v>
      </c>
      <c r="L93" s="4">
        <v>1.240195E-2</v>
      </c>
      <c r="M93" s="4">
        <v>-1.6401079999999998E-2</v>
      </c>
      <c r="N93" s="3">
        <v>2404</v>
      </c>
      <c r="O93" s="4">
        <v>1.305778E-2</v>
      </c>
      <c r="P93" s="4">
        <v>-8.2118499999999997E-2</v>
      </c>
      <c r="Q93" s="5" t="s">
        <v>86</v>
      </c>
      <c r="R93" s="6" t="s">
        <v>86</v>
      </c>
      <c r="S93" s="6" t="s">
        <v>86</v>
      </c>
      <c r="T93" s="5" t="s">
        <v>86</v>
      </c>
      <c r="U93" s="6" t="s">
        <v>86</v>
      </c>
      <c r="V93" s="6" t="s">
        <v>86</v>
      </c>
      <c r="W93" s="3">
        <v>1213</v>
      </c>
      <c r="X93" s="4">
        <v>7.4943500000000003E-3</v>
      </c>
      <c r="Y93" s="6" t="s">
        <v>86</v>
      </c>
      <c r="Z93" s="3">
        <v>583</v>
      </c>
      <c r="AA93" s="4">
        <v>3.5945500000000002E-3</v>
      </c>
      <c r="AB93" s="4">
        <v>-0.51878223000000001</v>
      </c>
      <c r="AC93" s="5" t="s">
        <v>86</v>
      </c>
      <c r="AD93" s="6" t="s">
        <v>86</v>
      </c>
      <c r="AE93" s="6" t="s">
        <v>86</v>
      </c>
      <c r="AF93" s="3">
        <v>136</v>
      </c>
      <c r="AG93" s="4">
        <v>7.7503999999999995E-4</v>
      </c>
      <c r="AH93" s="6" t="s">
        <v>86</v>
      </c>
    </row>
    <row r="94" spans="1:34">
      <c r="A94" s="2" t="s">
        <v>44</v>
      </c>
      <c r="B94" s="2" t="s">
        <v>45</v>
      </c>
      <c r="C94" s="2" t="s">
        <v>83</v>
      </c>
      <c r="D94" s="2" t="s">
        <v>48</v>
      </c>
      <c r="E94" s="3">
        <v>280185</v>
      </c>
      <c r="F94" s="4">
        <v>1</v>
      </c>
      <c r="G94" s="4"/>
      <c r="H94" s="3">
        <v>232010</v>
      </c>
      <c r="I94" s="4">
        <v>1</v>
      </c>
      <c r="J94" s="4">
        <v>-0.17193901</v>
      </c>
      <c r="K94" s="3">
        <v>211152</v>
      </c>
      <c r="L94" s="4">
        <v>1</v>
      </c>
      <c r="M94" s="4">
        <v>-8.9901659999999994E-2</v>
      </c>
      <c r="N94" s="3">
        <v>184078</v>
      </c>
      <c r="O94" s="4">
        <v>1</v>
      </c>
      <c r="P94" s="4">
        <v>-0.12821979999999999</v>
      </c>
      <c r="Q94" s="3">
        <v>169919</v>
      </c>
      <c r="R94" s="4">
        <v>1</v>
      </c>
      <c r="S94" s="4">
        <v>-7.6920039999999995E-2</v>
      </c>
      <c r="T94" s="3">
        <v>165778</v>
      </c>
      <c r="U94" s="4">
        <v>1</v>
      </c>
      <c r="V94" s="4">
        <v>-2.4366889999999999E-2</v>
      </c>
      <c r="W94" s="3">
        <v>161789</v>
      </c>
      <c r="X94" s="4">
        <v>1</v>
      </c>
      <c r="Y94" s="4">
        <v>-2.4064350000000002E-2</v>
      </c>
      <c r="Z94" s="3">
        <v>162323</v>
      </c>
      <c r="AA94" s="4">
        <v>1</v>
      </c>
      <c r="AB94" s="4">
        <v>3.2994299999999999E-3</v>
      </c>
      <c r="AC94" s="3">
        <v>159967</v>
      </c>
      <c r="AD94" s="4">
        <v>1</v>
      </c>
      <c r="AE94" s="4">
        <v>-1.451591E-2</v>
      </c>
      <c r="AF94" s="3">
        <v>175850</v>
      </c>
      <c r="AG94" s="4">
        <v>1</v>
      </c>
      <c r="AH94" s="4">
        <v>9.9292290000000005E-2</v>
      </c>
    </row>
    <row r="95" spans="1:34">
      <c r="A95" s="2" t="s">
        <v>44</v>
      </c>
      <c r="B95" s="2" t="s">
        <v>46</v>
      </c>
      <c r="C95" s="2" t="s">
        <v>74</v>
      </c>
      <c r="D95" s="2" t="s">
        <v>64</v>
      </c>
      <c r="E95" s="3">
        <v>2355</v>
      </c>
      <c r="F95" s="4">
        <v>6.77978E-3</v>
      </c>
      <c r="G95" s="4"/>
      <c r="H95" s="3">
        <v>2935</v>
      </c>
      <c r="I95" s="4">
        <v>8.4546099999999996E-3</v>
      </c>
      <c r="J95" s="4">
        <v>0.24618459000000001</v>
      </c>
      <c r="K95" s="3">
        <v>3424</v>
      </c>
      <c r="L95" s="4">
        <v>9.9192700000000009E-3</v>
      </c>
      <c r="M95" s="4">
        <v>0.16662293</v>
      </c>
      <c r="N95" s="3">
        <v>3789</v>
      </c>
      <c r="O95" s="4">
        <v>1.1108079999999999E-2</v>
      </c>
      <c r="P95" s="4">
        <v>0.10682075000000001</v>
      </c>
      <c r="Q95" s="3">
        <v>4494</v>
      </c>
      <c r="R95" s="4">
        <v>1.372402E-2</v>
      </c>
      <c r="S95" s="4">
        <v>0.18605274999999999</v>
      </c>
      <c r="T95" s="3">
        <v>5012</v>
      </c>
      <c r="U95" s="4">
        <v>1.5428549999999999E-2</v>
      </c>
      <c r="V95" s="4">
        <v>0.11510178</v>
      </c>
      <c r="W95" s="3">
        <v>4948</v>
      </c>
      <c r="X95" s="4">
        <v>1.604554E-2</v>
      </c>
      <c r="Y95" s="4">
        <v>-1.2640419999999999E-2</v>
      </c>
      <c r="Z95" s="3">
        <v>4916</v>
      </c>
      <c r="AA95" s="4">
        <v>1.71241E-2</v>
      </c>
      <c r="AB95" s="4">
        <v>-6.5022600000000002E-3</v>
      </c>
      <c r="AC95" s="3">
        <v>5272</v>
      </c>
      <c r="AD95" s="4">
        <v>1.8564790000000001E-2</v>
      </c>
      <c r="AE95" s="4">
        <v>7.2321949999999996E-2</v>
      </c>
      <c r="AF95" s="3">
        <v>5039</v>
      </c>
      <c r="AG95" s="4">
        <v>1.8381140000000001E-2</v>
      </c>
      <c r="AH95" s="4">
        <v>-4.420843E-2</v>
      </c>
    </row>
    <row r="96" spans="1:34">
      <c r="A96" s="2" t="s">
        <v>44</v>
      </c>
      <c r="B96" s="2" t="s">
        <v>46</v>
      </c>
      <c r="C96" s="2" t="s">
        <v>74</v>
      </c>
      <c r="D96" s="2" t="s">
        <v>65</v>
      </c>
      <c r="E96" s="3">
        <v>89010</v>
      </c>
      <c r="F96" s="4">
        <v>0.25625998</v>
      </c>
      <c r="G96" s="4"/>
      <c r="H96" s="3">
        <v>94038</v>
      </c>
      <c r="I96" s="4">
        <v>0.27092033999999998</v>
      </c>
      <c r="J96" s="4">
        <v>5.648968E-2</v>
      </c>
      <c r="K96" s="3">
        <v>98805</v>
      </c>
      <c r="L96" s="4">
        <v>0.28626691999999998</v>
      </c>
      <c r="M96" s="4">
        <v>5.0688339999999998E-2</v>
      </c>
      <c r="N96" s="3">
        <v>103669</v>
      </c>
      <c r="O96" s="4">
        <v>0.30389670000000002</v>
      </c>
      <c r="P96" s="4">
        <v>4.9234970000000003E-2</v>
      </c>
      <c r="Q96" s="3">
        <v>103455</v>
      </c>
      <c r="R96" s="4">
        <v>0.31591040999999997</v>
      </c>
      <c r="S96" s="4">
        <v>-2.0708499999999999E-3</v>
      </c>
      <c r="T96" s="3">
        <v>103826</v>
      </c>
      <c r="U96" s="4">
        <v>0.31963053000000002</v>
      </c>
      <c r="V96" s="4">
        <v>3.58677E-3</v>
      </c>
      <c r="W96" s="3">
        <v>102621</v>
      </c>
      <c r="X96" s="4">
        <v>0.33276169999999999</v>
      </c>
      <c r="Y96" s="4">
        <v>-1.1602929999999999E-2</v>
      </c>
      <c r="Z96" s="3">
        <v>99136</v>
      </c>
      <c r="AA96" s="4">
        <v>0.34531665</v>
      </c>
      <c r="AB96" s="4">
        <v>-3.3954560000000002E-2</v>
      </c>
      <c r="AC96" s="3">
        <v>99809</v>
      </c>
      <c r="AD96" s="4">
        <v>0.35148747000000002</v>
      </c>
      <c r="AE96" s="4">
        <v>6.78168E-3</v>
      </c>
      <c r="AF96" s="3">
        <v>98410</v>
      </c>
      <c r="AG96" s="4">
        <v>0.35900321000000002</v>
      </c>
      <c r="AH96" s="4">
        <v>-1.401726E-2</v>
      </c>
    </row>
    <row r="97" spans="1:34">
      <c r="A97" s="2" t="s">
        <v>44</v>
      </c>
      <c r="B97" s="2" t="s">
        <v>46</v>
      </c>
      <c r="C97" s="2" t="s">
        <v>74</v>
      </c>
      <c r="D97" s="2" t="s">
        <v>66</v>
      </c>
      <c r="E97" s="3">
        <v>123709</v>
      </c>
      <c r="F97" s="4">
        <v>0.35615889000000001</v>
      </c>
      <c r="G97" s="4"/>
      <c r="H97" s="3">
        <v>122458</v>
      </c>
      <c r="I97" s="4">
        <v>0.35279899999999997</v>
      </c>
      <c r="J97" s="4">
        <v>-1.010759E-2</v>
      </c>
      <c r="K97" s="3">
        <v>120981</v>
      </c>
      <c r="L97" s="4">
        <v>0.35051733000000002</v>
      </c>
      <c r="M97" s="4">
        <v>-1.206923E-2</v>
      </c>
      <c r="N97" s="3">
        <v>117143</v>
      </c>
      <c r="O97" s="4">
        <v>0.34339386</v>
      </c>
      <c r="P97" s="4">
        <v>-3.1719999999999998E-2</v>
      </c>
      <c r="Q97" s="3">
        <v>110068</v>
      </c>
      <c r="R97" s="4">
        <v>0.33610591000000001</v>
      </c>
      <c r="S97" s="4">
        <v>-6.0394860000000002E-2</v>
      </c>
      <c r="T97" s="3">
        <v>105525</v>
      </c>
      <c r="U97" s="4">
        <v>0.32486122000000001</v>
      </c>
      <c r="V97" s="4">
        <v>-4.1278780000000001E-2</v>
      </c>
      <c r="W97" s="3">
        <v>99169</v>
      </c>
      <c r="X97" s="4">
        <v>0.32156876000000001</v>
      </c>
      <c r="Y97" s="4">
        <v>-6.0228339999999998E-2</v>
      </c>
      <c r="Z97" s="3">
        <v>90251</v>
      </c>
      <c r="AA97" s="4">
        <v>0.31436665000000003</v>
      </c>
      <c r="AB97" s="4">
        <v>-8.9927519999999997E-2</v>
      </c>
      <c r="AC97" s="3">
        <v>89930</v>
      </c>
      <c r="AD97" s="4">
        <v>0.31669687000000002</v>
      </c>
      <c r="AE97" s="4">
        <v>-3.5619800000000002E-3</v>
      </c>
      <c r="AF97" s="3">
        <v>85908</v>
      </c>
      <c r="AG97" s="4">
        <v>0.31339573999999998</v>
      </c>
      <c r="AH97" s="4">
        <v>-4.4721209999999997E-2</v>
      </c>
    </row>
    <row r="98" spans="1:34">
      <c r="A98" s="2" t="s">
        <v>44</v>
      </c>
      <c r="B98" s="2" t="s">
        <v>46</v>
      </c>
      <c r="C98" s="2" t="s">
        <v>74</v>
      </c>
      <c r="D98" s="2" t="s">
        <v>67</v>
      </c>
      <c r="E98" s="3">
        <v>53220</v>
      </c>
      <c r="F98" s="4">
        <v>0.15322058999999999</v>
      </c>
      <c r="G98" s="4"/>
      <c r="H98" s="3">
        <v>52422</v>
      </c>
      <c r="I98" s="4">
        <v>0.15102726999999999</v>
      </c>
      <c r="J98" s="4">
        <v>-1.498537E-2</v>
      </c>
      <c r="K98" s="3">
        <v>50995</v>
      </c>
      <c r="L98" s="4">
        <v>0.14774799</v>
      </c>
      <c r="M98" s="4">
        <v>-2.7229059999999999E-2</v>
      </c>
      <c r="N98" s="3">
        <v>49326</v>
      </c>
      <c r="O98" s="4">
        <v>0.14459547</v>
      </c>
      <c r="P98" s="4">
        <v>-3.2722580000000001E-2</v>
      </c>
      <c r="Q98" s="3">
        <v>46067</v>
      </c>
      <c r="R98" s="4">
        <v>0.14067194</v>
      </c>
      <c r="S98" s="4">
        <v>-6.6069530000000001E-2</v>
      </c>
      <c r="T98" s="3">
        <v>45407</v>
      </c>
      <c r="U98" s="4">
        <v>0.13978647</v>
      </c>
      <c r="V98" s="4">
        <v>-1.433745E-2</v>
      </c>
      <c r="W98" s="3">
        <v>40826</v>
      </c>
      <c r="X98" s="4">
        <v>0.13238490999999999</v>
      </c>
      <c r="Y98" s="4">
        <v>-0.10087575</v>
      </c>
      <c r="Z98" s="3">
        <v>36748</v>
      </c>
      <c r="AA98" s="4">
        <v>0.12800117999999999</v>
      </c>
      <c r="AB98" s="4">
        <v>-9.9903909999999999E-2</v>
      </c>
      <c r="AC98" s="3">
        <v>34902</v>
      </c>
      <c r="AD98" s="4">
        <v>0.12291098</v>
      </c>
      <c r="AE98" s="4">
        <v>-5.0227330000000001E-2</v>
      </c>
      <c r="AF98" s="3">
        <v>33965</v>
      </c>
      <c r="AG98" s="4">
        <v>0.12390407000000001</v>
      </c>
      <c r="AH98" s="4">
        <v>-2.6859060000000001E-2</v>
      </c>
    </row>
    <row r="99" spans="1:34">
      <c r="A99" s="2" t="s">
        <v>44</v>
      </c>
      <c r="B99" s="2" t="s">
        <v>46</v>
      </c>
      <c r="C99" s="2" t="s">
        <v>74</v>
      </c>
      <c r="D99" s="2" t="s">
        <v>68</v>
      </c>
      <c r="E99" s="3">
        <v>47906</v>
      </c>
      <c r="F99" s="4">
        <v>0.13792193999999999</v>
      </c>
      <c r="G99" s="4"/>
      <c r="H99" s="3">
        <v>46229</v>
      </c>
      <c r="I99" s="4">
        <v>0.13318476000000001</v>
      </c>
      <c r="J99" s="4">
        <v>-3.5003760000000002E-2</v>
      </c>
      <c r="K99" s="3">
        <v>43987</v>
      </c>
      <c r="L99" s="4">
        <v>0.12744248</v>
      </c>
      <c r="M99" s="4">
        <v>-4.851039E-2</v>
      </c>
      <c r="N99" s="3">
        <v>42295</v>
      </c>
      <c r="O99" s="4">
        <v>0.12398418999999999</v>
      </c>
      <c r="P99" s="4">
        <v>-3.8454059999999998E-2</v>
      </c>
      <c r="Q99" s="3">
        <v>40221</v>
      </c>
      <c r="R99" s="4">
        <v>0.12281844</v>
      </c>
      <c r="S99" s="4">
        <v>-4.904712E-2</v>
      </c>
      <c r="T99" s="3">
        <v>41061</v>
      </c>
      <c r="U99" s="4">
        <v>0.12640725999999999</v>
      </c>
      <c r="V99" s="4">
        <v>2.0890249999999999E-2</v>
      </c>
      <c r="W99" s="3">
        <v>38682</v>
      </c>
      <c r="X99" s="4">
        <v>0.12542993999999999</v>
      </c>
      <c r="Y99" s="4">
        <v>-5.7946499999999998E-2</v>
      </c>
      <c r="Z99" s="3">
        <v>35554</v>
      </c>
      <c r="AA99" s="4">
        <v>0.12384413</v>
      </c>
      <c r="AB99" s="4">
        <v>-8.0847479999999999E-2</v>
      </c>
      <c r="AC99" s="3">
        <v>34199</v>
      </c>
      <c r="AD99" s="4">
        <v>0.12043586000000001</v>
      </c>
      <c r="AE99" s="4">
        <v>-3.8114509999999997E-2</v>
      </c>
      <c r="AF99" s="3">
        <v>32736</v>
      </c>
      <c r="AG99" s="4">
        <v>0.11942287</v>
      </c>
      <c r="AH99" s="4">
        <v>-4.2778379999999998E-2</v>
      </c>
    </row>
    <row r="100" spans="1:34">
      <c r="A100" s="2" t="s">
        <v>44</v>
      </c>
      <c r="B100" s="2" t="s">
        <v>46</v>
      </c>
      <c r="C100" s="2" t="s">
        <v>74</v>
      </c>
      <c r="D100" s="2" t="s">
        <v>69</v>
      </c>
      <c r="E100" s="3">
        <v>21295</v>
      </c>
      <c r="F100" s="4">
        <v>6.1307109999999998E-2</v>
      </c>
      <c r="G100" s="4"/>
      <c r="H100" s="3">
        <v>19843</v>
      </c>
      <c r="I100" s="4">
        <v>5.7165819999999999E-2</v>
      </c>
      <c r="J100" s="4">
        <v>-6.8184270000000005E-2</v>
      </c>
      <c r="K100" s="3">
        <v>18367</v>
      </c>
      <c r="L100" s="4">
        <v>5.3213379999999998E-2</v>
      </c>
      <c r="M100" s="4">
        <v>-7.4388469999999998E-2</v>
      </c>
      <c r="N100" s="3">
        <v>17088</v>
      </c>
      <c r="O100" s="4">
        <v>5.0090750000000003E-2</v>
      </c>
      <c r="P100" s="4">
        <v>-6.9632310000000003E-2</v>
      </c>
      <c r="Q100" s="3">
        <v>16057</v>
      </c>
      <c r="R100" s="4">
        <v>4.9032149999999997E-2</v>
      </c>
      <c r="S100" s="4">
        <v>-6.0308830000000001E-2</v>
      </c>
      <c r="T100" s="3">
        <v>16573</v>
      </c>
      <c r="U100" s="4">
        <v>5.102056E-2</v>
      </c>
      <c r="V100" s="4">
        <v>3.2131119999999999E-2</v>
      </c>
      <c r="W100" s="3">
        <v>15427</v>
      </c>
      <c r="X100" s="4">
        <v>5.002293E-2</v>
      </c>
      <c r="Y100" s="4">
        <v>-6.9170229999999999E-2</v>
      </c>
      <c r="Z100" s="3">
        <v>14356</v>
      </c>
      <c r="AA100" s="4">
        <v>5.0003840000000001E-2</v>
      </c>
      <c r="AB100" s="4">
        <v>-6.9432960000000002E-2</v>
      </c>
      <c r="AC100" s="3">
        <v>13877</v>
      </c>
      <c r="AD100" s="4">
        <v>4.887031E-2</v>
      </c>
      <c r="AE100" s="4">
        <v>-3.3315659999999997E-2</v>
      </c>
      <c r="AF100" s="3">
        <v>13009</v>
      </c>
      <c r="AG100" s="4">
        <v>4.7456850000000002E-2</v>
      </c>
      <c r="AH100" s="4">
        <v>-6.2579120000000002E-2</v>
      </c>
    </row>
    <row r="101" spans="1:34">
      <c r="A101" s="2" t="s">
        <v>44</v>
      </c>
      <c r="B101" s="2" t="s">
        <v>46</v>
      </c>
      <c r="C101" s="2" t="s">
        <v>74</v>
      </c>
      <c r="D101" s="2" t="s">
        <v>70</v>
      </c>
      <c r="E101" s="3">
        <v>9697</v>
      </c>
      <c r="F101" s="4">
        <v>2.7916509999999999E-2</v>
      </c>
      <c r="G101" s="4"/>
      <c r="H101" s="3">
        <v>9074</v>
      </c>
      <c r="I101" s="4">
        <v>2.6143050000000001E-2</v>
      </c>
      <c r="J101" s="4">
        <v>-6.4164330000000006E-2</v>
      </c>
      <c r="K101" s="3">
        <v>8524</v>
      </c>
      <c r="L101" s="4">
        <v>2.4696949999999999E-2</v>
      </c>
      <c r="M101" s="4">
        <v>-6.0641189999999998E-2</v>
      </c>
      <c r="N101" s="3">
        <v>7739</v>
      </c>
      <c r="O101" s="4">
        <v>2.268711E-2</v>
      </c>
      <c r="P101" s="4">
        <v>-9.2067049999999998E-2</v>
      </c>
      <c r="Q101" s="3">
        <v>7059</v>
      </c>
      <c r="R101" s="4">
        <v>2.1555060000000001E-2</v>
      </c>
      <c r="S101" s="4">
        <v>-8.7922509999999995E-2</v>
      </c>
      <c r="T101" s="3">
        <v>7400</v>
      </c>
      <c r="U101" s="4">
        <v>2.2781900000000001E-2</v>
      </c>
      <c r="V101" s="4">
        <v>4.8362330000000002E-2</v>
      </c>
      <c r="W101" s="3">
        <v>6681</v>
      </c>
      <c r="X101" s="4">
        <v>2.1662919999999999E-2</v>
      </c>
      <c r="Y101" s="4">
        <v>-9.7237900000000002E-2</v>
      </c>
      <c r="Z101" s="3">
        <v>6091</v>
      </c>
      <c r="AA101" s="4">
        <v>2.121758E-2</v>
      </c>
      <c r="AB101" s="4">
        <v>-8.8215420000000003E-2</v>
      </c>
      <c r="AC101" s="3">
        <v>5949</v>
      </c>
      <c r="AD101" s="4">
        <v>2.0948979999999999E-2</v>
      </c>
      <c r="AE101" s="4">
        <v>-2.3415269999999998E-2</v>
      </c>
      <c r="AF101" s="3">
        <v>5026</v>
      </c>
      <c r="AG101" s="4">
        <v>1.8336290000000002E-2</v>
      </c>
      <c r="AH101" s="4">
        <v>-0.15505279999999999</v>
      </c>
    </row>
    <row r="102" spans="1:34">
      <c r="A102" s="2" t="s">
        <v>44</v>
      </c>
      <c r="B102" s="2" t="s">
        <v>46</v>
      </c>
      <c r="C102" s="2" t="s">
        <v>74</v>
      </c>
      <c r="D102" s="2" t="s">
        <v>71</v>
      </c>
      <c r="E102" s="3">
        <v>151</v>
      </c>
      <c r="F102" s="4">
        <v>4.3520000000000001E-4</v>
      </c>
      <c r="G102" s="4"/>
      <c r="H102" s="3">
        <v>106</v>
      </c>
      <c r="I102" s="4">
        <v>3.0515000000000002E-4</v>
      </c>
      <c r="J102" s="4">
        <v>-0.29930130999999999</v>
      </c>
      <c r="K102" s="3">
        <v>68</v>
      </c>
      <c r="L102" s="4">
        <v>1.9567E-4</v>
      </c>
      <c r="M102" s="4">
        <v>-0.36238689000000002</v>
      </c>
      <c r="N102" s="3">
        <v>83</v>
      </c>
      <c r="O102" s="4">
        <v>2.4383E-4</v>
      </c>
      <c r="P102" s="4">
        <v>0.23159864999999999</v>
      </c>
      <c r="Q102" s="3">
        <v>60</v>
      </c>
      <c r="R102" s="4">
        <v>1.8207E-4</v>
      </c>
      <c r="S102" s="4">
        <v>-0.28316174999999999</v>
      </c>
      <c r="T102" s="3">
        <v>27</v>
      </c>
      <c r="U102" s="4">
        <v>8.3510000000000005E-5</v>
      </c>
      <c r="V102" s="4">
        <v>-0.54504461999999998</v>
      </c>
      <c r="W102" s="3">
        <v>38</v>
      </c>
      <c r="X102" s="4">
        <v>1.2331000000000001E-4</v>
      </c>
      <c r="Y102" s="4">
        <v>0.40185003000000002</v>
      </c>
      <c r="Z102" s="3">
        <v>36</v>
      </c>
      <c r="AA102" s="4">
        <v>1.2587000000000001E-4</v>
      </c>
      <c r="AB102" s="4">
        <v>-4.9738270000000001E-2</v>
      </c>
      <c r="AC102" s="3">
        <v>24</v>
      </c>
      <c r="AD102" s="4">
        <v>8.4759999999999995E-5</v>
      </c>
      <c r="AE102" s="4">
        <v>-0.33398159999999999</v>
      </c>
      <c r="AF102" s="3">
        <v>27</v>
      </c>
      <c r="AG102" s="4">
        <v>9.9829999999999998E-5</v>
      </c>
      <c r="AH102" s="4">
        <v>0.13702684000000001</v>
      </c>
    </row>
    <row r="103" spans="1:34">
      <c r="A103" s="2" t="s">
        <v>44</v>
      </c>
      <c r="B103" s="2" t="s">
        <v>46</v>
      </c>
      <c r="C103" s="2" t="s">
        <v>74</v>
      </c>
      <c r="D103" s="2" t="s">
        <v>48</v>
      </c>
      <c r="E103" s="3">
        <v>347342</v>
      </c>
      <c r="F103" s="4">
        <v>1</v>
      </c>
      <c r="G103" s="4"/>
      <c r="H103" s="3">
        <v>347106</v>
      </c>
      <c r="I103" s="4">
        <v>1</v>
      </c>
      <c r="J103" s="4">
        <v>-6.8031999999999999E-4</v>
      </c>
      <c r="K103" s="3">
        <v>345148</v>
      </c>
      <c r="L103" s="4">
        <v>1</v>
      </c>
      <c r="M103" s="4">
        <v>-5.6383600000000002E-3</v>
      </c>
      <c r="N103" s="3">
        <v>341133</v>
      </c>
      <c r="O103" s="4">
        <v>1</v>
      </c>
      <c r="P103" s="4">
        <v>-1.163369E-2</v>
      </c>
      <c r="Q103" s="3">
        <v>327481</v>
      </c>
      <c r="R103" s="4">
        <v>1</v>
      </c>
      <c r="S103" s="4">
        <v>-4.002095E-2</v>
      </c>
      <c r="T103" s="3">
        <v>324830</v>
      </c>
      <c r="U103" s="4">
        <v>1</v>
      </c>
      <c r="V103" s="4">
        <v>-8.0937800000000001E-3</v>
      </c>
      <c r="W103" s="3">
        <v>308392</v>
      </c>
      <c r="X103" s="4">
        <v>1</v>
      </c>
      <c r="Y103" s="4">
        <v>-5.060626E-2</v>
      </c>
      <c r="Z103" s="3">
        <v>287089</v>
      </c>
      <c r="AA103" s="4">
        <v>1</v>
      </c>
      <c r="AB103" s="4">
        <v>-6.9077830000000007E-2</v>
      </c>
      <c r="AC103" s="3">
        <v>283961</v>
      </c>
      <c r="AD103" s="4">
        <v>1</v>
      </c>
      <c r="AE103" s="4">
        <v>-1.0893669999999999E-2</v>
      </c>
      <c r="AF103" s="3">
        <v>274119</v>
      </c>
      <c r="AG103" s="4">
        <v>1</v>
      </c>
      <c r="AH103" s="4">
        <v>-3.4658849999999998E-2</v>
      </c>
    </row>
    <row r="104" spans="1:34">
      <c r="A104" s="2" t="s">
        <v>44</v>
      </c>
      <c r="B104" s="2" t="s">
        <v>46</v>
      </c>
      <c r="C104" s="2" t="s">
        <v>75</v>
      </c>
      <c r="D104" s="2" t="s">
        <v>64</v>
      </c>
      <c r="E104" s="3">
        <v>1215</v>
      </c>
      <c r="F104" s="4">
        <v>1.0917609999999999E-2</v>
      </c>
      <c r="G104" s="4"/>
      <c r="H104" s="3">
        <v>1562</v>
      </c>
      <c r="I104" s="4">
        <v>1.2534409999999999E-2</v>
      </c>
      <c r="J104" s="4">
        <v>0.2851959</v>
      </c>
      <c r="K104" s="3">
        <v>2012</v>
      </c>
      <c r="L104" s="4">
        <v>1.52053E-2</v>
      </c>
      <c r="M104" s="4">
        <v>0.28863756000000002</v>
      </c>
      <c r="N104" s="3">
        <v>2575</v>
      </c>
      <c r="O104" s="4">
        <v>1.7567369999999999E-2</v>
      </c>
      <c r="P104" s="4">
        <v>0.27967473999999998</v>
      </c>
      <c r="Q104" s="3">
        <v>3131</v>
      </c>
      <c r="R104" s="4">
        <v>2.0936079999999999E-2</v>
      </c>
      <c r="S104" s="4">
        <v>0.21593683999999999</v>
      </c>
      <c r="T104" s="3">
        <v>3441</v>
      </c>
      <c r="U104" s="4">
        <v>2.1905440000000002E-2</v>
      </c>
      <c r="V104" s="4">
        <v>9.8862249999999999E-2</v>
      </c>
      <c r="W104" s="3">
        <v>3526</v>
      </c>
      <c r="X104" s="4">
        <v>2.3146859999999998E-2</v>
      </c>
      <c r="Y104" s="4">
        <v>2.4699740000000001E-2</v>
      </c>
      <c r="Z104" s="3">
        <v>4004</v>
      </c>
      <c r="AA104" s="4">
        <v>2.765662E-2</v>
      </c>
      <c r="AB104" s="4">
        <v>0.13548453999999999</v>
      </c>
      <c r="AC104" s="3">
        <v>4480</v>
      </c>
      <c r="AD104" s="4">
        <v>3.01693E-2</v>
      </c>
      <c r="AE104" s="4">
        <v>0.11885419999999999</v>
      </c>
      <c r="AF104" s="3">
        <v>4512</v>
      </c>
      <c r="AG104" s="4">
        <v>2.8778560000000002E-2</v>
      </c>
      <c r="AH104" s="4">
        <v>7.1978399999999996E-3</v>
      </c>
    </row>
    <row r="105" spans="1:34">
      <c r="A105" s="2" t="s">
        <v>44</v>
      </c>
      <c r="B105" s="2" t="s">
        <v>46</v>
      </c>
      <c r="C105" s="2" t="s">
        <v>75</v>
      </c>
      <c r="D105" s="2" t="s">
        <v>65</v>
      </c>
      <c r="E105" s="3">
        <v>24872</v>
      </c>
      <c r="F105" s="4">
        <v>0.22346194</v>
      </c>
      <c r="G105" s="4"/>
      <c r="H105" s="3">
        <v>28952</v>
      </c>
      <c r="I105" s="4">
        <v>0.23237204</v>
      </c>
      <c r="J105" s="4">
        <v>0.16405449</v>
      </c>
      <c r="K105" s="3">
        <v>31934</v>
      </c>
      <c r="L105" s="4">
        <v>0.24128237</v>
      </c>
      <c r="M105" s="4">
        <v>0.1030147</v>
      </c>
      <c r="N105" s="3">
        <v>38333</v>
      </c>
      <c r="O105" s="4">
        <v>0.26148609</v>
      </c>
      <c r="P105" s="4">
        <v>0.20035815000000001</v>
      </c>
      <c r="Q105" s="3">
        <v>41710</v>
      </c>
      <c r="R105" s="4">
        <v>0.27886736000000001</v>
      </c>
      <c r="S105" s="4">
        <v>8.8106680000000007E-2</v>
      </c>
      <c r="T105" s="3">
        <v>44778</v>
      </c>
      <c r="U105" s="4">
        <v>0.28505904999999998</v>
      </c>
      <c r="V105" s="4">
        <v>7.3553839999999995E-2</v>
      </c>
      <c r="W105" s="3">
        <v>44920</v>
      </c>
      <c r="X105" s="4">
        <v>0.29488372000000002</v>
      </c>
      <c r="Y105" s="4">
        <v>3.1651299999999999E-3</v>
      </c>
      <c r="Z105" s="3">
        <v>43775</v>
      </c>
      <c r="AA105" s="4">
        <v>0.30238717999999998</v>
      </c>
      <c r="AB105" s="4">
        <v>-2.5488770000000001E-2</v>
      </c>
      <c r="AC105" s="3">
        <v>46328</v>
      </c>
      <c r="AD105" s="4">
        <v>0.31201632000000001</v>
      </c>
      <c r="AE105" s="4">
        <v>5.833062E-2</v>
      </c>
      <c r="AF105" s="3">
        <v>51268</v>
      </c>
      <c r="AG105" s="4">
        <v>0.32701543999999999</v>
      </c>
      <c r="AH105" s="4">
        <v>0.10662845999999999</v>
      </c>
    </row>
    <row r="106" spans="1:34">
      <c r="A106" s="2" t="s">
        <v>44</v>
      </c>
      <c r="B106" s="2" t="s">
        <v>46</v>
      </c>
      <c r="C106" s="2" t="s">
        <v>75</v>
      </c>
      <c r="D106" s="2" t="s">
        <v>66</v>
      </c>
      <c r="E106" s="3">
        <v>48267</v>
      </c>
      <c r="F106" s="4">
        <v>0.43365780999999998</v>
      </c>
      <c r="G106" s="4"/>
      <c r="H106" s="3">
        <v>53405</v>
      </c>
      <c r="I106" s="4">
        <v>0.42863627999999998</v>
      </c>
      <c r="J106" s="4">
        <v>0.10645755</v>
      </c>
      <c r="K106" s="3">
        <v>55695</v>
      </c>
      <c r="L106" s="4">
        <v>0.42080985999999998</v>
      </c>
      <c r="M106" s="4">
        <v>4.2885329999999999E-2</v>
      </c>
      <c r="N106" s="3">
        <v>59375</v>
      </c>
      <c r="O106" s="4">
        <v>0.40502597000000001</v>
      </c>
      <c r="P106" s="4">
        <v>6.6067760000000003E-2</v>
      </c>
      <c r="Q106" s="3">
        <v>58685</v>
      </c>
      <c r="R106" s="4">
        <v>0.39235842999999998</v>
      </c>
      <c r="S106" s="4">
        <v>-1.162328E-2</v>
      </c>
      <c r="T106" s="3">
        <v>58233</v>
      </c>
      <c r="U106" s="4">
        <v>0.37071532000000001</v>
      </c>
      <c r="V106" s="4">
        <v>-7.6971899999999996E-3</v>
      </c>
      <c r="W106" s="3">
        <v>54988</v>
      </c>
      <c r="X106" s="4">
        <v>0.36098070999999998</v>
      </c>
      <c r="Y106" s="4">
        <v>-5.572187E-2</v>
      </c>
      <c r="Z106" s="3">
        <v>51840</v>
      </c>
      <c r="AA106" s="4">
        <v>0.35809996999999999</v>
      </c>
      <c r="AB106" s="4">
        <v>-5.7254310000000003E-2</v>
      </c>
      <c r="AC106" s="3">
        <v>52260</v>
      </c>
      <c r="AD106" s="4">
        <v>0.35196666999999998</v>
      </c>
      <c r="AE106" s="4">
        <v>8.1024700000000005E-3</v>
      </c>
      <c r="AF106" s="3">
        <v>54114</v>
      </c>
      <c r="AG106" s="4">
        <v>0.34516883999999998</v>
      </c>
      <c r="AH106" s="4">
        <v>3.5478089999999997E-2</v>
      </c>
    </row>
    <row r="107" spans="1:34">
      <c r="A107" s="2" t="s">
        <v>44</v>
      </c>
      <c r="B107" s="2" t="s">
        <v>46</v>
      </c>
      <c r="C107" s="2" t="s">
        <v>75</v>
      </c>
      <c r="D107" s="2" t="s">
        <v>67</v>
      </c>
      <c r="E107" s="3">
        <v>18604</v>
      </c>
      <c r="F107" s="4">
        <v>0.16714991000000001</v>
      </c>
      <c r="G107" s="4"/>
      <c r="H107" s="3">
        <v>20648</v>
      </c>
      <c r="I107" s="4">
        <v>0.16572050999999999</v>
      </c>
      <c r="J107" s="4">
        <v>0.10984698</v>
      </c>
      <c r="K107" s="3">
        <v>22198</v>
      </c>
      <c r="L107" s="4">
        <v>0.16772096</v>
      </c>
      <c r="M107" s="4">
        <v>7.5104439999999995E-2</v>
      </c>
      <c r="N107" s="3">
        <v>24318</v>
      </c>
      <c r="O107" s="4">
        <v>0.16588642000000001</v>
      </c>
      <c r="P107" s="4">
        <v>9.5497380000000007E-2</v>
      </c>
      <c r="Q107" s="3">
        <v>23717</v>
      </c>
      <c r="R107" s="4">
        <v>0.15856846999999999</v>
      </c>
      <c r="S107" s="4">
        <v>-2.4722060000000001E-2</v>
      </c>
      <c r="T107" s="3">
        <v>25229</v>
      </c>
      <c r="U107" s="4">
        <v>0.16060795999999999</v>
      </c>
      <c r="V107" s="4">
        <v>6.3743449999999993E-2</v>
      </c>
      <c r="W107" s="3">
        <v>23443</v>
      </c>
      <c r="X107" s="4">
        <v>0.15389505000000001</v>
      </c>
      <c r="Y107" s="4">
        <v>-7.0789619999999998E-2</v>
      </c>
      <c r="Z107" s="3">
        <v>21090</v>
      </c>
      <c r="AA107" s="4">
        <v>0.14568744</v>
      </c>
      <c r="AB107" s="4">
        <v>-0.10035384</v>
      </c>
      <c r="AC107" s="3">
        <v>21349</v>
      </c>
      <c r="AD107" s="4">
        <v>0.14378542</v>
      </c>
      <c r="AE107" s="4">
        <v>1.2278839999999999E-2</v>
      </c>
      <c r="AF107" s="3">
        <v>22316</v>
      </c>
      <c r="AG107" s="4">
        <v>0.14234509000000001</v>
      </c>
      <c r="AH107" s="4">
        <v>4.5294180000000003E-2</v>
      </c>
    </row>
    <row r="108" spans="1:34">
      <c r="A108" s="2" t="s">
        <v>44</v>
      </c>
      <c r="B108" s="2" t="s">
        <v>46</v>
      </c>
      <c r="C108" s="2" t="s">
        <v>75</v>
      </c>
      <c r="D108" s="2" t="s">
        <v>68</v>
      </c>
      <c r="E108" s="3">
        <v>12880</v>
      </c>
      <c r="F108" s="4">
        <v>0.11572485</v>
      </c>
      <c r="G108" s="4"/>
      <c r="H108" s="3">
        <v>14179</v>
      </c>
      <c r="I108" s="4">
        <v>0.11380527</v>
      </c>
      <c r="J108" s="4">
        <v>0.10085152</v>
      </c>
      <c r="K108" s="3">
        <v>14458</v>
      </c>
      <c r="L108" s="4">
        <v>0.10923905</v>
      </c>
      <c r="M108" s="4">
        <v>1.9659369999999999E-2</v>
      </c>
      <c r="N108" s="3">
        <v>15544</v>
      </c>
      <c r="O108" s="4">
        <v>0.10603627</v>
      </c>
      <c r="P108" s="4">
        <v>7.5138440000000001E-2</v>
      </c>
      <c r="Q108" s="3">
        <v>15835</v>
      </c>
      <c r="R108" s="4">
        <v>0.1058707</v>
      </c>
      <c r="S108" s="4">
        <v>1.8693890000000001E-2</v>
      </c>
      <c r="T108" s="3">
        <v>18296</v>
      </c>
      <c r="U108" s="4">
        <v>0.11647283</v>
      </c>
      <c r="V108" s="4">
        <v>0.15540838000000001</v>
      </c>
      <c r="W108" s="3">
        <v>18152</v>
      </c>
      <c r="X108" s="4">
        <v>0.1191627</v>
      </c>
      <c r="Y108" s="4">
        <v>-7.8617500000000007E-3</v>
      </c>
      <c r="Z108" s="3">
        <v>17067</v>
      </c>
      <c r="AA108" s="4">
        <v>0.11789677</v>
      </c>
      <c r="AB108" s="4">
        <v>-5.9766239999999998E-2</v>
      </c>
      <c r="AC108" s="3">
        <v>17108</v>
      </c>
      <c r="AD108" s="4">
        <v>0.11522125</v>
      </c>
      <c r="AE108" s="4">
        <v>2.3931899999999999E-3</v>
      </c>
      <c r="AF108" s="3">
        <v>17409</v>
      </c>
      <c r="AG108" s="4">
        <v>0.11104108</v>
      </c>
      <c r="AH108" s="4">
        <v>1.756458E-2</v>
      </c>
    </row>
    <row r="109" spans="1:34">
      <c r="A109" s="2" t="s">
        <v>44</v>
      </c>
      <c r="B109" s="2" t="s">
        <v>46</v>
      </c>
      <c r="C109" s="2" t="s">
        <v>75</v>
      </c>
      <c r="D109" s="2" t="s">
        <v>69</v>
      </c>
      <c r="E109" s="3">
        <v>4170</v>
      </c>
      <c r="F109" s="4">
        <v>3.7465650000000003E-2</v>
      </c>
      <c r="G109" s="4"/>
      <c r="H109" s="3">
        <v>4452</v>
      </c>
      <c r="I109" s="4">
        <v>3.5729230000000001E-2</v>
      </c>
      <c r="J109" s="4">
        <v>6.7538059999999997E-2</v>
      </c>
      <c r="K109" s="3">
        <v>4619</v>
      </c>
      <c r="L109" s="4">
        <v>3.4897060000000001E-2</v>
      </c>
      <c r="M109" s="4">
        <v>3.7539990000000002E-2</v>
      </c>
      <c r="N109" s="3">
        <v>4929</v>
      </c>
      <c r="O109" s="4">
        <v>3.362602E-2</v>
      </c>
      <c r="P109" s="4">
        <v>6.7270419999999997E-2</v>
      </c>
      <c r="Q109" s="3">
        <v>4857</v>
      </c>
      <c r="R109" s="4">
        <v>3.2474210000000003E-2</v>
      </c>
      <c r="S109" s="4">
        <v>-1.4661530000000001E-2</v>
      </c>
      <c r="T109" s="3">
        <v>5449</v>
      </c>
      <c r="U109" s="4">
        <v>3.4690480000000003E-2</v>
      </c>
      <c r="V109" s="4">
        <v>0.12191094</v>
      </c>
      <c r="W109" s="3">
        <v>5644</v>
      </c>
      <c r="X109" s="4">
        <v>3.704901E-2</v>
      </c>
      <c r="Y109" s="4">
        <v>3.5673499999999997E-2</v>
      </c>
      <c r="Z109" s="3">
        <v>5316</v>
      </c>
      <c r="AA109" s="4">
        <v>3.6719019999999998E-2</v>
      </c>
      <c r="AB109" s="4">
        <v>-5.8134829999999998E-2</v>
      </c>
      <c r="AC109" s="3">
        <v>5253</v>
      </c>
      <c r="AD109" s="4">
        <v>3.5379059999999997E-2</v>
      </c>
      <c r="AE109" s="4">
        <v>-1.1759540000000001E-2</v>
      </c>
      <c r="AF109" s="3">
        <v>5391</v>
      </c>
      <c r="AG109" s="4">
        <v>3.4384360000000003E-2</v>
      </c>
      <c r="AH109" s="4">
        <v>2.6184499999999999E-2</v>
      </c>
    </row>
    <row r="110" spans="1:34">
      <c r="A110" s="2" t="s">
        <v>44</v>
      </c>
      <c r="B110" s="2" t="s">
        <v>46</v>
      </c>
      <c r="C110" s="2" t="s">
        <v>75</v>
      </c>
      <c r="D110" s="2" t="s">
        <v>70</v>
      </c>
      <c r="E110" s="3">
        <v>1271</v>
      </c>
      <c r="F110" s="4">
        <v>1.1420400000000001E-2</v>
      </c>
      <c r="G110" s="4"/>
      <c r="H110" s="3">
        <v>1377</v>
      </c>
      <c r="I110" s="4">
        <v>1.1048499999999999E-2</v>
      </c>
      <c r="J110" s="4">
        <v>8.2966590000000007E-2</v>
      </c>
      <c r="K110" s="3">
        <v>1423</v>
      </c>
      <c r="L110" s="4">
        <v>1.074958E-2</v>
      </c>
      <c r="M110" s="4">
        <v>3.3541189999999999E-2</v>
      </c>
      <c r="N110" s="5" t="s">
        <v>86</v>
      </c>
      <c r="O110" s="6" t="s">
        <v>86</v>
      </c>
      <c r="P110" s="6" t="s">
        <v>86</v>
      </c>
      <c r="Q110" s="3">
        <v>1621</v>
      </c>
      <c r="R110" s="4">
        <v>1.083694E-2</v>
      </c>
      <c r="S110" s="6" t="s">
        <v>86</v>
      </c>
      <c r="T110" s="3">
        <v>1646</v>
      </c>
      <c r="U110" s="4">
        <v>1.047608E-2</v>
      </c>
      <c r="V110" s="4">
        <v>1.5263799999999999E-2</v>
      </c>
      <c r="W110" s="5" t="s">
        <v>86</v>
      </c>
      <c r="X110" s="6" t="s">
        <v>86</v>
      </c>
      <c r="Y110" s="6" t="s">
        <v>86</v>
      </c>
      <c r="Z110" s="3">
        <v>1662</v>
      </c>
      <c r="AA110" s="4">
        <v>1.148188E-2</v>
      </c>
      <c r="AB110" s="6" t="s">
        <v>86</v>
      </c>
      <c r="AC110" s="5" t="s">
        <v>86</v>
      </c>
      <c r="AD110" s="6" t="s">
        <v>86</v>
      </c>
      <c r="AE110" s="6" t="s">
        <v>86</v>
      </c>
      <c r="AF110" s="5" t="s">
        <v>86</v>
      </c>
      <c r="AG110" s="6" t="s">
        <v>86</v>
      </c>
      <c r="AH110" s="6" t="s">
        <v>86</v>
      </c>
    </row>
    <row r="111" spans="1:34">
      <c r="A111" s="2" t="s">
        <v>44</v>
      </c>
      <c r="B111" s="2" t="s">
        <v>46</v>
      </c>
      <c r="C111" s="2" t="s">
        <v>75</v>
      </c>
      <c r="D111" s="2" t="s">
        <v>71</v>
      </c>
      <c r="E111" s="3">
        <v>22</v>
      </c>
      <c r="F111" s="4">
        <v>2.0185E-4</v>
      </c>
      <c r="G111" s="4"/>
      <c r="H111" s="3">
        <v>19</v>
      </c>
      <c r="I111" s="4">
        <v>1.5377000000000001E-4</v>
      </c>
      <c r="J111" s="4">
        <v>-0.14719281000000001</v>
      </c>
      <c r="K111" s="3">
        <v>13</v>
      </c>
      <c r="L111" s="4">
        <v>9.5820000000000001E-5</v>
      </c>
      <c r="M111" s="4">
        <v>-0.33809721999999998</v>
      </c>
      <c r="N111" s="5" t="s">
        <v>86</v>
      </c>
      <c r="O111" s="6" t="s">
        <v>86</v>
      </c>
      <c r="P111" s="6" t="s">
        <v>86</v>
      </c>
      <c r="Q111" s="3">
        <v>13</v>
      </c>
      <c r="R111" s="4">
        <v>8.7819999999999996E-5</v>
      </c>
      <c r="S111" s="6" t="s">
        <v>86</v>
      </c>
      <c r="T111" s="3">
        <v>11</v>
      </c>
      <c r="U111" s="4">
        <v>7.2849999999999995E-5</v>
      </c>
      <c r="V111" s="4">
        <v>-0.12884727000000001</v>
      </c>
      <c r="W111" s="5" t="s">
        <v>86</v>
      </c>
      <c r="X111" s="6" t="s">
        <v>86</v>
      </c>
      <c r="Y111" s="6" t="s">
        <v>86</v>
      </c>
      <c r="Z111" s="3">
        <v>10</v>
      </c>
      <c r="AA111" s="4">
        <v>7.1110000000000002E-5</v>
      </c>
      <c r="AB111" s="6" t="s">
        <v>86</v>
      </c>
      <c r="AC111" s="5" t="s">
        <v>86</v>
      </c>
      <c r="AD111" s="6" t="s">
        <v>86</v>
      </c>
      <c r="AE111" s="6" t="s">
        <v>86</v>
      </c>
      <c r="AF111" s="5" t="s">
        <v>86</v>
      </c>
      <c r="AG111" s="6" t="s">
        <v>86</v>
      </c>
      <c r="AH111" s="6" t="s">
        <v>86</v>
      </c>
    </row>
    <row r="112" spans="1:34">
      <c r="A112" s="2" t="s">
        <v>44</v>
      </c>
      <c r="B112" s="2" t="s">
        <v>46</v>
      </c>
      <c r="C112" s="2" t="s">
        <v>75</v>
      </c>
      <c r="D112" s="2" t="s">
        <v>48</v>
      </c>
      <c r="E112" s="3">
        <v>111301</v>
      </c>
      <c r="F112" s="4">
        <v>1</v>
      </c>
      <c r="G112" s="4"/>
      <c r="H112" s="3">
        <v>124593</v>
      </c>
      <c r="I112" s="4">
        <v>1</v>
      </c>
      <c r="J112" s="4">
        <v>0.11941984</v>
      </c>
      <c r="K112" s="3">
        <v>132353</v>
      </c>
      <c r="L112" s="4">
        <v>1</v>
      </c>
      <c r="M112" s="4">
        <v>6.2281389999999999E-2</v>
      </c>
      <c r="N112" s="3">
        <v>146596</v>
      </c>
      <c r="O112" s="4">
        <v>1</v>
      </c>
      <c r="P112" s="4">
        <v>0.10761249000000001</v>
      </c>
      <c r="Q112" s="3">
        <v>149570</v>
      </c>
      <c r="R112" s="4">
        <v>1</v>
      </c>
      <c r="S112" s="4">
        <v>2.0287090000000001E-2</v>
      </c>
      <c r="T112" s="3">
        <v>157083</v>
      </c>
      <c r="U112" s="4">
        <v>1</v>
      </c>
      <c r="V112" s="4">
        <v>5.0235450000000001E-2</v>
      </c>
      <c r="W112" s="3">
        <v>152330</v>
      </c>
      <c r="X112" s="4">
        <v>1</v>
      </c>
      <c r="Y112" s="4">
        <v>-3.0257409999999998E-2</v>
      </c>
      <c r="Z112" s="3">
        <v>144764</v>
      </c>
      <c r="AA112" s="4">
        <v>1</v>
      </c>
      <c r="AB112" s="4">
        <v>-4.967038E-2</v>
      </c>
      <c r="AC112" s="3">
        <v>148480</v>
      </c>
      <c r="AD112" s="4">
        <v>1</v>
      </c>
      <c r="AE112" s="4">
        <v>2.5669460000000002E-2</v>
      </c>
      <c r="AF112" s="3">
        <v>156776</v>
      </c>
      <c r="AG112" s="4">
        <v>1</v>
      </c>
      <c r="AH112" s="4">
        <v>5.5871039999999997E-2</v>
      </c>
    </row>
    <row r="113" spans="1:34">
      <c r="A113" s="2" t="s">
        <v>44</v>
      </c>
      <c r="B113" s="2" t="s">
        <v>46</v>
      </c>
      <c r="C113" s="2" t="s">
        <v>76</v>
      </c>
      <c r="D113" s="2" t="s">
        <v>64</v>
      </c>
      <c r="E113" s="3">
        <v>526</v>
      </c>
      <c r="F113" s="4">
        <v>6.5144599999999997E-3</v>
      </c>
      <c r="G113" s="4"/>
      <c r="H113" s="5" t="s">
        <v>86</v>
      </c>
      <c r="I113" s="6" t="s">
        <v>86</v>
      </c>
      <c r="J113" s="6" t="s">
        <v>86</v>
      </c>
      <c r="K113" s="5" t="s">
        <v>86</v>
      </c>
      <c r="L113" s="6" t="s">
        <v>86</v>
      </c>
      <c r="M113" s="6" t="s">
        <v>86</v>
      </c>
      <c r="N113" s="5" t="s">
        <v>86</v>
      </c>
      <c r="O113" s="6" t="s">
        <v>86</v>
      </c>
      <c r="P113" s="6" t="s">
        <v>86</v>
      </c>
      <c r="Q113" s="5" t="s">
        <v>86</v>
      </c>
      <c r="R113" s="6" t="s">
        <v>86</v>
      </c>
      <c r="S113" s="6" t="s">
        <v>86</v>
      </c>
      <c r="T113" s="5" t="s">
        <v>86</v>
      </c>
      <c r="U113" s="6" t="s">
        <v>86</v>
      </c>
      <c r="V113" s="6" t="s">
        <v>86</v>
      </c>
      <c r="W113" s="5" t="s">
        <v>86</v>
      </c>
      <c r="X113" s="6" t="s">
        <v>86</v>
      </c>
      <c r="Y113" s="6" t="s">
        <v>86</v>
      </c>
      <c r="Z113" s="5" t="s">
        <v>86</v>
      </c>
      <c r="AA113" s="6" t="s">
        <v>86</v>
      </c>
      <c r="AB113" s="6" t="s">
        <v>86</v>
      </c>
      <c r="AC113" s="5" t="s">
        <v>86</v>
      </c>
      <c r="AD113" s="6" t="s">
        <v>86</v>
      </c>
      <c r="AE113" s="6" t="s">
        <v>86</v>
      </c>
      <c r="AF113" s="5" t="s">
        <v>86</v>
      </c>
      <c r="AG113" s="6" t="s">
        <v>86</v>
      </c>
      <c r="AH113" s="6" t="s">
        <v>86</v>
      </c>
    </row>
    <row r="114" spans="1:34">
      <c r="A114" s="2" t="s">
        <v>44</v>
      </c>
      <c r="B114" s="2" t="s">
        <v>46</v>
      </c>
      <c r="C114" s="2" t="s">
        <v>76</v>
      </c>
      <c r="D114" s="2" t="s">
        <v>65</v>
      </c>
      <c r="E114" s="3">
        <v>11622</v>
      </c>
      <c r="F114" s="4">
        <v>0.14403601999999999</v>
      </c>
      <c r="G114" s="4"/>
      <c r="H114" s="3">
        <v>12502</v>
      </c>
      <c r="I114" s="4">
        <v>0.15429968999999999</v>
      </c>
      <c r="J114" s="4">
        <v>7.5702560000000002E-2</v>
      </c>
      <c r="K114" s="3">
        <v>13803</v>
      </c>
      <c r="L114" s="4">
        <v>0.16991294000000001</v>
      </c>
      <c r="M114" s="4">
        <v>0.10408299</v>
      </c>
      <c r="N114" s="3">
        <v>15427</v>
      </c>
      <c r="O114" s="4">
        <v>0.18860183999999999</v>
      </c>
      <c r="P114" s="4">
        <v>0.11763961000000001</v>
      </c>
      <c r="Q114" s="3">
        <v>15907</v>
      </c>
      <c r="R114" s="4">
        <v>0.20339064000000001</v>
      </c>
      <c r="S114" s="4">
        <v>3.1083050000000001E-2</v>
      </c>
      <c r="T114" s="3">
        <v>16447</v>
      </c>
      <c r="U114" s="4">
        <v>0.20470188</v>
      </c>
      <c r="V114" s="4">
        <v>3.3930439999999999E-2</v>
      </c>
      <c r="W114" s="3">
        <v>16080</v>
      </c>
      <c r="X114" s="4">
        <v>0.20609631</v>
      </c>
      <c r="Y114" s="4">
        <v>-2.226908E-2</v>
      </c>
      <c r="Z114" s="3">
        <v>15101</v>
      </c>
      <c r="AA114" s="4">
        <v>0.20757579000000001</v>
      </c>
      <c r="AB114" s="4">
        <v>-6.0885219999999997E-2</v>
      </c>
      <c r="AC114" s="3">
        <v>15029</v>
      </c>
      <c r="AD114" s="4">
        <v>0.20572004999999999</v>
      </c>
      <c r="AE114" s="4">
        <v>-4.8117500000000001E-3</v>
      </c>
      <c r="AF114" s="3">
        <v>16171</v>
      </c>
      <c r="AG114" s="4">
        <v>0.20965207</v>
      </c>
      <c r="AH114" s="4">
        <v>7.6046169999999996E-2</v>
      </c>
    </row>
    <row r="115" spans="1:34">
      <c r="A115" s="2" t="s">
        <v>44</v>
      </c>
      <c r="B115" s="2" t="s">
        <v>46</v>
      </c>
      <c r="C115" s="2" t="s">
        <v>76</v>
      </c>
      <c r="D115" s="2" t="s">
        <v>66</v>
      </c>
      <c r="E115" s="3">
        <v>24646</v>
      </c>
      <c r="F115" s="4">
        <v>0.30544156</v>
      </c>
      <c r="G115" s="4"/>
      <c r="H115" s="3">
        <v>25282</v>
      </c>
      <c r="I115" s="4">
        <v>0.31202050999999997</v>
      </c>
      <c r="J115" s="4">
        <v>2.5777709999999999E-2</v>
      </c>
      <c r="K115" s="3">
        <v>25199</v>
      </c>
      <c r="L115" s="4">
        <v>0.31018367000000002</v>
      </c>
      <c r="M115" s="4">
        <v>-3.2732299999999998E-3</v>
      </c>
      <c r="N115" s="3">
        <v>24737</v>
      </c>
      <c r="O115" s="4">
        <v>0.30241191000000001</v>
      </c>
      <c r="P115" s="4">
        <v>-1.8337320000000001E-2</v>
      </c>
      <c r="Q115" s="3">
        <v>23493</v>
      </c>
      <c r="R115" s="4">
        <v>0.30039186000000001</v>
      </c>
      <c r="S115" s="4">
        <v>-5.0274979999999997E-2</v>
      </c>
      <c r="T115" s="3">
        <v>22935</v>
      </c>
      <c r="U115" s="4">
        <v>0.28545566999999999</v>
      </c>
      <c r="V115" s="4">
        <v>-2.3772669999999999E-2</v>
      </c>
      <c r="W115" s="3">
        <v>22328</v>
      </c>
      <c r="X115" s="4">
        <v>0.28617724</v>
      </c>
      <c r="Y115" s="4">
        <v>-2.6429589999999999E-2</v>
      </c>
      <c r="Z115" s="3">
        <v>20737</v>
      </c>
      <c r="AA115" s="4">
        <v>0.28504965999999998</v>
      </c>
      <c r="AB115" s="4">
        <v>-7.1252529999999994E-2</v>
      </c>
      <c r="AC115" s="3">
        <v>20538</v>
      </c>
      <c r="AD115" s="4">
        <v>0.28113089000000002</v>
      </c>
      <c r="AE115" s="4">
        <v>-9.6393999999999994E-3</v>
      </c>
      <c r="AF115" s="3">
        <v>20726</v>
      </c>
      <c r="AG115" s="4">
        <v>0.26869446000000002</v>
      </c>
      <c r="AH115" s="4">
        <v>9.1564899999999998E-3</v>
      </c>
    </row>
    <row r="116" spans="1:34">
      <c r="A116" s="2" t="s">
        <v>44</v>
      </c>
      <c r="B116" s="2" t="s">
        <v>46</v>
      </c>
      <c r="C116" s="2" t="s">
        <v>76</v>
      </c>
      <c r="D116" s="2" t="s">
        <v>67</v>
      </c>
      <c r="E116" s="3">
        <v>14349</v>
      </c>
      <c r="F116" s="4">
        <v>0.17783326999999999</v>
      </c>
      <c r="G116" s="4"/>
      <c r="H116" s="3">
        <v>14329</v>
      </c>
      <c r="I116" s="4">
        <v>0.1768402</v>
      </c>
      <c r="J116" s="4">
        <v>-1.4582600000000001E-3</v>
      </c>
      <c r="K116" s="3">
        <v>14463</v>
      </c>
      <c r="L116" s="4">
        <v>0.17802873999999999</v>
      </c>
      <c r="M116" s="4">
        <v>9.3678400000000005E-3</v>
      </c>
      <c r="N116" s="3">
        <v>14539</v>
      </c>
      <c r="O116" s="4">
        <v>0.17774343000000001</v>
      </c>
      <c r="P116" s="4">
        <v>5.2770100000000004E-3</v>
      </c>
      <c r="Q116" s="3">
        <v>13462</v>
      </c>
      <c r="R116" s="4">
        <v>0.1721365</v>
      </c>
      <c r="S116" s="4">
        <v>-7.404898E-2</v>
      </c>
      <c r="T116" s="3">
        <v>13625</v>
      </c>
      <c r="U116" s="4">
        <v>0.16958140999999999</v>
      </c>
      <c r="V116" s="4">
        <v>1.205876E-2</v>
      </c>
      <c r="W116" s="3">
        <v>12539</v>
      </c>
      <c r="X116" s="4">
        <v>0.16071309</v>
      </c>
      <c r="Y116" s="4">
        <v>-7.9669160000000003E-2</v>
      </c>
      <c r="Z116" s="3">
        <v>11518</v>
      </c>
      <c r="AA116" s="4">
        <v>0.15832126999999999</v>
      </c>
      <c r="AB116" s="4">
        <v>-8.1455509999999995E-2</v>
      </c>
      <c r="AC116" s="3">
        <v>11551</v>
      </c>
      <c r="AD116" s="4">
        <v>0.158113</v>
      </c>
      <c r="AE116" s="4">
        <v>2.8446299999999999E-3</v>
      </c>
      <c r="AF116" s="3">
        <v>12431</v>
      </c>
      <c r="AG116" s="4">
        <v>0.16116258999999999</v>
      </c>
      <c r="AH116" s="4">
        <v>7.6229790000000006E-2</v>
      </c>
    </row>
    <row r="117" spans="1:34">
      <c r="A117" s="2" t="s">
        <v>44</v>
      </c>
      <c r="B117" s="2" t="s">
        <v>46</v>
      </c>
      <c r="C117" s="2" t="s">
        <v>76</v>
      </c>
      <c r="D117" s="2" t="s">
        <v>68</v>
      </c>
      <c r="E117" s="3">
        <v>16256</v>
      </c>
      <c r="F117" s="4">
        <v>0.20145668999999999</v>
      </c>
      <c r="G117" s="4"/>
      <c r="H117" s="3">
        <v>15846</v>
      </c>
      <c r="I117" s="4">
        <v>0.19556571</v>
      </c>
      <c r="J117" s="4">
        <v>-2.5214049999999998E-2</v>
      </c>
      <c r="K117" s="3">
        <v>15614</v>
      </c>
      <c r="L117" s="4">
        <v>0.19219428</v>
      </c>
      <c r="M117" s="4">
        <v>-1.465555E-2</v>
      </c>
      <c r="N117" s="3">
        <v>15372</v>
      </c>
      <c r="O117" s="4">
        <v>0.18793103999999999</v>
      </c>
      <c r="P117" s="4">
        <v>-1.5444080000000001E-2</v>
      </c>
      <c r="Q117" s="3">
        <v>14319</v>
      </c>
      <c r="R117" s="4">
        <v>0.18308203000000001</v>
      </c>
      <c r="S117" s="4">
        <v>-6.8558019999999997E-2</v>
      </c>
      <c r="T117" s="3">
        <v>15562</v>
      </c>
      <c r="U117" s="4">
        <v>0.19369779000000001</v>
      </c>
      <c r="V117" s="4">
        <v>8.6874499999999993E-2</v>
      </c>
      <c r="W117" s="3">
        <v>15444</v>
      </c>
      <c r="X117" s="4">
        <v>0.19794104000000001</v>
      </c>
      <c r="Y117" s="4">
        <v>-7.6105399999999998E-3</v>
      </c>
      <c r="Z117" s="3">
        <v>14427</v>
      </c>
      <c r="AA117" s="4">
        <v>0.19830402</v>
      </c>
      <c r="AB117" s="4">
        <v>-6.5868830000000003E-2</v>
      </c>
      <c r="AC117" s="3">
        <v>14749</v>
      </c>
      <c r="AD117" s="4">
        <v>0.20189477</v>
      </c>
      <c r="AE117" s="4">
        <v>2.234825E-2</v>
      </c>
      <c r="AF117" s="3">
        <v>16325</v>
      </c>
      <c r="AG117" s="4">
        <v>0.21164626</v>
      </c>
      <c r="AH117" s="4">
        <v>0.1068631</v>
      </c>
    </row>
    <row r="118" spans="1:34">
      <c r="A118" s="2" t="s">
        <v>44</v>
      </c>
      <c r="B118" s="2" t="s">
        <v>46</v>
      </c>
      <c r="C118" s="2" t="s">
        <v>76</v>
      </c>
      <c r="D118" s="2" t="s">
        <v>69</v>
      </c>
      <c r="E118" s="3">
        <v>8706</v>
      </c>
      <c r="F118" s="4">
        <v>0.10789567999999999</v>
      </c>
      <c r="G118" s="4"/>
      <c r="H118" s="3">
        <v>8118</v>
      </c>
      <c r="I118" s="4">
        <v>0.10019702</v>
      </c>
      <c r="J118" s="4">
        <v>-6.749964E-2</v>
      </c>
      <c r="K118" s="3">
        <v>7518</v>
      </c>
      <c r="L118" s="4">
        <v>9.2544500000000002E-2</v>
      </c>
      <c r="M118" s="4">
        <v>-7.3946380000000006E-2</v>
      </c>
      <c r="N118" s="3">
        <v>7022</v>
      </c>
      <c r="O118" s="4">
        <v>8.5846420000000007E-2</v>
      </c>
      <c r="P118" s="4">
        <v>-6.5984909999999994E-2</v>
      </c>
      <c r="Q118" s="3">
        <v>6513</v>
      </c>
      <c r="R118" s="4">
        <v>8.3273689999999997E-2</v>
      </c>
      <c r="S118" s="4">
        <v>-7.2542079999999995E-2</v>
      </c>
      <c r="T118" s="3">
        <v>7022</v>
      </c>
      <c r="U118" s="4">
        <v>8.7395039999999993E-2</v>
      </c>
      <c r="V118" s="4">
        <v>7.8150570000000003E-2</v>
      </c>
      <c r="W118" s="3">
        <v>6809</v>
      </c>
      <c r="X118" s="4">
        <v>8.7269639999999996E-2</v>
      </c>
      <c r="Y118" s="4">
        <v>-3.0277680000000001E-2</v>
      </c>
      <c r="Z118" s="3">
        <v>6442</v>
      </c>
      <c r="AA118" s="4">
        <v>8.8556140000000005E-2</v>
      </c>
      <c r="AB118" s="4">
        <v>-5.3833239999999997E-2</v>
      </c>
      <c r="AC118" s="3">
        <v>6507</v>
      </c>
      <c r="AD118" s="4">
        <v>8.9067530000000006E-2</v>
      </c>
      <c r="AE118" s="4">
        <v>9.9643600000000002E-3</v>
      </c>
      <c r="AF118" s="3">
        <v>6698</v>
      </c>
      <c r="AG118" s="4">
        <v>8.6832039999999999E-2</v>
      </c>
      <c r="AH118" s="4">
        <v>2.9364009999999999E-2</v>
      </c>
    </row>
    <row r="119" spans="1:34">
      <c r="A119" s="2" t="s">
        <v>44</v>
      </c>
      <c r="B119" s="2" t="s">
        <v>46</v>
      </c>
      <c r="C119" s="2" t="s">
        <v>76</v>
      </c>
      <c r="D119" s="2" t="s">
        <v>70</v>
      </c>
      <c r="E119" s="3">
        <v>4574</v>
      </c>
      <c r="F119" s="4">
        <v>5.6682400000000001E-2</v>
      </c>
      <c r="G119" s="4"/>
      <c r="H119" s="3">
        <v>4286</v>
      </c>
      <c r="I119" s="4">
        <v>5.2899010000000003E-2</v>
      </c>
      <c r="J119" s="4">
        <v>-6.2874979999999997E-2</v>
      </c>
      <c r="K119" s="3">
        <v>3854</v>
      </c>
      <c r="L119" s="4">
        <v>4.7437140000000003E-2</v>
      </c>
      <c r="M119" s="4">
        <v>-0.10089316</v>
      </c>
      <c r="N119" s="3">
        <v>3611</v>
      </c>
      <c r="O119" s="4">
        <v>4.414423E-2</v>
      </c>
      <c r="P119" s="4">
        <v>-6.3003890000000007E-2</v>
      </c>
      <c r="Q119" s="3">
        <v>3241</v>
      </c>
      <c r="R119" s="4">
        <v>4.1446070000000002E-2</v>
      </c>
      <c r="S119" s="4">
        <v>-0.10232738</v>
      </c>
      <c r="T119" s="3">
        <v>3350</v>
      </c>
      <c r="U119" s="4">
        <v>4.1696909999999997E-2</v>
      </c>
      <c r="V119" s="4">
        <v>3.3525100000000002E-2</v>
      </c>
      <c r="W119" s="3">
        <v>3382</v>
      </c>
      <c r="X119" s="4">
        <v>4.3340719999999999E-2</v>
      </c>
      <c r="Y119" s="4">
        <v>9.3996400000000008E-3</v>
      </c>
      <c r="Z119" s="3">
        <v>3054</v>
      </c>
      <c r="AA119" s="4">
        <v>4.19818E-2</v>
      </c>
      <c r="AB119" s="4">
        <v>-9.6814070000000002E-2</v>
      </c>
      <c r="AC119" s="3">
        <v>3136</v>
      </c>
      <c r="AD119" s="4">
        <v>4.2930690000000001E-2</v>
      </c>
      <c r="AE119" s="4">
        <v>2.6862E-2</v>
      </c>
      <c r="AF119" s="3">
        <v>3183</v>
      </c>
      <c r="AG119" s="4">
        <v>4.1264000000000002E-2</v>
      </c>
      <c r="AH119" s="4">
        <v>1.4873300000000001E-2</v>
      </c>
    </row>
    <row r="120" spans="1:34">
      <c r="A120" s="2" t="s">
        <v>44</v>
      </c>
      <c r="B120" s="2" t="s">
        <v>46</v>
      </c>
      <c r="C120" s="2" t="s">
        <v>76</v>
      </c>
      <c r="D120" s="2" t="s">
        <v>71</v>
      </c>
      <c r="E120" s="3">
        <v>11</v>
      </c>
      <c r="F120" s="4">
        <v>1.3992E-4</v>
      </c>
      <c r="G120" s="4"/>
      <c r="H120" s="5" t="s">
        <v>86</v>
      </c>
      <c r="I120" s="6" t="s">
        <v>86</v>
      </c>
      <c r="J120" s="6" t="s">
        <v>86</v>
      </c>
      <c r="K120" s="5" t="s">
        <v>86</v>
      </c>
      <c r="L120" s="6" t="s">
        <v>86</v>
      </c>
      <c r="M120" s="6" t="s">
        <v>86</v>
      </c>
      <c r="N120" s="5" t="s">
        <v>86</v>
      </c>
      <c r="O120" s="6" t="s">
        <v>86</v>
      </c>
      <c r="P120" s="6" t="s">
        <v>86</v>
      </c>
      <c r="Q120" s="5" t="s">
        <v>86</v>
      </c>
      <c r="R120" s="6" t="s">
        <v>86</v>
      </c>
      <c r="S120" s="6" t="s">
        <v>86</v>
      </c>
      <c r="T120" s="5" t="s">
        <v>86</v>
      </c>
      <c r="U120" s="6" t="s">
        <v>86</v>
      </c>
      <c r="V120" s="6" t="s">
        <v>86</v>
      </c>
      <c r="W120" s="5" t="s">
        <v>86</v>
      </c>
      <c r="X120" s="6" t="s">
        <v>86</v>
      </c>
      <c r="Y120" s="6" t="s">
        <v>86</v>
      </c>
      <c r="Z120" s="5" t="s">
        <v>86</v>
      </c>
      <c r="AA120" s="6" t="s">
        <v>86</v>
      </c>
      <c r="AB120" s="6" t="s">
        <v>86</v>
      </c>
      <c r="AC120" s="5" t="s">
        <v>86</v>
      </c>
      <c r="AD120" s="6" t="s">
        <v>86</v>
      </c>
      <c r="AE120" s="6" t="s">
        <v>86</v>
      </c>
      <c r="AF120" s="5" t="s">
        <v>86</v>
      </c>
      <c r="AG120" s="6" t="s">
        <v>86</v>
      </c>
      <c r="AH120" s="6" t="s">
        <v>86</v>
      </c>
    </row>
    <row r="121" spans="1:34">
      <c r="A121" s="2" t="s">
        <v>44</v>
      </c>
      <c r="B121" s="2" t="s">
        <v>46</v>
      </c>
      <c r="C121" s="2" t="s">
        <v>76</v>
      </c>
      <c r="D121" s="2" t="s">
        <v>48</v>
      </c>
      <c r="E121" s="3">
        <v>80691</v>
      </c>
      <c r="F121" s="4">
        <v>1</v>
      </c>
      <c r="G121" s="4"/>
      <c r="H121" s="3">
        <v>81025</v>
      </c>
      <c r="I121" s="4">
        <v>1</v>
      </c>
      <c r="J121" s="4">
        <v>4.1491899999999996E-3</v>
      </c>
      <c r="K121" s="3">
        <v>81238</v>
      </c>
      <c r="L121" s="4">
        <v>1</v>
      </c>
      <c r="M121" s="4">
        <v>2.6291700000000001E-3</v>
      </c>
      <c r="N121" s="3">
        <v>81798</v>
      </c>
      <c r="O121" s="4">
        <v>1</v>
      </c>
      <c r="P121" s="4">
        <v>6.8906799999999997E-3</v>
      </c>
      <c r="Q121" s="3">
        <v>78208</v>
      </c>
      <c r="R121" s="4">
        <v>1</v>
      </c>
      <c r="S121" s="4">
        <v>-4.388835E-2</v>
      </c>
      <c r="T121" s="3">
        <v>80344</v>
      </c>
      <c r="U121" s="4">
        <v>1</v>
      </c>
      <c r="V121" s="4">
        <v>2.730747E-2</v>
      </c>
      <c r="W121" s="3">
        <v>78023</v>
      </c>
      <c r="X121" s="4">
        <v>1</v>
      </c>
      <c r="Y121" s="4">
        <v>-2.888435E-2</v>
      </c>
      <c r="Z121" s="3">
        <v>72750</v>
      </c>
      <c r="AA121" s="4">
        <v>1</v>
      </c>
      <c r="AB121" s="4">
        <v>-6.7578659999999999E-2</v>
      </c>
      <c r="AC121" s="3">
        <v>73053</v>
      </c>
      <c r="AD121" s="4">
        <v>1</v>
      </c>
      <c r="AE121" s="4">
        <v>4.1655499999999996E-3</v>
      </c>
      <c r="AF121" s="3">
        <v>77135</v>
      </c>
      <c r="AG121" s="4">
        <v>1</v>
      </c>
      <c r="AH121" s="4">
        <v>5.5864940000000002E-2</v>
      </c>
    </row>
    <row r="122" spans="1:34">
      <c r="A122" s="2" t="s">
        <v>44</v>
      </c>
      <c r="B122" s="2" t="s">
        <v>46</v>
      </c>
      <c r="C122" s="2" t="s">
        <v>77</v>
      </c>
      <c r="D122" s="2" t="s">
        <v>64</v>
      </c>
      <c r="E122" s="5" t="s">
        <v>86</v>
      </c>
      <c r="F122" s="6" t="s">
        <v>86</v>
      </c>
      <c r="G122" s="4"/>
      <c r="H122" s="3">
        <v>418</v>
      </c>
      <c r="I122" s="4">
        <v>1.3334240000000001E-2</v>
      </c>
      <c r="J122" s="6" t="s">
        <v>86</v>
      </c>
      <c r="K122" s="3">
        <v>519</v>
      </c>
      <c r="L122" s="4">
        <v>1.527504E-2</v>
      </c>
      <c r="M122" s="4">
        <v>0.24058291000000001</v>
      </c>
      <c r="N122" s="3">
        <v>606</v>
      </c>
      <c r="O122" s="4">
        <v>1.6869970000000001E-2</v>
      </c>
      <c r="P122" s="4">
        <v>0.16917593</v>
      </c>
      <c r="Q122" s="3">
        <v>683</v>
      </c>
      <c r="R122" s="4">
        <v>1.9069280000000001E-2</v>
      </c>
      <c r="S122" s="4">
        <v>0.12603296</v>
      </c>
      <c r="T122" s="3">
        <v>842</v>
      </c>
      <c r="U122" s="4">
        <v>2.2759160000000001E-2</v>
      </c>
      <c r="V122" s="4">
        <v>0.23301100999999999</v>
      </c>
      <c r="W122" s="3">
        <v>962</v>
      </c>
      <c r="X122" s="4">
        <v>2.6841899999999998E-2</v>
      </c>
      <c r="Y122" s="4">
        <v>0.14267866000000001</v>
      </c>
      <c r="Z122" s="3">
        <v>1003</v>
      </c>
      <c r="AA122" s="4">
        <v>3.0386199999999999E-2</v>
      </c>
      <c r="AB122" s="4">
        <v>4.27569E-2</v>
      </c>
      <c r="AC122" s="3">
        <v>1071</v>
      </c>
      <c r="AD122" s="4">
        <v>3.1583029999999998E-2</v>
      </c>
      <c r="AE122" s="4">
        <v>6.7342600000000002E-2</v>
      </c>
      <c r="AF122" s="3">
        <v>1097</v>
      </c>
      <c r="AG122" s="4">
        <v>3.2144619999999999E-2</v>
      </c>
      <c r="AH122" s="4">
        <v>2.4606929999999999E-2</v>
      </c>
    </row>
    <row r="123" spans="1:34">
      <c r="A123" s="2" t="s">
        <v>44</v>
      </c>
      <c r="B123" s="2" t="s">
        <v>46</v>
      </c>
      <c r="C123" s="2" t="s">
        <v>77</v>
      </c>
      <c r="D123" s="2" t="s">
        <v>65</v>
      </c>
      <c r="E123" s="3">
        <v>6333</v>
      </c>
      <c r="F123" s="4">
        <v>0.22088083999999999</v>
      </c>
      <c r="G123" s="4"/>
      <c r="H123" s="3">
        <v>7675</v>
      </c>
      <c r="I123" s="4">
        <v>0.2448187</v>
      </c>
      <c r="J123" s="4">
        <v>0.21188661</v>
      </c>
      <c r="K123" s="3">
        <v>8434</v>
      </c>
      <c r="L123" s="4">
        <v>0.24843180000000001</v>
      </c>
      <c r="M123" s="4">
        <v>9.8940260000000002E-2</v>
      </c>
      <c r="N123" s="3">
        <v>9274</v>
      </c>
      <c r="O123" s="4">
        <v>0.25803249</v>
      </c>
      <c r="P123" s="4">
        <v>9.9550769999999997E-2</v>
      </c>
      <c r="Q123" s="3">
        <v>10056</v>
      </c>
      <c r="R123" s="4">
        <v>0.28085868000000003</v>
      </c>
      <c r="S123" s="4">
        <v>8.4287639999999997E-2</v>
      </c>
      <c r="T123" s="3">
        <v>11144</v>
      </c>
      <c r="U123" s="4">
        <v>0.30128842</v>
      </c>
      <c r="V123" s="4">
        <v>0.1082545</v>
      </c>
      <c r="W123" s="3">
        <v>11248</v>
      </c>
      <c r="X123" s="4">
        <v>0.31385792000000001</v>
      </c>
      <c r="Y123" s="4">
        <v>9.2942300000000005E-3</v>
      </c>
      <c r="Z123" s="3">
        <v>11055</v>
      </c>
      <c r="AA123" s="4">
        <v>0.33490362000000001</v>
      </c>
      <c r="AB123" s="4">
        <v>-1.7106050000000001E-2</v>
      </c>
      <c r="AC123" s="3">
        <v>11648</v>
      </c>
      <c r="AD123" s="4">
        <v>0.34360635</v>
      </c>
      <c r="AE123" s="4">
        <v>5.3580950000000002E-2</v>
      </c>
      <c r="AF123" s="3">
        <v>12250</v>
      </c>
      <c r="AG123" s="4">
        <v>0.35896755000000002</v>
      </c>
      <c r="AH123" s="4">
        <v>5.1711779999999999E-2</v>
      </c>
    </row>
    <row r="124" spans="1:34">
      <c r="A124" s="2" t="s">
        <v>44</v>
      </c>
      <c r="B124" s="2" t="s">
        <v>46</v>
      </c>
      <c r="C124" s="2" t="s">
        <v>77</v>
      </c>
      <c r="D124" s="2" t="s">
        <v>66</v>
      </c>
      <c r="E124" s="3">
        <v>12625</v>
      </c>
      <c r="F124" s="4">
        <v>0.44034222000000001</v>
      </c>
      <c r="G124" s="4"/>
      <c r="H124" s="3">
        <v>13316</v>
      </c>
      <c r="I124" s="4">
        <v>0.42477775000000001</v>
      </c>
      <c r="J124" s="4">
        <v>5.4743519999999997E-2</v>
      </c>
      <c r="K124" s="3">
        <v>14654</v>
      </c>
      <c r="L124" s="4">
        <v>0.43164827</v>
      </c>
      <c r="M124" s="4">
        <v>0.10047391999999999</v>
      </c>
      <c r="N124" s="3">
        <v>15155</v>
      </c>
      <c r="O124" s="4">
        <v>0.42165965999999999</v>
      </c>
      <c r="P124" s="4">
        <v>3.4141890000000001E-2</v>
      </c>
      <c r="Q124" s="3">
        <v>14271</v>
      </c>
      <c r="R124" s="4">
        <v>0.39860159000000001</v>
      </c>
      <c r="S124" s="4">
        <v>-5.8309880000000001E-2</v>
      </c>
      <c r="T124" s="3">
        <v>13851</v>
      </c>
      <c r="U124" s="4">
        <v>0.37447933</v>
      </c>
      <c r="V124" s="4">
        <v>-2.9414619999999999E-2</v>
      </c>
      <c r="W124" s="3">
        <v>13049</v>
      </c>
      <c r="X124" s="4">
        <v>0.36412773999999998</v>
      </c>
      <c r="Y124" s="4">
        <v>-5.7908590000000003E-2</v>
      </c>
      <c r="Z124" s="3">
        <v>11627</v>
      </c>
      <c r="AA124" s="4">
        <v>0.35222172000000002</v>
      </c>
      <c r="AB124" s="4">
        <v>-0.10899061</v>
      </c>
      <c r="AC124" s="3">
        <v>12073</v>
      </c>
      <c r="AD124" s="4">
        <v>0.35615531</v>
      </c>
      <c r="AE124" s="4">
        <v>3.8364580000000002E-2</v>
      </c>
      <c r="AF124" s="3">
        <v>11913</v>
      </c>
      <c r="AG124" s="4">
        <v>0.34908540999999998</v>
      </c>
      <c r="AH124" s="4">
        <v>-1.3277560000000001E-2</v>
      </c>
    </row>
    <row r="125" spans="1:34">
      <c r="A125" s="2" t="s">
        <v>44</v>
      </c>
      <c r="B125" s="2" t="s">
        <v>46</v>
      </c>
      <c r="C125" s="2" t="s">
        <v>77</v>
      </c>
      <c r="D125" s="2" t="s">
        <v>67</v>
      </c>
      <c r="E125" s="3">
        <v>4963</v>
      </c>
      <c r="F125" s="4">
        <v>0.17308513</v>
      </c>
      <c r="G125" s="4"/>
      <c r="H125" s="3">
        <v>5271</v>
      </c>
      <c r="I125" s="4">
        <v>0.16814391000000001</v>
      </c>
      <c r="J125" s="4">
        <v>6.2176830000000002E-2</v>
      </c>
      <c r="K125" s="3">
        <v>5549</v>
      </c>
      <c r="L125" s="4">
        <v>0.16343874999999999</v>
      </c>
      <c r="M125" s="4">
        <v>5.265338E-2</v>
      </c>
      <c r="N125" s="3">
        <v>5784</v>
      </c>
      <c r="O125" s="4">
        <v>0.16093182</v>
      </c>
      <c r="P125" s="4">
        <v>4.2401359999999999E-2</v>
      </c>
      <c r="Q125" s="3">
        <v>5627</v>
      </c>
      <c r="R125" s="4">
        <v>0.15717258000000001</v>
      </c>
      <c r="S125" s="4">
        <v>-2.710518E-2</v>
      </c>
      <c r="T125" s="3">
        <v>5632</v>
      </c>
      <c r="U125" s="4">
        <v>0.15225549999999999</v>
      </c>
      <c r="V125" s="4">
        <v>7.8582000000000001E-4</v>
      </c>
      <c r="W125" s="3">
        <v>5237</v>
      </c>
      <c r="X125" s="4">
        <v>0.14614389</v>
      </c>
      <c r="Y125" s="4">
        <v>-7.0017449999999995E-2</v>
      </c>
      <c r="Z125" s="3">
        <v>4411</v>
      </c>
      <c r="AA125" s="4">
        <v>0.1336387</v>
      </c>
      <c r="AB125" s="4">
        <v>-0.15769088000000001</v>
      </c>
      <c r="AC125" s="3">
        <v>4293</v>
      </c>
      <c r="AD125" s="4">
        <v>0.12663414000000001</v>
      </c>
      <c r="AE125" s="4">
        <v>-2.6927619999999999E-2</v>
      </c>
      <c r="AF125" s="3">
        <v>4279</v>
      </c>
      <c r="AG125" s="4">
        <v>0.12540061</v>
      </c>
      <c r="AH125" s="4">
        <v>-3.1001000000000002E-3</v>
      </c>
    </row>
    <row r="126" spans="1:34">
      <c r="A126" s="2" t="s">
        <v>44</v>
      </c>
      <c r="B126" s="2" t="s">
        <v>46</v>
      </c>
      <c r="C126" s="2" t="s">
        <v>77</v>
      </c>
      <c r="D126" s="2" t="s">
        <v>68</v>
      </c>
      <c r="E126" s="3">
        <v>3062</v>
      </c>
      <c r="F126" s="4">
        <v>0.10678027</v>
      </c>
      <c r="G126" s="4"/>
      <c r="H126" s="3">
        <v>3290</v>
      </c>
      <c r="I126" s="4">
        <v>0.10494586</v>
      </c>
      <c r="J126" s="4">
        <v>7.4607140000000002E-2</v>
      </c>
      <c r="K126" s="3">
        <v>3344</v>
      </c>
      <c r="L126" s="4">
        <v>9.849608E-2</v>
      </c>
      <c r="M126" s="4">
        <v>1.6401200000000001E-2</v>
      </c>
      <c r="N126" s="3">
        <v>3578</v>
      </c>
      <c r="O126" s="4">
        <v>9.955261E-2</v>
      </c>
      <c r="P126" s="4">
        <v>6.9995000000000002E-2</v>
      </c>
      <c r="Q126" s="3">
        <v>3606</v>
      </c>
      <c r="R126" s="4">
        <v>0.10071292</v>
      </c>
      <c r="S126" s="4">
        <v>7.7750199999999997E-3</v>
      </c>
      <c r="T126" s="3">
        <v>3883</v>
      </c>
      <c r="U126" s="4">
        <v>0.10497653999999999</v>
      </c>
      <c r="V126" s="4">
        <v>7.6841989999999999E-2</v>
      </c>
      <c r="W126" s="3">
        <v>3616</v>
      </c>
      <c r="X126" s="4">
        <v>0.10089366</v>
      </c>
      <c r="Y126" s="4">
        <v>-6.8808980000000006E-2</v>
      </c>
      <c r="Z126" s="3">
        <v>3374</v>
      </c>
      <c r="AA126" s="4">
        <v>0.10220301</v>
      </c>
      <c r="AB126" s="4">
        <v>-6.6918179999999994E-2</v>
      </c>
      <c r="AC126" s="3">
        <v>3240</v>
      </c>
      <c r="AD126" s="4">
        <v>9.5591690000000007E-2</v>
      </c>
      <c r="AE126" s="4">
        <v>-3.9531780000000002E-2</v>
      </c>
      <c r="AF126" s="3">
        <v>3034</v>
      </c>
      <c r="AG126" s="4">
        <v>8.891599E-2</v>
      </c>
      <c r="AH126" s="4">
        <v>-6.3597689999999998E-2</v>
      </c>
    </row>
    <row r="127" spans="1:34">
      <c r="A127" s="2" t="s">
        <v>44</v>
      </c>
      <c r="B127" s="2" t="s">
        <v>46</v>
      </c>
      <c r="C127" s="2" t="s">
        <v>77</v>
      </c>
      <c r="D127" s="2" t="s">
        <v>69</v>
      </c>
      <c r="E127" s="3">
        <v>1009</v>
      </c>
      <c r="F127" s="4">
        <v>3.520496E-2</v>
      </c>
      <c r="G127" s="4"/>
      <c r="H127" s="3">
        <v>1050</v>
      </c>
      <c r="I127" s="4">
        <v>3.3503329999999998E-2</v>
      </c>
      <c r="J127" s="4">
        <v>4.0541920000000002E-2</v>
      </c>
      <c r="K127" s="3">
        <v>1100</v>
      </c>
      <c r="L127" s="4">
        <v>3.2389920000000003E-2</v>
      </c>
      <c r="M127" s="4">
        <v>4.6967979999999999E-2</v>
      </c>
      <c r="N127" s="3">
        <v>1163</v>
      </c>
      <c r="O127" s="4">
        <v>3.2372779999999997E-2</v>
      </c>
      <c r="P127" s="4">
        <v>5.8079159999999998E-2</v>
      </c>
      <c r="Q127" s="3">
        <v>1172</v>
      </c>
      <c r="R127" s="4">
        <v>3.2737189999999999E-2</v>
      </c>
      <c r="S127" s="4">
        <v>7.3778899999999998E-3</v>
      </c>
      <c r="T127" s="3">
        <v>1233</v>
      </c>
      <c r="U127" s="4">
        <v>3.334057E-2</v>
      </c>
      <c r="V127" s="4">
        <v>5.2147310000000002E-2</v>
      </c>
      <c r="W127" s="3">
        <v>1323</v>
      </c>
      <c r="X127" s="4">
        <v>3.6913479999999999E-2</v>
      </c>
      <c r="Y127" s="4">
        <v>7.2702069999999994E-2</v>
      </c>
      <c r="Z127" s="3">
        <v>1207</v>
      </c>
      <c r="AA127" s="4">
        <v>3.6552010000000003E-2</v>
      </c>
      <c r="AB127" s="4">
        <v>-8.7891990000000003E-2</v>
      </c>
      <c r="AC127" s="3">
        <v>1193</v>
      </c>
      <c r="AD127" s="4">
        <v>3.5203690000000003E-2</v>
      </c>
      <c r="AE127" s="4">
        <v>-1.0983619999999999E-2</v>
      </c>
      <c r="AF127" s="3">
        <v>1184</v>
      </c>
      <c r="AG127" s="4">
        <v>3.4696119999999997E-2</v>
      </c>
      <c r="AH127" s="4">
        <v>-7.80871E-3</v>
      </c>
    </row>
    <row r="128" spans="1:34">
      <c r="A128" s="2" t="s">
        <v>44</v>
      </c>
      <c r="B128" s="2" t="s">
        <v>46</v>
      </c>
      <c r="C128" s="2" t="s">
        <v>77</v>
      </c>
      <c r="D128" s="2" t="s">
        <v>70</v>
      </c>
      <c r="E128" s="3">
        <v>352</v>
      </c>
      <c r="F128" s="4">
        <v>1.228157E-2</v>
      </c>
      <c r="G128" s="4"/>
      <c r="H128" s="5" t="s">
        <v>86</v>
      </c>
      <c r="I128" s="6" t="s">
        <v>86</v>
      </c>
      <c r="J128" s="6" t="s">
        <v>86</v>
      </c>
      <c r="K128" s="5" t="s">
        <v>86</v>
      </c>
      <c r="L128" s="6" t="s">
        <v>86</v>
      </c>
      <c r="M128" s="6" t="s">
        <v>86</v>
      </c>
      <c r="N128" s="5" t="s">
        <v>86</v>
      </c>
      <c r="O128" s="6" t="s">
        <v>86</v>
      </c>
      <c r="P128" s="6" t="s">
        <v>86</v>
      </c>
      <c r="Q128" s="5" t="s">
        <v>86</v>
      </c>
      <c r="R128" s="6" t="s">
        <v>86</v>
      </c>
      <c r="S128" s="6" t="s">
        <v>86</v>
      </c>
      <c r="T128" s="5" t="s">
        <v>86</v>
      </c>
      <c r="U128" s="6" t="s">
        <v>86</v>
      </c>
      <c r="V128" s="6" t="s">
        <v>86</v>
      </c>
      <c r="W128" s="5" t="s">
        <v>86</v>
      </c>
      <c r="X128" s="6" t="s">
        <v>86</v>
      </c>
      <c r="Y128" s="6" t="s">
        <v>86</v>
      </c>
      <c r="Z128" s="5" t="s">
        <v>86</v>
      </c>
      <c r="AA128" s="6" t="s">
        <v>86</v>
      </c>
      <c r="AB128" s="6" t="s">
        <v>86</v>
      </c>
      <c r="AC128" s="5" t="s">
        <v>86</v>
      </c>
      <c r="AD128" s="6" t="s">
        <v>86</v>
      </c>
      <c r="AE128" s="6" t="s">
        <v>86</v>
      </c>
      <c r="AF128" s="3">
        <v>368</v>
      </c>
      <c r="AG128" s="4">
        <v>1.0789699999999999E-2</v>
      </c>
      <c r="AH128" s="6" t="s">
        <v>86</v>
      </c>
    </row>
    <row r="129" spans="1:34">
      <c r="A129" s="2" t="s">
        <v>44</v>
      </c>
      <c r="B129" s="2" t="s">
        <v>46</v>
      </c>
      <c r="C129" s="2" t="s">
        <v>77</v>
      </c>
      <c r="D129" s="2" t="s">
        <v>71</v>
      </c>
      <c r="E129" s="5" t="s">
        <v>86</v>
      </c>
      <c r="F129" s="6" t="s">
        <v>86</v>
      </c>
      <c r="G129" s="4"/>
      <c r="H129" s="5" t="s">
        <v>86</v>
      </c>
      <c r="I129" s="6" t="s">
        <v>86</v>
      </c>
      <c r="J129" s="6" t="s">
        <v>86</v>
      </c>
      <c r="K129" s="5" t="s">
        <v>86</v>
      </c>
      <c r="L129" s="6" t="s">
        <v>86</v>
      </c>
      <c r="M129" s="6" t="s">
        <v>86</v>
      </c>
      <c r="N129" s="5" t="s">
        <v>86</v>
      </c>
      <c r="O129" s="6" t="s">
        <v>86</v>
      </c>
      <c r="P129" s="6" t="s">
        <v>86</v>
      </c>
      <c r="Q129" s="5" t="s">
        <v>86</v>
      </c>
      <c r="R129" s="6" t="s">
        <v>86</v>
      </c>
      <c r="S129" s="6" t="s">
        <v>86</v>
      </c>
      <c r="T129" s="5" t="s">
        <v>86</v>
      </c>
      <c r="U129" s="6" t="s">
        <v>86</v>
      </c>
      <c r="V129" s="6" t="s">
        <v>86</v>
      </c>
      <c r="W129" s="5" t="s">
        <v>86</v>
      </c>
      <c r="X129" s="6" t="s">
        <v>86</v>
      </c>
      <c r="Y129" s="6" t="s">
        <v>86</v>
      </c>
      <c r="Z129" s="5" t="s">
        <v>86</v>
      </c>
      <c r="AA129" s="6" t="s">
        <v>86</v>
      </c>
      <c r="AB129" s="6" t="s">
        <v>86</v>
      </c>
      <c r="AC129" s="5" t="s">
        <v>86</v>
      </c>
      <c r="AD129" s="6" t="s">
        <v>86</v>
      </c>
      <c r="AE129" s="6" t="s">
        <v>86</v>
      </c>
      <c r="AF129" s="3"/>
      <c r="AG129" s="4"/>
      <c r="AH129" s="6" t="s">
        <v>86</v>
      </c>
    </row>
    <row r="130" spans="1:34">
      <c r="A130" s="2" t="s">
        <v>44</v>
      </c>
      <c r="B130" s="2" t="s">
        <v>46</v>
      </c>
      <c r="C130" s="2" t="s">
        <v>77</v>
      </c>
      <c r="D130" s="2" t="s">
        <v>48</v>
      </c>
      <c r="E130" s="3">
        <v>28672</v>
      </c>
      <c r="F130" s="4">
        <v>1</v>
      </c>
      <c r="G130" s="4"/>
      <c r="H130" s="3">
        <v>31349</v>
      </c>
      <c r="I130" s="4">
        <v>1</v>
      </c>
      <c r="J130" s="4">
        <v>9.3390849999999997E-2</v>
      </c>
      <c r="K130" s="3">
        <v>33950</v>
      </c>
      <c r="L130" s="4">
        <v>1</v>
      </c>
      <c r="M130" s="4">
        <v>8.2957719999999999E-2</v>
      </c>
      <c r="N130" s="3">
        <v>35941</v>
      </c>
      <c r="O130" s="4">
        <v>1</v>
      </c>
      <c r="P130" s="4">
        <v>5.8639459999999997E-2</v>
      </c>
      <c r="Q130" s="3">
        <v>35803</v>
      </c>
      <c r="R130" s="4">
        <v>1</v>
      </c>
      <c r="S130" s="4">
        <v>-3.8355500000000001E-3</v>
      </c>
      <c r="T130" s="3">
        <v>36988</v>
      </c>
      <c r="U130" s="4">
        <v>1</v>
      </c>
      <c r="V130" s="4">
        <v>3.3106089999999998E-2</v>
      </c>
      <c r="W130" s="3">
        <v>35837</v>
      </c>
      <c r="X130" s="4">
        <v>1</v>
      </c>
      <c r="Y130" s="4">
        <v>-3.112639E-2</v>
      </c>
      <c r="Z130" s="3">
        <v>33010</v>
      </c>
      <c r="AA130" s="4">
        <v>1</v>
      </c>
      <c r="AB130" s="4">
        <v>-7.8872139999999993E-2</v>
      </c>
      <c r="AC130" s="3">
        <v>33898</v>
      </c>
      <c r="AD130" s="4">
        <v>1</v>
      </c>
      <c r="AE130" s="4">
        <v>2.689627E-2</v>
      </c>
      <c r="AF130" s="3">
        <v>34125</v>
      </c>
      <c r="AG130" s="4">
        <v>1</v>
      </c>
      <c r="AH130" s="4">
        <v>6.7061600000000001E-3</v>
      </c>
    </row>
    <row r="131" spans="1:34">
      <c r="A131" s="2" t="s">
        <v>44</v>
      </c>
      <c r="B131" s="2" t="s">
        <v>46</v>
      </c>
      <c r="C131" s="2" t="s">
        <v>78</v>
      </c>
      <c r="D131" s="2" t="s">
        <v>64</v>
      </c>
      <c r="E131" s="5" t="s">
        <v>86</v>
      </c>
      <c r="F131" s="6" t="s">
        <v>86</v>
      </c>
      <c r="G131" s="4"/>
      <c r="H131" s="5" t="s">
        <v>86</v>
      </c>
      <c r="I131" s="6" t="s">
        <v>86</v>
      </c>
      <c r="J131" s="6" t="s">
        <v>86</v>
      </c>
      <c r="K131" s="3">
        <v>39</v>
      </c>
      <c r="L131" s="4">
        <v>6.2245900000000003E-3</v>
      </c>
      <c r="M131" s="6" t="s">
        <v>86</v>
      </c>
      <c r="N131" s="5" t="s">
        <v>86</v>
      </c>
      <c r="O131" s="6" t="s">
        <v>86</v>
      </c>
      <c r="P131" s="6" t="s">
        <v>86</v>
      </c>
      <c r="Q131" s="5" t="s">
        <v>86</v>
      </c>
      <c r="R131" s="6" t="s">
        <v>86</v>
      </c>
      <c r="S131" s="6" t="s">
        <v>86</v>
      </c>
      <c r="T131" s="5" t="s">
        <v>86</v>
      </c>
      <c r="U131" s="6" t="s">
        <v>86</v>
      </c>
      <c r="V131" s="6" t="s">
        <v>86</v>
      </c>
      <c r="W131" s="3">
        <v>61</v>
      </c>
      <c r="X131" s="4">
        <v>1.1296469999999999E-2</v>
      </c>
      <c r="Y131" s="6" t="s">
        <v>86</v>
      </c>
      <c r="Z131" s="3">
        <v>55</v>
      </c>
      <c r="AA131" s="4">
        <v>1.133545E-2</v>
      </c>
      <c r="AB131" s="4">
        <v>-0.10486387</v>
      </c>
      <c r="AC131" s="3">
        <v>67</v>
      </c>
      <c r="AD131" s="4">
        <v>1.312732E-2</v>
      </c>
      <c r="AE131" s="4">
        <v>0.23544343000000001</v>
      </c>
      <c r="AF131" s="5" t="s">
        <v>86</v>
      </c>
      <c r="AG131" s="6" t="s">
        <v>86</v>
      </c>
      <c r="AH131" s="6" t="s">
        <v>86</v>
      </c>
    </row>
    <row r="132" spans="1:34">
      <c r="A132" s="2" t="s">
        <v>44</v>
      </c>
      <c r="B132" s="2" t="s">
        <v>46</v>
      </c>
      <c r="C132" s="2" t="s">
        <v>78</v>
      </c>
      <c r="D132" s="2" t="s">
        <v>65</v>
      </c>
      <c r="E132" s="3">
        <v>1247</v>
      </c>
      <c r="F132" s="4">
        <v>0.18976823000000001</v>
      </c>
      <c r="G132" s="4"/>
      <c r="H132" s="3">
        <v>1240</v>
      </c>
      <c r="I132" s="4">
        <v>0.19938564</v>
      </c>
      <c r="J132" s="4">
        <v>-6.1636599999999996E-3</v>
      </c>
      <c r="K132" s="3">
        <v>1295</v>
      </c>
      <c r="L132" s="4">
        <v>0.20491698999999999</v>
      </c>
      <c r="M132" s="4">
        <v>4.471924E-2</v>
      </c>
      <c r="N132" s="3">
        <v>1453</v>
      </c>
      <c r="O132" s="4">
        <v>0.22977585</v>
      </c>
      <c r="P132" s="4">
        <v>0.12169426</v>
      </c>
      <c r="Q132" s="3">
        <v>1316</v>
      </c>
      <c r="R132" s="4">
        <v>0.22757688000000001</v>
      </c>
      <c r="S132" s="4">
        <v>-9.4008629999999996E-2</v>
      </c>
      <c r="T132" s="3">
        <v>1263</v>
      </c>
      <c r="U132" s="4">
        <v>0.23241148</v>
      </c>
      <c r="V132" s="4">
        <v>-4.0532070000000003E-2</v>
      </c>
      <c r="W132" s="3">
        <v>1259</v>
      </c>
      <c r="X132" s="4">
        <v>0.23345756000000001</v>
      </c>
      <c r="Y132" s="4">
        <v>-2.6351500000000002E-3</v>
      </c>
      <c r="Z132" s="3">
        <v>1132</v>
      </c>
      <c r="AA132" s="4">
        <v>0.2352852</v>
      </c>
      <c r="AB132" s="4">
        <v>-0.10095857</v>
      </c>
      <c r="AC132" s="3">
        <v>1253</v>
      </c>
      <c r="AD132" s="4">
        <v>0.24400218000000001</v>
      </c>
      <c r="AE132" s="4">
        <v>0.10632966000000001</v>
      </c>
      <c r="AF132" s="3">
        <v>1247</v>
      </c>
      <c r="AG132" s="4">
        <v>0.25598024000000003</v>
      </c>
      <c r="AH132" s="4">
        <v>-4.5315700000000004E-3</v>
      </c>
    </row>
    <row r="133" spans="1:34">
      <c r="A133" s="2" t="s">
        <v>44</v>
      </c>
      <c r="B133" s="2" t="s">
        <v>46</v>
      </c>
      <c r="C133" s="2" t="s">
        <v>78</v>
      </c>
      <c r="D133" s="2" t="s">
        <v>66</v>
      </c>
      <c r="E133" s="3">
        <v>2125</v>
      </c>
      <c r="F133" s="4">
        <v>0.32328034999999999</v>
      </c>
      <c r="G133" s="4"/>
      <c r="H133" s="3">
        <v>2003</v>
      </c>
      <c r="I133" s="4">
        <v>0.32227913000000002</v>
      </c>
      <c r="J133" s="4">
        <v>-5.7031070000000003E-2</v>
      </c>
      <c r="K133" s="3">
        <v>2031</v>
      </c>
      <c r="L133" s="4">
        <v>0.32135809999999998</v>
      </c>
      <c r="M133" s="4">
        <v>1.361393E-2</v>
      </c>
      <c r="N133" s="3">
        <v>2019</v>
      </c>
      <c r="O133" s="4">
        <v>0.31936324999999999</v>
      </c>
      <c r="P133" s="4">
        <v>-5.8686399999999996E-3</v>
      </c>
      <c r="Q133" s="3">
        <v>1812</v>
      </c>
      <c r="R133" s="4">
        <v>0.31333387000000001</v>
      </c>
      <c r="S133" s="4">
        <v>-0.10252426000000001</v>
      </c>
      <c r="T133" s="3">
        <v>1609</v>
      </c>
      <c r="U133" s="4">
        <v>0.29613318999999999</v>
      </c>
      <c r="V133" s="4">
        <v>-0.11206583000000001</v>
      </c>
      <c r="W133" s="3">
        <v>1613</v>
      </c>
      <c r="X133" s="4">
        <v>0.29906303000000001</v>
      </c>
      <c r="Y133" s="4">
        <v>2.7192000000000002E-3</v>
      </c>
      <c r="Z133" s="3">
        <v>1378</v>
      </c>
      <c r="AA133" s="4">
        <v>0.2863388</v>
      </c>
      <c r="AB133" s="4">
        <v>-0.14589648999999999</v>
      </c>
      <c r="AC133" s="3">
        <v>1401</v>
      </c>
      <c r="AD133" s="4">
        <v>0.27290509000000002</v>
      </c>
      <c r="AE133" s="4">
        <v>1.675637E-2</v>
      </c>
      <c r="AF133" s="3">
        <v>1318</v>
      </c>
      <c r="AG133" s="4">
        <v>0.27052229999999999</v>
      </c>
      <c r="AH133" s="4">
        <v>-5.9397360000000003E-2</v>
      </c>
    </row>
    <row r="134" spans="1:34">
      <c r="A134" s="2" t="s">
        <v>44</v>
      </c>
      <c r="B134" s="2" t="s">
        <v>46</v>
      </c>
      <c r="C134" s="2" t="s">
        <v>78</v>
      </c>
      <c r="D134" s="2" t="s">
        <v>67</v>
      </c>
      <c r="E134" s="3">
        <v>1144</v>
      </c>
      <c r="F134" s="4">
        <v>0.17410486</v>
      </c>
      <c r="G134" s="4"/>
      <c r="H134" s="3">
        <v>1112</v>
      </c>
      <c r="I134" s="4">
        <v>0.17884109000000001</v>
      </c>
      <c r="J134" s="4">
        <v>-2.8370030000000001E-2</v>
      </c>
      <c r="K134" s="3">
        <v>1128</v>
      </c>
      <c r="L134" s="4">
        <v>0.17850488</v>
      </c>
      <c r="M134" s="4">
        <v>1.4608049999999999E-2</v>
      </c>
      <c r="N134" s="3">
        <v>1077</v>
      </c>
      <c r="O134" s="4">
        <v>0.17036388</v>
      </c>
      <c r="P134" s="4">
        <v>-4.5281130000000003E-2</v>
      </c>
      <c r="Q134" s="3">
        <v>942</v>
      </c>
      <c r="R134" s="4">
        <v>0.16281956</v>
      </c>
      <c r="S134" s="4">
        <v>-0.12576261999999999</v>
      </c>
      <c r="T134" s="3">
        <v>935</v>
      </c>
      <c r="U134" s="4">
        <v>0.17207009000000001</v>
      </c>
      <c r="V134" s="4">
        <v>-7.1129699999999997E-3</v>
      </c>
      <c r="W134" s="3">
        <v>833</v>
      </c>
      <c r="X134" s="4">
        <v>0.15445749</v>
      </c>
      <c r="Y134" s="4">
        <v>-0.10873417</v>
      </c>
      <c r="Z134" s="3">
        <v>811</v>
      </c>
      <c r="AA134" s="4">
        <v>0.16846881999999999</v>
      </c>
      <c r="AB134" s="4">
        <v>-2.7020700000000002E-2</v>
      </c>
      <c r="AC134" s="3">
        <v>763</v>
      </c>
      <c r="AD134" s="4">
        <v>0.14853983000000001</v>
      </c>
      <c r="AE134" s="4">
        <v>-5.9391560000000003E-2</v>
      </c>
      <c r="AF134" s="3">
        <v>764</v>
      </c>
      <c r="AG134" s="4">
        <v>0.15676532000000001</v>
      </c>
      <c r="AH134" s="4">
        <v>1.43282E-3</v>
      </c>
    </row>
    <row r="135" spans="1:34">
      <c r="A135" s="2" t="s">
        <v>44</v>
      </c>
      <c r="B135" s="2" t="s">
        <v>46</v>
      </c>
      <c r="C135" s="2" t="s">
        <v>78</v>
      </c>
      <c r="D135" s="2" t="s">
        <v>68</v>
      </c>
      <c r="E135" s="3">
        <v>1226</v>
      </c>
      <c r="F135" s="4">
        <v>0.18648803999999999</v>
      </c>
      <c r="G135" s="4"/>
      <c r="H135" s="3">
        <v>1125</v>
      </c>
      <c r="I135" s="4">
        <v>0.18092137</v>
      </c>
      <c r="J135" s="4">
        <v>-8.2336629999999994E-2</v>
      </c>
      <c r="K135" s="3">
        <v>1107</v>
      </c>
      <c r="L135" s="4">
        <v>0.17515380999999999</v>
      </c>
      <c r="M135" s="4">
        <v>-1.588645E-2</v>
      </c>
      <c r="N135" s="3">
        <v>1070</v>
      </c>
      <c r="O135" s="4">
        <v>0.16923701999999999</v>
      </c>
      <c r="P135" s="4">
        <v>-3.3450979999999998E-2</v>
      </c>
      <c r="Q135" s="3">
        <v>1042</v>
      </c>
      <c r="R135" s="4">
        <v>0.18023716000000001</v>
      </c>
      <c r="S135" s="4">
        <v>-2.5797440000000001E-2</v>
      </c>
      <c r="T135" s="3">
        <v>979</v>
      </c>
      <c r="U135" s="4">
        <v>0.18019603000000001</v>
      </c>
      <c r="V135" s="4">
        <v>-6.0705229999999999E-2</v>
      </c>
      <c r="W135" s="3">
        <v>1041</v>
      </c>
      <c r="X135" s="4">
        <v>0.19291189</v>
      </c>
      <c r="Y135" s="4">
        <v>6.2961329999999996E-2</v>
      </c>
      <c r="Z135" s="3">
        <v>908</v>
      </c>
      <c r="AA135" s="4">
        <v>0.18879883</v>
      </c>
      <c r="AB135" s="4">
        <v>-0.12696157999999999</v>
      </c>
      <c r="AC135" s="3">
        <v>1017</v>
      </c>
      <c r="AD135" s="4">
        <v>0.19813559</v>
      </c>
      <c r="AE135" s="4">
        <v>0.11956325</v>
      </c>
      <c r="AF135" s="3">
        <v>908</v>
      </c>
      <c r="AG135" s="4">
        <v>0.18650137999999999</v>
      </c>
      <c r="AH135" s="4">
        <v>-0.10682956</v>
      </c>
    </row>
    <row r="136" spans="1:34">
      <c r="A136" s="2" t="s">
        <v>44</v>
      </c>
      <c r="B136" s="2" t="s">
        <v>46</v>
      </c>
      <c r="C136" s="2" t="s">
        <v>78</v>
      </c>
      <c r="D136" s="2" t="s">
        <v>69</v>
      </c>
      <c r="E136" s="3">
        <v>530</v>
      </c>
      <c r="F136" s="4">
        <v>8.0709290000000003E-2</v>
      </c>
      <c r="G136" s="4"/>
      <c r="H136" s="3">
        <v>471</v>
      </c>
      <c r="I136" s="4">
        <v>7.5747610000000007E-2</v>
      </c>
      <c r="J136" s="4">
        <v>-0.11225156</v>
      </c>
      <c r="K136" s="3">
        <v>496</v>
      </c>
      <c r="L136" s="4">
        <v>7.8511269999999994E-2</v>
      </c>
      <c r="M136" s="4">
        <v>5.360674E-2</v>
      </c>
      <c r="N136" s="3">
        <v>444</v>
      </c>
      <c r="O136" s="4">
        <v>7.0315559999999999E-2</v>
      </c>
      <c r="P136" s="4">
        <v>-0.10408344</v>
      </c>
      <c r="Q136" s="3">
        <v>450</v>
      </c>
      <c r="R136" s="4">
        <v>7.778127E-2</v>
      </c>
      <c r="S136" s="4">
        <v>1.1868099999999999E-2</v>
      </c>
      <c r="T136" s="3">
        <v>416</v>
      </c>
      <c r="U136" s="4">
        <v>7.652813E-2</v>
      </c>
      <c r="V136" s="4">
        <v>-7.5627369999999999E-2</v>
      </c>
      <c r="W136" s="3">
        <v>429</v>
      </c>
      <c r="X136" s="4">
        <v>7.9600699999999996E-2</v>
      </c>
      <c r="Y136" s="4">
        <v>3.276018E-2</v>
      </c>
      <c r="Z136" s="3">
        <v>373</v>
      </c>
      <c r="AA136" s="4">
        <v>7.7438980000000004E-2</v>
      </c>
      <c r="AB136" s="4">
        <v>-0.13216776999999999</v>
      </c>
      <c r="AC136" s="3">
        <v>449</v>
      </c>
      <c r="AD136" s="4">
        <v>8.7564100000000006E-2</v>
      </c>
      <c r="AE136" s="4">
        <v>0.20629049999999999</v>
      </c>
      <c r="AF136" s="3">
        <v>410</v>
      </c>
      <c r="AG136" s="4">
        <v>8.4141949999999993E-2</v>
      </c>
      <c r="AH136" s="4">
        <v>-8.819652E-2</v>
      </c>
    </row>
    <row r="137" spans="1:34">
      <c r="A137" s="2" t="s">
        <v>44</v>
      </c>
      <c r="B137" s="2" t="s">
        <v>46</v>
      </c>
      <c r="C137" s="2" t="s">
        <v>78</v>
      </c>
      <c r="D137" s="2" t="s">
        <v>70</v>
      </c>
      <c r="E137" s="3">
        <v>264</v>
      </c>
      <c r="F137" s="4">
        <v>4.0106280000000001E-2</v>
      </c>
      <c r="G137" s="4"/>
      <c r="H137" s="3">
        <v>229</v>
      </c>
      <c r="I137" s="4">
        <v>3.6774179999999997E-2</v>
      </c>
      <c r="J137" s="4">
        <v>-0.13268856000000001</v>
      </c>
      <c r="K137" s="3">
        <v>223</v>
      </c>
      <c r="L137" s="4">
        <v>3.5330359999999998E-2</v>
      </c>
      <c r="M137" s="4">
        <v>-2.3391289999999999E-2</v>
      </c>
      <c r="N137" s="3">
        <v>214</v>
      </c>
      <c r="O137" s="4">
        <v>3.3892930000000002E-2</v>
      </c>
      <c r="P137" s="4">
        <v>-4.0358270000000002E-2</v>
      </c>
      <c r="Q137" s="3">
        <v>163</v>
      </c>
      <c r="R137" s="4">
        <v>2.8110130000000001E-2</v>
      </c>
      <c r="S137" s="4">
        <v>-0.24132806000000001</v>
      </c>
      <c r="T137" s="3">
        <v>171</v>
      </c>
      <c r="U137" s="4">
        <v>3.1384490000000001E-2</v>
      </c>
      <c r="V137" s="4">
        <v>4.8946169999999997E-2</v>
      </c>
      <c r="W137" s="3">
        <v>158</v>
      </c>
      <c r="X137" s="4">
        <v>2.9212869999999998E-2</v>
      </c>
      <c r="Y137" s="4">
        <v>-7.5806680000000001E-2</v>
      </c>
      <c r="Z137" s="3">
        <v>156</v>
      </c>
      <c r="AA137" s="4">
        <v>3.2333920000000002E-2</v>
      </c>
      <c r="AB137" s="4">
        <v>-1.263616E-2</v>
      </c>
      <c r="AC137" s="3">
        <v>183</v>
      </c>
      <c r="AD137" s="4">
        <v>3.5725880000000002E-2</v>
      </c>
      <c r="AE137" s="4">
        <v>0.17871843000000001</v>
      </c>
      <c r="AF137" s="3">
        <v>148</v>
      </c>
      <c r="AG137" s="4">
        <v>3.046126E-2</v>
      </c>
      <c r="AH137" s="4">
        <v>-0.1909421</v>
      </c>
    </row>
    <row r="138" spans="1:34">
      <c r="A138" s="2" t="s">
        <v>44</v>
      </c>
      <c r="B138" s="2" t="s">
        <v>46</v>
      </c>
      <c r="C138" s="2" t="s">
        <v>78</v>
      </c>
      <c r="D138" s="2" t="s">
        <v>71</v>
      </c>
      <c r="E138" s="5" t="s">
        <v>86</v>
      </c>
      <c r="F138" s="6" t="s">
        <v>86</v>
      </c>
      <c r="G138" s="4"/>
      <c r="H138" s="5" t="s">
        <v>86</v>
      </c>
      <c r="I138" s="6" t="s">
        <v>86</v>
      </c>
      <c r="J138" s="6" t="s">
        <v>86</v>
      </c>
      <c r="K138" s="3"/>
      <c r="L138" s="4"/>
      <c r="M138" s="6" t="s">
        <v>86</v>
      </c>
      <c r="N138" s="5" t="s">
        <v>86</v>
      </c>
      <c r="O138" s="6" t="s">
        <v>86</v>
      </c>
      <c r="P138" s="6" t="s">
        <v>86</v>
      </c>
      <c r="Q138" s="5" t="s">
        <v>86</v>
      </c>
      <c r="R138" s="6" t="s">
        <v>86</v>
      </c>
      <c r="S138" s="6" t="s">
        <v>86</v>
      </c>
      <c r="T138" s="5" t="s">
        <v>86</v>
      </c>
      <c r="U138" s="6" t="s">
        <v>86</v>
      </c>
      <c r="V138" s="6" t="s">
        <v>86</v>
      </c>
      <c r="W138" s="3"/>
      <c r="X138" s="4"/>
      <c r="Y138" s="6" t="s">
        <v>86</v>
      </c>
      <c r="Z138" s="3"/>
      <c r="AA138" s="4"/>
      <c r="AB138" s="4"/>
      <c r="AC138" s="3"/>
      <c r="AD138" s="4"/>
      <c r="AE138" s="4"/>
      <c r="AF138" s="5" t="s">
        <v>86</v>
      </c>
      <c r="AG138" s="6" t="s">
        <v>86</v>
      </c>
      <c r="AH138" s="6" t="s">
        <v>86</v>
      </c>
    </row>
    <row r="139" spans="1:34">
      <c r="A139" s="2" t="s">
        <v>44</v>
      </c>
      <c r="B139" s="2" t="s">
        <v>46</v>
      </c>
      <c r="C139" s="2" t="s">
        <v>78</v>
      </c>
      <c r="D139" s="2" t="s">
        <v>48</v>
      </c>
      <c r="E139" s="3">
        <v>6572</v>
      </c>
      <c r="F139" s="4">
        <v>1</v>
      </c>
      <c r="G139" s="4"/>
      <c r="H139" s="3">
        <v>6217</v>
      </c>
      <c r="I139" s="4">
        <v>1</v>
      </c>
      <c r="J139" s="4">
        <v>-5.4101570000000002E-2</v>
      </c>
      <c r="K139" s="3">
        <v>6319</v>
      </c>
      <c r="L139" s="4">
        <v>1</v>
      </c>
      <c r="M139" s="4">
        <v>1.6518999999999999E-2</v>
      </c>
      <c r="N139" s="3">
        <v>6321</v>
      </c>
      <c r="O139" s="4">
        <v>1</v>
      </c>
      <c r="P139" s="4">
        <v>3.4103999999999997E-4</v>
      </c>
      <c r="Q139" s="3">
        <v>5783</v>
      </c>
      <c r="R139" s="4">
        <v>1</v>
      </c>
      <c r="S139" s="4">
        <v>-8.5254430000000006E-2</v>
      </c>
      <c r="T139" s="3">
        <v>5433</v>
      </c>
      <c r="U139" s="4">
        <v>1</v>
      </c>
      <c r="V139" s="4">
        <v>-6.0490830000000002E-2</v>
      </c>
      <c r="W139" s="3">
        <v>5394</v>
      </c>
      <c r="X139" s="4">
        <v>1</v>
      </c>
      <c r="Y139" s="4">
        <v>-7.10416E-3</v>
      </c>
      <c r="Z139" s="3">
        <v>4812</v>
      </c>
      <c r="AA139" s="4">
        <v>1</v>
      </c>
      <c r="AB139" s="4">
        <v>-0.10794210999999999</v>
      </c>
      <c r="AC139" s="3">
        <v>5133</v>
      </c>
      <c r="AD139" s="4">
        <v>1</v>
      </c>
      <c r="AE139" s="4">
        <v>6.6806019999999994E-2</v>
      </c>
      <c r="AF139" s="3">
        <v>4871</v>
      </c>
      <c r="AG139" s="4">
        <v>1</v>
      </c>
      <c r="AH139" s="4">
        <v>-5.1112419999999999E-2</v>
      </c>
    </row>
    <row r="140" spans="1:34">
      <c r="A140" s="2" t="s">
        <v>44</v>
      </c>
      <c r="B140" s="2" t="s">
        <v>46</v>
      </c>
      <c r="C140" s="2" t="s">
        <v>79</v>
      </c>
      <c r="D140" s="2" t="s">
        <v>64</v>
      </c>
      <c r="E140" s="3">
        <v>26</v>
      </c>
      <c r="F140" s="4">
        <v>1.0124869999999999E-2</v>
      </c>
      <c r="G140" s="4"/>
      <c r="H140" s="3">
        <v>24</v>
      </c>
      <c r="I140" s="4">
        <v>8.9113700000000001E-3</v>
      </c>
      <c r="J140" s="4">
        <v>-7.7955709999999998E-2</v>
      </c>
      <c r="K140" s="3">
        <v>11</v>
      </c>
      <c r="L140" s="4">
        <v>4.2375199999999998E-3</v>
      </c>
      <c r="M140" s="4">
        <v>-0.54414815999999999</v>
      </c>
      <c r="N140" s="5" t="s">
        <v>86</v>
      </c>
      <c r="O140" s="6" t="s">
        <v>86</v>
      </c>
      <c r="P140" s="6" t="s">
        <v>86</v>
      </c>
      <c r="Q140" s="5" t="s">
        <v>86</v>
      </c>
      <c r="R140" s="6" t="s">
        <v>86</v>
      </c>
      <c r="S140" s="6" t="s">
        <v>86</v>
      </c>
      <c r="T140" s="3">
        <v>36</v>
      </c>
      <c r="U140" s="4">
        <v>1.421266E-2</v>
      </c>
      <c r="V140" s="6" t="s">
        <v>86</v>
      </c>
      <c r="W140" s="3">
        <v>29</v>
      </c>
      <c r="X140" s="4">
        <v>1.219397E-2</v>
      </c>
      <c r="Y140" s="4">
        <v>-0.20893236000000001</v>
      </c>
      <c r="Z140" s="3">
        <v>40</v>
      </c>
      <c r="AA140" s="4">
        <v>1.8691050000000001E-2</v>
      </c>
      <c r="AB140" s="4">
        <v>0.38453127999999998</v>
      </c>
      <c r="AC140" s="3">
        <v>55</v>
      </c>
      <c r="AD140" s="4">
        <v>2.5508010000000001E-2</v>
      </c>
      <c r="AE140" s="4">
        <v>0.38895227999999998</v>
      </c>
      <c r="AF140" s="3">
        <v>48</v>
      </c>
      <c r="AG140" s="4">
        <v>2.1844240000000001E-2</v>
      </c>
      <c r="AH140" s="4">
        <v>-0.11907031999999999</v>
      </c>
    </row>
    <row r="141" spans="1:34">
      <c r="A141" s="2" t="s">
        <v>44</v>
      </c>
      <c r="B141" s="2" t="s">
        <v>46</v>
      </c>
      <c r="C141" s="2" t="s">
        <v>79</v>
      </c>
      <c r="D141" s="2" t="s">
        <v>65</v>
      </c>
      <c r="E141" s="3">
        <v>448</v>
      </c>
      <c r="F141" s="4">
        <v>0.17245650000000001</v>
      </c>
      <c r="G141" s="4"/>
      <c r="H141" s="3">
        <v>545</v>
      </c>
      <c r="I141" s="4">
        <v>0.20042667</v>
      </c>
      <c r="J141" s="4">
        <v>0.21751061999999999</v>
      </c>
      <c r="K141" s="3">
        <v>560</v>
      </c>
      <c r="L141" s="4">
        <v>0.21468741</v>
      </c>
      <c r="M141" s="4">
        <v>2.685193E-2</v>
      </c>
      <c r="N141" s="3">
        <v>577</v>
      </c>
      <c r="O141" s="4">
        <v>0.22524996</v>
      </c>
      <c r="P141" s="4">
        <v>3.0359819999999999E-2</v>
      </c>
      <c r="Q141" s="3">
        <v>576</v>
      </c>
      <c r="R141" s="4">
        <v>0.23043161000000001</v>
      </c>
      <c r="S141" s="4">
        <v>-1.6655999999999999E-3</v>
      </c>
      <c r="T141" s="3">
        <v>542</v>
      </c>
      <c r="U141" s="4">
        <v>0.21309048</v>
      </c>
      <c r="V141" s="4">
        <v>-5.8410209999999997E-2</v>
      </c>
      <c r="W141" s="3">
        <v>513</v>
      </c>
      <c r="X141" s="4">
        <v>0.21877837999999999</v>
      </c>
      <c r="Y141" s="4">
        <v>-5.336134E-2</v>
      </c>
      <c r="Z141" s="3">
        <v>489</v>
      </c>
      <c r="AA141" s="4">
        <v>0.23078003999999999</v>
      </c>
      <c r="AB141" s="4">
        <v>-4.7186029999999997E-2</v>
      </c>
      <c r="AC141" s="3">
        <v>498</v>
      </c>
      <c r="AD141" s="4">
        <v>0.23104263</v>
      </c>
      <c r="AE141" s="4">
        <v>1.8915959999999999E-2</v>
      </c>
      <c r="AF141" s="3">
        <v>547</v>
      </c>
      <c r="AG141" s="4">
        <v>0.2467482</v>
      </c>
      <c r="AH141" s="4">
        <v>9.8607819999999999E-2</v>
      </c>
    </row>
    <row r="142" spans="1:34">
      <c r="A142" s="2" t="s">
        <v>44</v>
      </c>
      <c r="B142" s="2" t="s">
        <v>46</v>
      </c>
      <c r="C142" s="2" t="s">
        <v>79</v>
      </c>
      <c r="D142" s="2" t="s">
        <v>66</v>
      </c>
      <c r="E142" s="3">
        <v>996</v>
      </c>
      <c r="F142" s="4">
        <v>0.38356236999999999</v>
      </c>
      <c r="G142" s="4"/>
      <c r="H142" s="3">
        <v>974</v>
      </c>
      <c r="I142" s="4">
        <v>0.35817047000000002</v>
      </c>
      <c r="J142" s="4">
        <v>-2.1748320000000002E-2</v>
      </c>
      <c r="K142" s="3">
        <v>936</v>
      </c>
      <c r="L142" s="4">
        <v>0.35886999000000003</v>
      </c>
      <c r="M142" s="4">
        <v>-3.9485079999999999E-2</v>
      </c>
      <c r="N142" s="3">
        <v>888</v>
      </c>
      <c r="O142" s="4">
        <v>0.34675411</v>
      </c>
      <c r="P142" s="4">
        <v>-5.1111379999999998E-2</v>
      </c>
      <c r="Q142" s="3">
        <v>869</v>
      </c>
      <c r="R142" s="4">
        <v>0.34759203</v>
      </c>
      <c r="S142" s="4">
        <v>-2.1756669999999999E-2</v>
      </c>
      <c r="T142" s="3">
        <v>817</v>
      </c>
      <c r="U142" s="4">
        <v>0.32094706000000001</v>
      </c>
      <c r="V142" s="4">
        <v>-5.9836559999999997E-2</v>
      </c>
      <c r="W142" s="3">
        <v>754</v>
      </c>
      <c r="X142" s="4">
        <v>0.32117497</v>
      </c>
      <c r="Y142" s="4">
        <v>-7.7317750000000005E-2</v>
      </c>
      <c r="Z142" s="3">
        <v>683</v>
      </c>
      <c r="AA142" s="4">
        <v>0.32233256999999998</v>
      </c>
      <c r="AB142" s="4">
        <v>-9.3481300000000003E-2</v>
      </c>
      <c r="AC142" s="3">
        <v>675</v>
      </c>
      <c r="AD142" s="4">
        <v>0.31298628000000001</v>
      </c>
      <c r="AE142" s="4">
        <v>-1.1752800000000001E-2</v>
      </c>
      <c r="AF142" s="3">
        <v>652</v>
      </c>
      <c r="AG142" s="4">
        <v>0.29404364</v>
      </c>
      <c r="AH142" s="4">
        <v>-3.3576889999999998E-2</v>
      </c>
    </row>
    <row r="143" spans="1:34">
      <c r="A143" s="2" t="s">
        <v>44</v>
      </c>
      <c r="B143" s="2" t="s">
        <v>46</v>
      </c>
      <c r="C143" s="2" t="s">
        <v>79</v>
      </c>
      <c r="D143" s="2" t="s">
        <v>67</v>
      </c>
      <c r="E143" s="3">
        <v>431</v>
      </c>
      <c r="F143" s="4">
        <v>0.1659147</v>
      </c>
      <c r="G143" s="4"/>
      <c r="H143" s="3">
        <v>467</v>
      </c>
      <c r="I143" s="4">
        <v>0.17171713</v>
      </c>
      <c r="J143" s="4">
        <v>8.4240350000000006E-2</v>
      </c>
      <c r="K143" s="3">
        <v>476</v>
      </c>
      <c r="L143" s="4">
        <v>0.18267469</v>
      </c>
      <c r="M143" s="4">
        <v>1.981525E-2</v>
      </c>
      <c r="N143" s="3">
        <v>449</v>
      </c>
      <c r="O143" s="4">
        <v>0.17538055</v>
      </c>
      <c r="P143" s="4">
        <v>-5.71691E-2</v>
      </c>
      <c r="Q143" s="3">
        <v>437</v>
      </c>
      <c r="R143" s="4">
        <v>0.17467725000000001</v>
      </c>
      <c r="S143" s="4">
        <v>-2.8028290000000001E-2</v>
      </c>
      <c r="T143" s="3">
        <v>481</v>
      </c>
      <c r="U143" s="4">
        <v>0.18907382</v>
      </c>
      <c r="V143" s="4">
        <v>0.10213503</v>
      </c>
      <c r="W143" s="3">
        <v>408</v>
      </c>
      <c r="X143" s="4">
        <v>0.17394936999999999</v>
      </c>
      <c r="Y143" s="4">
        <v>-0.15172754999999999</v>
      </c>
      <c r="Z143" s="3">
        <v>346</v>
      </c>
      <c r="AA143" s="4">
        <v>0.16304225999999999</v>
      </c>
      <c r="AB143" s="4">
        <v>-0.15337400000000001</v>
      </c>
      <c r="AC143" s="3">
        <v>344</v>
      </c>
      <c r="AD143" s="4">
        <v>0.15954097</v>
      </c>
      <c r="AE143" s="4">
        <v>-4.0981899999999998E-3</v>
      </c>
      <c r="AF143" s="3">
        <v>353</v>
      </c>
      <c r="AG143" s="4">
        <v>0.15891451000000001</v>
      </c>
      <c r="AH143" s="4">
        <v>2.4641929999999999E-2</v>
      </c>
    </row>
    <row r="144" spans="1:34">
      <c r="A144" s="2" t="s">
        <v>44</v>
      </c>
      <c r="B144" s="2" t="s">
        <v>46</v>
      </c>
      <c r="C144" s="2" t="s">
        <v>79</v>
      </c>
      <c r="D144" s="2" t="s">
        <v>68</v>
      </c>
      <c r="E144" s="3">
        <v>463</v>
      </c>
      <c r="F144" s="4">
        <v>0.17849281</v>
      </c>
      <c r="G144" s="4"/>
      <c r="H144" s="3">
        <v>458</v>
      </c>
      <c r="I144" s="4">
        <v>0.1682023</v>
      </c>
      <c r="J144" s="4">
        <v>-1.279345E-2</v>
      </c>
      <c r="K144" s="3">
        <v>403</v>
      </c>
      <c r="L144" s="4">
        <v>0.15456346000000001</v>
      </c>
      <c r="M144" s="4">
        <v>-0.11908977</v>
      </c>
      <c r="N144" s="3">
        <v>422</v>
      </c>
      <c r="O144" s="4">
        <v>0.16463530000000001</v>
      </c>
      <c r="P144" s="4">
        <v>4.6036630000000002E-2</v>
      </c>
      <c r="Q144" s="3">
        <v>372</v>
      </c>
      <c r="R144" s="4">
        <v>0.14883067</v>
      </c>
      <c r="S144" s="4">
        <v>-0.11779769</v>
      </c>
      <c r="T144" s="3">
        <v>433</v>
      </c>
      <c r="U144" s="4">
        <v>0.17035585</v>
      </c>
      <c r="V144" s="4">
        <v>0.16547877</v>
      </c>
      <c r="W144" s="3">
        <v>402</v>
      </c>
      <c r="X144" s="4">
        <v>0.17139017000000001</v>
      </c>
      <c r="Y144" s="4">
        <v>-7.2374369999999993E-2</v>
      </c>
      <c r="Z144" s="3">
        <v>368</v>
      </c>
      <c r="AA144" s="4">
        <v>0.17387949</v>
      </c>
      <c r="AB144" s="4">
        <v>-8.3617659999999996E-2</v>
      </c>
      <c r="AC144" s="3">
        <v>382</v>
      </c>
      <c r="AD144" s="4">
        <v>0.17733366</v>
      </c>
      <c r="AE144" s="4">
        <v>3.7976000000000003E-2</v>
      </c>
      <c r="AF144" s="3">
        <v>418</v>
      </c>
      <c r="AG144" s="4">
        <v>0.18852190999999999</v>
      </c>
      <c r="AH144" s="4">
        <v>9.3582250000000006E-2</v>
      </c>
    </row>
    <row r="145" spans="1:34">
      <c r="A145" s="2" t="s">
        <v>44</v>
      </c>
      <c r="B145" s="2" t="s">
        <v>46</v>
      </c>
      <c r="C145" s="2" t="s">
        <v>79</v>
      </c>
      <c r="D145" s="2" t="s">
        <v>69</v>
      </c>
      <c r="E145" s="3">
        <v>157</v>
      </c>
      <c r="F145" s="4">
        <v>6.0297370000000003E-2</v>
      </c>
      <c r="G145" s="4"/>
      <c r="H145" s="3">
        <v>182</v>
      </c>
      <c r="I145" s="4">
        <v>6.6874959999999997E-2</v>
      </c>
      <c r="J145" s="4">
        <v>0.16188180999999999</v>
      </c>
      <c r="K145" s="3">
        <v>146</v>
      </c>
      <c r="L145" s="4">
        <v>5.6065339999999998E-2</v>
      </c>
      <c r="M145" s="4">
        <v>-0.19631166999999999</v>
      </c>
      <c r="N145" s="3">
        <v>122</v>
      </c>
      <c r="O145" s="4">
        <v>4.7536210000000002E-2</v>
      </c>
      <c r="P145" s="4">
        <v>-0.16735307999999999</v>
      </c>
      <c r="Q145" s="3">
        <v>147</v>
      </c>
      <c r="R145" s="4">
        <v>5.8716150000000002E-2</v>
      </c>
      <c r="S145" s="4">
        <v>0.20540147</v>
      </c>
      <c r="T145" s="3">
        <v>164</v>
      </c>
      <c r="U145" s="4">
        <v>6.4553739999999998E-2</v>
      </c>
      <c r="V145" s="4">
        <v>0.11944723</v>
      </c>
      <c r="W145" s="3">
        <v>172</v>
      </c>
      <c r="X145" s="4">
        <v>7.3423989999999995E-2</v>
      </c>
      <c r="Y145" s="4">
        <v>4.8722099999999997E-2</v>
      </c>
      <c r="Z145" s="3">
        <v>147</v>
      </c>
      <c r="AA145" s="4">
        <v>6.9476040000000003E-2</v>
      </c>
      <c r="AB145" s="4">
        <v>-0.14530457999999999</v>
      </c>
      <c r="AC145" s="3">
        <v>142</v>
      </c>
      <c r="AD145" s="4">
        <v>6.599025E-2</v>
      </c>
      <c r="AE145" s="4">
        <v>-3.3305639999999997E-2</v>
      </c>
      <c r="AF145" s="3">
        <v>148</v>
      </c>
      <c r="AG145" s="4">
        <v>6.6499970000000005E-2</v>
      </c>
      <c r="AH145" s="4">
        <v>3.662692E-2</v>
      </c>
    </row>
    <row r="146" spans="1:34">
      <c r="A146" s="2" t="s">
        <v>44</v>
      </c>
      <c r="B146" s="2" t="s">
        <v>46</v>
      </c>
      <c r="C146" s="2" t="s">
        <v>79</v>
      </c>
      <c r="D146" s="2" t="s">
        <v>70</v>
      </c>
      <c r="E146" s="3">
        <v>76</v>
      </c>
      <c r="F146" s="4">
        <v>2.9151369999999999E-2</v>
      </c>
      <c r="G146" s="4"/>
      <c r="H146" s="3">
        <v>70</v>
      </c>
      <c r="I146" s="4">
        <v>2.5697109999999999E-2</v>
      </c>
      <c r="J146" s="4">
        <v>-7.6531459999999996E-2</v>
      </c>
      <c r="K146" s="3">
        <v>75</v>
      </c>
      <c r="L146" s="4">
        <v>2.8901590000000001E-2</v>
      </c>
      <c r="M146" s="4">
        <v>7.8187119999999999E-2</v>
      </c>
      <c r="N146" s="3">
        <v>70</v>
      </c>
      <c r="O146" s="4">
        <v>2.737121E-2</v>
      </c>
      <c r="P146" s="4">
        <v>-6.9956820000000003E-2</v>
      </c>
      <c r="Q146" s="3">
        <v>65</v>
      </c>
      <c r="R146" s="4">
        <v>2.599684E-2</v>
      </c>
      <c r="S146" s="4">
        <v>-7.311637E-2</v>
      </c>
      <c r="T146" s="3">
        <v>71</v>
      </c>
      <c r="U146" s="4">
        <v>2.7766389999999998E-2</v>
      </c>
      <c r="V146" s="4">
        <v>8.7523229999999994E-2</v>
      </c>
      <c r="W146" s="3">
        <v>68</v>
      </c>
      <c r="X146" s="4">
        <v>2.9089150000000001E-2</v>
      </c>
      <c r="Y146" s="4">
        <v>-3.4048040000000002E-2</v>
      </c>
      <c r="Z146" s="3">
        <v>46</v>
      </c>
      <c r="AA146" s="4">
        <v>2.179855E-2</v>
      </c>
      <c r="AB146" s="4">
        <v>-0.32312126000000002</v>
      </c>
      <c r="AC146" s="3">
        <v>60</v>
      </c>
      <c r="AD146" s="4">
        <v>2.7598190000000002E-2</v>
      </c>
      <c r="AE146" s="4">
        <v>0.28853898</v>
      </c>
      <c r="AF146" s="3">
        <v>52</v>
      </c>
      <c r="AG146" s="4">
        <v>2.3427529999999998E-2</v>
      </c>
      <c r="AH146" s="4">
        <v>-0.126774</v>
      </c>
    </row>
    <row r="147" spans="1:34">
      <c r="A147" s="2" t="s">
        <v>44</v>
      </c>
      <c r="B147" s="2" t="s">
        <v>46</v>
      </c>
      <c r="C147" s="2" t="s">
        <v>79</v>
      </c>
      <c r="D147" s="2" t="s">
        <v>71</v>
      </c>
      <c r="E147" s="3"/>
      <c r="F147" s="4"/>
      <c r="G147" s="4"/>
      <c r="H147" s="3"/>
      <c r="I147" s="4"/>
      <c r="J147" s="4"/>
      <c r="K147" s="3"/>
      <c r="L147" s="4"/>
      <c r="M147" s="4"/>
      <c r="N147" s="5" t="s">
        <v>86</v>
      </c>
      <c r="O147" s="6" t="s">
        <v>86</v>
      </c>
      <c r="P147" s="6" t="s">
        <v>86</v>
      </c>
      <c r="Q147" s="5" t="s">
        <v>86</v>
      </c>
      <c r="R147" s="6" t="s">
        <v>86</v>
      </c>
      <c r="S147" s="6" t="s">
        <v>86</v>
      </c>
      <c r="T147" s="3"/>
      <c r="U147" s="4"/>
      <c r="V147" s="6" t="s">
        <v>86</v>
      </c>
      <c r="W147" s="3"/>
      <c r="X147" s="4"/>
      <c r="Y147" s="4"/>
      <c r="Z147" s="3"/>
      <c r="AA147" s="4"/>
      <c r="AB147" s="4"/>
      <c r="AC147" s="3"/>
      <c r="AD147" s="4"/>
      <c r="AE147" s="4"/>
      <c r="AF147" s="3"/>
      <c r="AG147" s="4"/>
      <c r="AH147" s="4"/>
    </row>
    <row r="148" spans="1:34">
      <c r="A148" s="2" t="s">
        <v>44</v>
      </c>
      <c r="B148" s="2" t="s">
        <v>46</v>
      </c>
      <c r="C148" s="2" t="s">
        <v>79</v>
      </c>
      <c r="D148" s="2" t="s">
        <v>48</v>
      </c>
      <c r="E148" s="3">
        <v>2597</v>
      </c>
      <c r="F148" s="4">
        <v>1</v>
      </c>
      <c r="G148" s="4"/>
      <c r="H148" s="3">
        <v>2720</v>
      </c>
      <c r="I148" s="4">
        <v>1</v>
      </c>
      <c r="J148" s="4">
        <v>4.7603220000000002E-2</v>
      </c>
      <c r="K148" s="3">
        <v>2608</v>
      </c>
      <c r="L148" s="4">
        <v>1</v>
      </c>
      <c r="M148" s="4">
        <v>-4.1357360000000003E-2</v>
      </c>
      <c r="N148" s="3">
        <v>2561</v>
      </c>
      <c r="O148" s="4">
        <v>1</v>
      </c>
      <c r="P148" s="4">
        <v>-1.7956400000000001E-2</v>
      </c>
      <c r="Q148" s="3">
        <v>2499</v>
      </c>
      <c r="R148" s="4">
        <v>1</v>
      </c>
      <c r="S148" s="4">
        <v>-2.4114859999999998E-2</v>
      </c>
      <c r="T148" s="3">
        <v>2545</v>
      </c>
      <c r="U148" s="4">
        <v>1</v>
      </c>
      <c r="V148" s="4">
        <v>1.8215619999999998E-2</v>
      </c>
      <c r="W148" s="3">
        <v>2346</v>
      </c>
      <c r="X148" s="4">
        <v>1</v>
      </c>
      <c r="Y148" s="4">
        <v>-7.7972479999999997E-2</v>
      </c>
      <c r="Z148" s="3">
        <v>2119</v>
      </c>
      <c r="AA148" s="4">
        <v>1</v>
      </c>
      <c r="AB148" s="4">
        <v>-9.6736890000000006E-2</v>
      </c>
      <c r="AC148" s="3">
        <v>2157</v>
      </c>
      <c r="AD148" s="4">
        <v>1</v>
      </c>
      <c r="AE148" s="4">
        <v>1.77579E-2</v>
      </c>
      <c r="AF148" s="3">
        <v>2219</v>
      </c>
      <c r="AG148" s="4">
        <v>1</v>
      </c>
      <c r="AH148" s="4">
        <v>2.8681229999999999E-2</v>
      </c>
    </row>
    <row r="149" spans="1:34">
      <c r="A149" s="2" t="s">
        <v>44</v>
      </c>
      <c r="B149" s="2" t="s">
        <v>46</v>
      </c>
      <c r="C149" s="2" t="s">
        <v>80</v>
      </c>
      <c r="D149" s="2" t="s">
        <v>64</v>
      </c>
      <c r="E149" s="3">
        <v>238</v>
      </c>
      <c r="F149" s="4">
        <v>1.0694820000000001E-2</v>
      </c>
      <c r="G149" s="4"/>
      <c r="H149" s="3">
        <v>224</v>
      </c>
      <c r="I149" s="4">
        <v>9.4274100000000007E-3</v>
      </c>
      <c r="J149" s="4">
        <v>-5.9616919999999997E-2</v>
      </c>
      <c r="K149" s="3">
        <v>317</v>
      </c>
      <c r="L149" s="4">
        <v>1.2444719999999999E-2</v>
      </c>
      <c r="M149" s="4">
        <v>0.41457195000000002</v>
      </c>
      <c r="N149" s="3">
        <v>387</v>
      </c>
      <c r="O149" s="4">
        <v>1.4233249999999999E-2</v>
      </c>
      <c r="P149" s="4">
        <v>0.22278479000000001</v>
      </c>
      <c r="Q149" s="3">
        <v>472</v>
      </c>
      <c r="R149" s="4">
        <v>1.702859E-2</v>
      </c>
      <c r="S149" s="4">
        <v>0.21786518999999999</v>
      </c>
      <c r="T149" s="3">
        <v>579</v>
      </c>
      <c r="U149" s="4">
        <v>2.0196860000000001E-2</v>
      </c>
      <c r="V149" s="4">
        <v>0.22814461</v>
      </c>
      <c r="W149" s="3">
        <v>569</v>
      </c>
      <c r="X149" s="4">
        <v>1.974099E-2</v>
      </c>
      <c r="Y149" s="4">
        <v>-1.7336319999999999E-2</v>
      </c>
      <c r="Z149" s="3">
        <v>605</v>
      </c>
      <c r="AA149" s="4">
        <v>2.1777169999999998E-2</v>
      </c>
      <c r="AB149" s="4">
        <v>6.2554810000000002E-2</v>
      </c>
      <c r="AC149" s="3">
        <v>744</v>
      </c>
      <c r="AD149" s="4">
        <v>2.5346960000000002E-2</v>
      </c>
      <c r="AE149" s="4">
        <v>0.22988644999999999</v>
      </c>
      <c r="AF149" s="3">
        <v>693</v>
      </c>
      <c r="AG149" s="4">
        <v>2.286738E-2</v>
      </c>
      <c r="AH149" s="4">
        <v>-6.7735260000000005E-2</v>
      </c>
    </row>
    <row r="150" spans="1:34">
      <c r="A150" s="2" t="s">
        <v>44</v>
      </c>
      <c r="B150" s="2" t="s">
        <v>46</v>
      </c>
      <c r="C150" s="2" t="s">
        <v>80</v>
      </c>
      <c r="D150" s="2" t="s">
        <v>65</v>
      </c>
      <c r="E150" s="3">
        <v>5429</v>
      </c>
      <c r="F150" s="4">
        <v>0.24393569000000001</v>
      </c>
      <c r="G150" s="4"/>
      <c r="H150" s="3">
        <v>5956</v>
      </c>
      <c r="I150" s="4">
        <v>0.25084655</v>
      </c>
      <c r="J150" s="4">
        <v>9.7030630000000007E-2</v>
      </c>
      <c r="K150" s="3">
        <v>6631</v>
      </c>
      <c r="L150" s="4">
        <v>0.26061675000000001</v>
      </c>
      <c r="M150" s="4">
        <v>0.11333631</v>
      </c>
      <c r="N150" s="3">
        <v>7578</v>
      </c>
      <c r="O150" s="4">
        <v>0.27856175</v>
      </c>
      <c r="P150" s="4">
        <v>0.14274812000000001</v>
      </c>
      <c r="Q150" s="3">
        <v>7963</v>
      </c>
      <c r="R150" s="4">
        <v>0.28756753000000002</v>
      </c>
      <c r="S150" s="4">
        <v>5.0855110000000002E-2</v>
      </c>
      <c r="T150" s="3">
        <v>8381</v>
      </c>
      <c r="U150" s="4">
        <v>0.29228928999999998</v>
      </c>
      <c r="V150" s="4">
        <v>5.2488710000000001E-2</v>
      </c>
      <c r="W150" s="3">
        <v>8724</v>
      </c>
      <c r="X150" s="4">
        <v>0.30260999</v>
      </c>
      <c r="Y150" s="4">
        <v>4.0854840000000003E-2</v>
      </c>
      <c r="Z150" s="3">
        <v>8603</v>
      </c>
      <c r="AA150" s="4">
        <v>0.30983297999999998</v>
      </c>
      <c r="AB150" s="4">
        <v>-1.380407E-2</v>
      </c>
      <c r="AC150" s="3">
        <v>9187</v>
      </c>
      <c r="AD150" s="4">
        <v>0.31311483000000001</v>
      </c>
      <c r="AE150" s="4">
        <v>6.7865469999999997E-2</v>
      </c>
      <c r="AF150" s="3">
        <v>9748</v>
      </c>
      <c r="AG150" s="4">
        <v>0.32151030000000003</v>
      </c>
      <c r="AH150" s="4">
        <v>6.1059990000000001E-2</v>
      </c>
    </row>
    <row r="151" spans="1:34">
      <c r="A151" s="2" t="s">
        <v>44</v>
      </c>
      <c r="B151" s="2" t="s">
        <v>46</v>
      </c>
      <c r="C151" s="2" t="s">
        <v>80</v>
      </c>
      <c r="D151" s="2" t="s">
        <v>66</v>
      </c>
      <c r="E151" s="3">
        <v>8726</v>
      </c>
      <c r="F151" s="4">
        <v>0.39203011999999998</v>
      </c>
      <c r="G151" s="4"/>
      <c r="H151" s="3">
        <v>9014</v>
      </c>
      <c r="I151" s="4">
        <v>0.37960669000000002</v>
      </c>
      <c r="J151" s="4">
        <v>3.3000130000000003E-2</v>
      </c>
      <c r="K151" s="3">
        <v>9783</v>
      </c>
      <c r="L151" s="4">
        <v>0.38447618</v>
      </c>
      <c r="M151" s="4">
        <v>8.5344879999999998E-2</v>
      </c>
      <c r="N151" s="3">
        <v>10108</v>
      </c>
      <c r="O151" s="4">
        <v>0.37155375000000002</v>
      </c>
      <c r="P151" s="4">
        <v>3.319805E-2</v>
      </c>
      <c r="Q151" s="3">
        <v>9976</v>
      </c>
      <c r="R151" s="4">
        <v>0.36025901999999999</v>
      </c>
      <c r="S151" s="4">
        <v>-1.299878E-2</v>
      </c>
      <c r="T151" s="3">
        <v>9856</v>
      </c>
      <c r="U151" s="4">
        <v>0.34372529000000002</v>
      </c>
      <c r="V151" s="4">
        <v>-1.203623E-2</v>
      </c>
      <c r="W151" s="3">
        <v>9843</v>
      </c>
      <c r="X151" s="4">
        <v>0.34144288</v>
      </c>
      <c r="Y151" s="4">
        <v>-1.3199500000000001E-3</v>
      </c>
      <c r="Z151" s="3">
        <v>9221</v>
      </c>
      <c r="AA151" s="4">
        <v>0.33207683999999998</v>
      </c>
      <c r="AB151" s="4">
        <v>-6.3216220000000004E-2</v>
      </c>
      <c r="AC151" s="3">
        <v>9819</v>
      </c>
      <c r="AD151" s="4">
        <v>0.33466385999999998</v>
      </c>
      <c r="AE151" s="4">
        <v>6.4904760000000006E-2</v>
      </c>
      <c r="AF151" s="3">
        <v>9896</v>
      </c>
      <c r="AG151" s="4">
        <v>0.32640023000000001</v>
      </c>
      <c r="AH151" s="4">
        <v>7.8370499999999999E-3</v>
      </c>
    </row>
    <row r="152" spans="1:34">
      <c r="A152" s="2" t="s">
        <v>44</v>
      </c>
      <c r="B152" s="2" t="s">
        <v>46</v>
      </c>
      <c r="C152" s="2" t="s">
        <v>80</v>
      </c>
      <c r="D152" s="2" t="s">
        <v>67</v>
      </c>
      <c r="E152" s="3">
        <v>3639</v>
      </c>
      <c r="F152" s="4">
        <v>0.16350908</v>
      </c>
      <c r="G152" s="4"/>
      <c r="H152" s="3">
        <v>4034</v>
      </c>
      <c r="I152" s="4">
        <v>0.16990232999999999</v>
      </c>
      <c r="J152" s="4">
        <v>0.10851966</v>
      </c>
      <c r="K152" s="3">
        <v>4192</v>
      </c>
      <c r="L152" s="4">
        <v>0.16475677999999999</v>
      </c>
      <c r="M152" s="4">
        <v>3.9144970000000001E-2</v>
      </c>
      <c r="N152" s="3">
        <v>4376</v>
      </c>
      <c r="O152" s="4">
        <v>0.16087132000000001</v>
      </c>
      <c r="P152" s="4">
        <v>4.3918770000000003E-2</v>
      </c>
      <c r="Q152" s="3">
        <v>4523</v>
      </c>
      <c r="R152" s="4">
        <v>0.16333432000000001</v>
      </c>
      <c r="S152" s="4">
        <v>3.3530480000000001E-2</v>
      </c>
      <c r="T152" s="3">
        <v>4720</v>
      </c>
      <c r="U152" s="4">
        <v>0.16459391000000001</v>
      </c>
      <c r="V152" s="4">
        <v>4.3471780000000002E-2</v>
      </c>
      <c r="W152" s="3">
        <v>4543</v>
      </c>
      <c r="X152" s="4">
        <v>0.15757355000000001</v>
      </c>
      <c r="Y152" s="4">
        <v>-3.7525200000000002E-2</v>
      </c>
      <c r="Z152" s="3">
        <v>4282</v>
      </c>
      <c r="AA152" s="4">
        <v>0.15422715000000001</v>
      </c>
      <c r="AB152" s="4">
        <v>-5.7250410000000002E-2</v>
      </c>
      <c r="AC152" s="3">
        <v>4425</v>
      </c>
      <c r="AD152" s="4">
        <v>0.15080983000000001</v>
      </c>
      <c r="AE152" s="4">
        <v>3.3259360000000002E-2</v>
      </c>
      <c r="AF152" s="3">
        <v>4633</v>
      </c>
      <c r="AG152" s="4">
        <v>0.15279250999999999</v>
      </c>
      <c r="AH152" s="4">
        <v>4.693833E-2</v>
      </c>
    </row>
    <row r="153" spans="1:34">
      <c r="A153" s="2" t="s">
        <v>44</v>
      </c>
      <c r="B153" s="2" t="s">
        <v>46</v>
      </c>
      <c r="C153" s="2" t="s">
        <v>80</v>
      </c>
      <c r="D153" s="2" t="s">
        <v>68</v>
      </c>
      <c r="E153" s="3">
        <v>2900</v>
      </c>
      <c r="F153" s="4">
        <v>0.13028614999999999</v>
      </c>
      <c r="G153" s="4"/>
      <c r="H153" s="3">
        <v>3158</v>
      </c>
      <c r="I153" s="4">
        <v>0.13300197</v>
      </c>
      <c r="J153" s="4">
        <v>8.9044929999999994E-2</v>
      </c>
      <c r="K153" s="3">
        <v>3140</v>
      </c>
      <c r="L153" s="4">
        <v>0.12341547</v>
      </c>
      <c r="M153" s="4">
        <v>-5.6398500000000001E-3</v>
      </c>
      <c r="N153" s="3">
        <v>3361</v>
      </c>
      <c r="O153" s="4">
        <v>0.12356003</v>
      </c>
      <c r="P153" s="4">
        <v>7.0384379999999996E-2</v>
      </c>
      <c r="Q153" s="3">
        <v>3376</v>
      </c>
      <c r="R153" s="4">
        <v>0.12192318000000001</v>
      </c>
      <c r="S153" s="4">
        <v>4.4602399999999999E-3</v>
      </c>
      <c r="T153" s="3">
        <v>3647</v>
      </c>
      <c r="U153" s="4">
        <v>0.12719758</v>
      </c>
      <c r="V153" s="4">
        <v>8.0281560000000002E-2</v>
      </c>
      <c r="W153" s="3">
        <v>3640</v>
      </c>
      <c r="X153" s="4">
        <v>0.1262683</v>
      </c>
      <c r="Y153" s="4">
        <v>-1.9890799999999998E-3</v>
      </c>
      <c r="Z153" s="3">
        <v>3585</v>
      </c>
      <c r="AA153" s="4">
        <v>0.12911995000000001</v>
      </c>
      <c r="AB153" s="4">
        <v>-1.504175E-2</v>
      </c>
      <c r="AC153" s="3">
        <v>3637</v>
      </c>
      <c r="AD153" s="4">
        <v>0.12397095</v>
      </c>
      <c r="AE153" s="4">
        <v>1.4535269999999999E-2</v>
      </c>
      <c r="AF153" s="3">
        <v>3819</v>
      </c>
      <c r="AG153" s="4">
        <v>0.1259489</v>
      </c>
      <c r="AH153" s="4">
        <v>4.9840019999999999E-2</v>
      </c>
    </row>
    <row r="154" spans="1:34">
      <c r="A154" s="2" t="s">
        <v>44</v>
      </c>
      <c r="B154" s="2" t="s">
        <v>46</v>
      </c>
      <c r="C154" s="2" t="s">
        <v>80</v>
      </c>
      <c r="D154" s="2" t="s">
        <v>69</v>
      </c>
      <c r="E154" s="3">
        <v>952</v>
      </c>
      <c r="F154" s="4">
        <v>4.2773609999999997E-2</v>
      </c>
      <c r="G154" s="4"/>
      <c r="H154" s="3">
        <v>947</v>
      </c>
      <c r="I154" s="4">
        <v>3.9897229999999999E-2</v>
      </c>
      <c r="J154" s="4">
        <v>-4.9318799999999996E-3</v>
      </c>
      <c r="K154" s="3">
        <v>998</v>
      </c>
      <c r="L154" s="4">
        <v>3.9204500000000003E-2</v>
      </c>
      <c r="M154" s="4">
        <v>5.2992530000000003E-2</v>
      </c>
      <c r="N154" s="3">
        <v>1007</v>
      </c>
      <c r="O154" s="4">
        <v>3.701811E-2</v>
      </c>
      <c r="P154" s="4">
        <v>9.5078200000000002E-3</v>
      </c>
      <c r="Q154" s="3">
        <v>1002</v>
      </c>
      <c r="R154" s="4">
        <v>3.6169960000000001E-2</v>
      </c>
      <c r="S154" s="4">
        <v>-5.37741E-3</v>
      </c>
      <c r="T154" s="3">
        <v>1100</v>
      </c>
      <c r="U154" s="4">
        <v>3.8344839999999998E-2</v>
      </c>
      <c r="V154" s="4">
        <v>9.7749520000000006E-2</v>
      </c>
      <c r="W154" s="3">
        <v>1122</v>
      </c>
      <c r="X154" s="4">
        <v>3.8912509999999997E-2</v>
      </c>
      <c r="Y154" s="4">
        <v>2.0239569999999998E-2</v>
      </c>
      <c r="Z154" s="3">
        <v>1071</v>
      </c>
      <c r="AA154" s="4">
        <v>3.8557180000000003E-2</v>
      </c>
      <c r="AB154" s="4">
        <v>-4.5590470000000001E-2</v>
      </c>
      <c r="AC154" s="3">
        <v>1135</v>
      </c>
      <c r="AD154" s="4">
        <v>3.868154E-2</v>
      </c>
      <c r="AE154" s="4">
        <v>6.0081099999999998E-2</v>
      </c>
      <c r="AF154" s="3">
        <v>1156</v>
      </c>
      <c r="AG154" s="4">
        <v>3.8110999999999999E-2</v>
      </c>
      <c r="AH154" s="4">
        <v>1.811136E-2</v>
      </c>
    </row>
    <row r="155" spans="1:34">
      <c r="A155" s="2" t="s">
        <v>44</v>
      </c>
      <c r="B155" s="2" t="s">
        <v>46</v>
      </c>
      <c r="C155" s="2" t="s">
        <v>80</v>
      </c>
      <c r="D155" s="2" t="s">
        <v>70</v>
      </c>
      <c r="E155" s="3">
        <v>363</v>
      </c>
      <c r="F155" s="4">
        <v>1.6314289999999999E-2</v>
      </c>
      <c r="G155" s="4"/>
      <c r="H155" s="3">
        <v>389</v>
      </c>
      <c r="I155" s="4">
        <v>1.638353E-2</v>
      </c>
      <c r="J155" s="4">
        <v>7.1334930000000005E-2</v>
      </c>
      <c r="K155" s="3">
        <v>370</v>
      </c>
      <c r="L155" s="4">
        <v>1.454338E-2</v>
      </c>
      <c r="M155" s="4">
        <v>-4.8760209999999998E-2</v>
      </c>
      <c r="N155" s="3">
        <v>373</v>
      </c>
      <c r="O155" s="4">
        <v>1.3717490000000001E-2</v>
      </c>
      <c r="P155" s="4">
        <v>8.4182700000000003E-3</v>
      </c>
      <c r="Q155" s="3">
        <v>363</v>
      </c>
      <c r="R155" s="4">
        <v>1.309696E-2</v>
      </c>
      <c r="S155" s="4">
        <v>-2.8102240000000001E-2</v>
      </c>
      <c r="T155" s="5" t="s">
        <v>86</v>
      </c>
      <c r="U155" s="6" t="s">
        <v>86</v>
      </c>
      <c r="V155" s="6" t="s">
        <v>86</v>
      </c>
      <c r="W155" s="3">
        <v>375</v>
      </c>
      <c r="X155" s="4">
        <v>1.3009349999999999E-2</v>
      </c>
      <c r="Y155" s="6" t="s">
        <v>86</v>
      </c>
      <c r="Z155" s="3">
        <v>384</v>
      </c>
      <c r="AA155" s="4">
        <v>1.3813819999999999E-2</v>
      </c>
      <c r="AB155" s="4">
        <v>2.2768170000000001E-2</v>
      </c>
      <c r="AC155" s="3">
        <v>382</v>
      </c>
      <c r="AD155" s="4">
        <v>1.3019360000000001E-2</v>
      </c>
      <c r="AE155" s="4">
        <v>-4.0983599999999997E-3</v>
      </c>
      <c r="AF155" s="3">
        <v>365</v>
      </c>
      <c r="AG155" s="4">
        <v>1.202424E-2</v>
      </c>
      <c r="AH155" s="4">
        <v>-4.5630730000000001E-2</v>
      </c>
    </row>
    <row r="156" spans="1:34">
      <c r="A156" s="2" t="s">
        <v>44</v>
      </c>
      <c r="B156" s="2" t="s">
        <v>46</v>
      </c>
      <c r="C156" s="2" t="s">
        <v>80</v>
      </c>
      <c r="D156" s="2" t="s">
        <v>71</v>
      </c>
      <c r="E156" s="3">
        <v>10</v>
      </c>
      <c r="F156" s="4">
        <v>4.5624000000000001E-4</v>
      </c>
      <c r="G156" s="4"/>
      <c r="H156" s="3">
        <v>22</v>
      </c>
      <c r="I156" s="4">
        <v>9.3428999999999995E-4</v>
      </c>
      <c r="J156" s="4">
        <v>1.1846074499999999</v>
      </c>
      <c r="K156" s="3">
        <v>14</v>
      </c>
      <c r="L156" s="4">
        <v>5.4222000000000005E-4</v>
      </c>
      <c r="M156" s="4">
        <v>-0.37809393000000002</v>
      </c>
      <c r="N156" s="3">
        <v>13</v>
      </c>
      <c r="O156" s="4">
        <v>4.8431E-4</v>
      </c>
      <c r="P156" s="4">
        <v>-4.5049060000000002E-2</v>
      </c>
      <c r="Q156" s="3">
        <v>17</v>
      </c>
      <c r="R156" s="4">
        <v>6.2043000000000005E-4</v>
      </c>
      <c r="S156" s="4">
        <v>0.30405328999999998</v>
      </c>
      <c r="T156" s="5" t="s">
        <v>86</v>
      </c>
      <c r="U156" s="6" t="s">
        <v>86</v>
      </c>
      <c r="V156" s="6" t="s">
        <v>86</v>
      </c>
      <c r="W156" s="3">
        <v>13</v>
      </c>
      <c r="X156" s="4">
        <v>4.4244E-4</v>
      </c>
      <c r="Y156" s="6" t="s">
        <v>86</v>
      </c>
      <c r="Z156" s="3">
        <v>17</v>
      </c>
      <c r="AA156" s="4">
        <v>5.9491999999999998E-4</v>
      </c>
      <c r="AB156" s="4">
        <v>0.29516545</v>
      </c>
      <c r="AC156" s="3">
        <v>12</v>
      </c>
      <c r="AD156" s="4">
        <v>3.9266000000000003E-4</v>
      </c>
      <c r="AE156" s="4">
        <v>-0.30256728999999999</v>
      </c>
      <c r="AF156" s="3">
        <v>10</v>
      </c>
      <c r="AG156" s="4">
        <v>3.4544000000000003E-4</v>
      </c>
      <c r="AH156" s="4">
        <v>-9.0909089999999998E-2</v>
      </c>
    </row>
    <row r="157" spans="1:34">
      <c r="A157" s="2" t="s">
        <v>44</v>
      </c>
      <c r="B157" s="2" t="s">
        <v>46</v>
      </c>
      <c r="C157" s="2" t="s">
        <v>80</v>
      </c>
      <c r="D157" s="2" t="s">
        <v>48</v>
      </c>
      <c r="E157" s="3">
        <v>22258</v>
      </c>
      <c r="F157" s="4">
        <v>1</v>
      </c>
      <c r="G157" s="4"/>
      <c r="H157" s="3">
        <v>23745</v>
      </c>
      <c r="I157" s="4">
        <v>1</v>
      </c>
      <c r="J157" s="4">
        <v>6.6807249999999999E-2</v>
      </c>
      <c r="K157" s="3">
        <v>25445</v>
      </c>
      <c r="L157" s="4">
        <v>1</v>
      </c>
      <c r="M157" s="4">
        <v>7.1598700000000001E-2</v>
      </c>
      <c r="N157" s="3">
        <v>27204</v>
      </c>
      <c r="O157" s="4">
        <v>1</v>
      </c>
      <c r="P157" s="4">
        <v>6.9132100000000002E-2</v>
      </c>
      <c r="Q157" s="3">
        <v>27692</v>
      </c>
      <c r="R157" s="4">
        <v>1</v>
      </c>
      <c r="S157" s="4">
        <v>1.7945369999999999E-2</v>
      </c>
      <c r="T157" s="3">
        <v>28674</v>
      </c>
      <c r="U157" s="4">
        <v>1</v>
      </c>
      <c r="V157" s="4">
        <v>3.5486379999999998E-2</v>
      </c>
      <c r="W157" s="3">
        <v>28828</v>
      </c>
      <c r="X157" s="4">
        <v>1</v>
      </c>
      <c r="Y157" s="4">
        <v>5.3558499999999997E-3</v>
      </c>
      <c r="Z157" s="3">
        <v>27767</v>
      </c>
      <c r="AA157" s="4">
        <v>1</v>
      </c>
      <c r="AB157" s="4">
        <v>-3.6794779999999999E-2</v>
      </c>
      <c r="AC157" s="3">
        <v>29341</v>
      </c>
      <c r="AD157" s="4">
        <v>1</v>
      </c>
      <c r="AE157" s="4">
        <v>5.6672840000000002E-2</v>
      </c>
      <c r="AF157" s="3">
        <v>30320</v>
      </c>
      <c r="AG157" s="4">
        <v>1</v>
      </c>
      <c r="AH157" s="4">
        <v>3.3352960000000001E-2</v>
      </c>
    </row>
    <row r="158" spans="1:34">
      <c r="A158" s="2" t="s">
        <v>44</v>
      </c>
      <c r="B158" s="2" t="s">
        <v>46</v>
      </c>
      <c r="C158" s="2" t="s">
        <v>81</v>
      </c>
      <c r="D158" s="2" t="s">
        <v>64</v>
      </c>
      <c r="E158" s="3">
        <v>36</v>
      </c>
      <c r="F158" s="4">
        <v>6.06458E-3</v>
      </c>
      <c r="G158" s="4"/>
      <c r="H158" s="5" t="s">
        <v>86</v>
      </c>
      <c r="I158" s="6" t="s">
        <v>86</v>
      </c>
      <c r="J158" s="6" t="s">
        <v>86</v>
      </c>
      <c r="K158" s="3">
        <v>101</v>
      </c>
      <c r="L158" s="4">
        <v>1.170092E-2</v>
      </c>
      <c r="M158" s="6" t="s">
        <v>86</v>
      </c>
      <c r="N158" s="5" t="s">
        <v>86</v>
      </c>
      <c r="O158" s="6" t="s">
        <v>86</v>
      </c>
      <c r="P158" s="6" t="s">
        <v>86</v>
      </c>
      <c r="Q158" s="3">
        <v>86</v>
      </c>
      <c r="R158" s="4">
        <v>9.6256199999999997E-3</v>
      </c>
      <c r="S158" s="6" t="s">
        <v>86</v>
      </c>
      <c r="T158" s="3">
        <v>120</v>
      </c>
      <c r="U158" s="4">
        <v>1.4280899999999999E-2</v>
      </c>
      <c r="V158" s="4">
        <v>0.39945138000000002</v>
      </c>
      <c r="W158" s="5" t="s">
        <v>86</v>
      </c>
      <c r="X158" s="6" t="s">
        <v>86</v>
      </c>
      <c r="Y158" s="6" t="s">
        <v>86</v>
      </c>
      <c r="Z158" s="5" t="s">
        <v>86</v>
      </c>
      <c r="AA158" s="6" t="s">
        <v>86</v>
      </c>
      <c r="AB158" s="6" t="s">
        <v>86</v>
      </c>
      <c r="AC158" s="3">
        <v>57</v>
      </c>
      <c r="AD158" s="4">
        <v>9.4085499999999999E-3</v>
      </c>
      <c r="AE158" s="6" t="s">
        <v>86</v>
      </c>
      <c r="AF158" s="3">
        <v>62</v>
      </c>
      <c r="AG158" s="4">
        <v>9.4632299999999996E-3</v>
      </c>
      <c r="AH158" s="4">
        <v>8.0784250000000002E-2</v>
      </c>
    </row>
    <row r="159" spans="1:34">
      <c r="A159" s="2" t="s">
        <v>44</v>
      </c>
      <c r="B159" s="2" t="s">
        <v>46</v>
      </c>
      <c r="C159" s="2" t="s">
        <v>81</v>
      </c>
      <c r="D159" s="2" t="s">
        <v>65</v>
      </c>
      <c r="E159" s="3">
        <v>1335</v>
      </c>
      <c r="F159" s="4">
        <v>0.22408201</v>
      </c>
      <c r="G159" s="4"/>
      <c r="H159" s="3">
        <v>1960</v>
      </c>
      <c r="I159" s="4">
        <v>0.24833108000000001</v>
      </c>
      <c r="J159" s="4">
        <v>0.46769380999999999</v>
      </c>
      <c r="K159" s="3">
        <v>2166</v>
      </c>
      <c r="L159" s="4">
        <v>0.25116949</v>
      </c>
      <c r="M159" s="4">
        <v>0.10507548999999999</v>
      </c>
      <c r="N159" s="3">
        <v>2606</v>
      </c>
      <c r="O159" s="4">
        <v>0.25600195999999997</v>
      </c>
      <c r="P159" s="4">
        <v>0.20346096</v>
      </c>
      <c r="Q159" s="3">
        <v>2392</v>
      </c>
      <c r="R159" s="4">
        <v>0.26768612000000003</v>
      </c>
      <c r="S159" s="4">
        <v>-8.2078769999999995E-2</v>
      </c>
      <c r="T159" s="3">
        <v>2424</v>
      </c>
      <c r="U159" s="4">
        <v>0.28752430000000001</v>
      </c>
      <c r="V159" s="4">
        <v>1.3163670000000001E-2</v>
      </c>
      <c r="W159" s="3">
        <v>1647</v>
      </c>
      <c r="X159" s="4">
        <v>0.24185913000000001</v>
      </c>
      <c r="Y159" s="4">
        <v>-0.32059159999999998</v>
      </c>
      <c r="Z159" s="3">
        <v>1591</v>
      </c>
      <c r="AA159" s="4">
        <v>0.26772876000000001</v>
      </c>
      <c r="AB159" s="4">
        <v>-3.4045560000000002E-2</v>
      </c>
      <c r="AC159" s="3">
        <v>1721</v>
      </c>
      <c r="AD159" s="4">
        <v>0.28438925999999998</v>
      </c>
      <c r="AE159" s="4">
        <v>8.1763260000000004E-2</v>
      </c>
      <c r="AF159" s="3">
        <v>1892</v>
      </c>
      <c r="AG159" s="4">
        <v>0.29099667000000001</v>
      </c>
      <c r="AH159" s="4">
        <v>9.9504270000000006E-2</v>
      </c>
    </row>
    <row r="160" spans="1:34">
      <c r="A160" s="2" t="s">
        <v>44</v>
      </c>
      <c r="B160" s="2" t="s">
        <v>46</v>
      </c>
      <c r="C160" s="2" t="s">
        <v>81</v>
      </c>
      <c r="D160" s="2" t="s">
        <v>66</v>
      </c>
      <c r="E160" s="3">
        <v>2644</v>
      </c>
      <c r="F160" s="4">
        <v>0.44367636999999999</v>
      </c>
      <c r="G160" s="4"/>
      <c r="H160" s="3">
        <v>3345</v>
      </c>
      <c r="I160" s="4">
        <v>0.42390411</v>
      </c>
      <c r="J160" s="4">
        <v>0.26535593000000002</v>
      </c>
      <c r="K160" s="3">
        <v>3734</v>
      </c>
      <c r="L160" s="4">
        <v>0.43305819000000001</v>
      </c>
      <c r="M160" s="4">
        <v>0.11618135</v>
      </c>
      <c r="N160" s="3">
        <v>4535</v>
      </c>
      <c r="O160" s="4">
        <v>0.44546246</v>
      </c>
      <c r="P160" s="4">
        <v>0.21456417</v>
      </c>
      <c r="Q160" s="3">
        <v>3843</v>
      </c>
      <c r="R160" s="4">
        <v>0.43004761000000002</v>
      </c>
      <c r="S160" s="4">
        <v>-0.15252230999999999</v>
      </c>
      <c r="T160" s="3">
        <v>3331</v>
      </c>
      <c r="U160" s="4">
        <v>0.39512961000000002</v>
      </c>
      <c r="V160" s="4">
        <v>-0.13332964</v>
      </c>
      <c r="W160" s="3">
        <v>2833</v>
      </c>
      <c r="X160" s="4">
        <v>0.41604298000000001</v>
      </c>
      <c r="Y160" s="4">
        <v>-0.14956406999999999</v>
      </c>
      <c r="Z160" s="3">
        <v>2348</v>
      </c>
      <c r="AA160" s="4">
        <v>0.39513848000000001</v>
      </c>
      <c r="AB160" s="4">
        <v>-0.17122768999999999</v>
      </c>
      <c r="AC160" s="3">
        <v>2486</v>
      </c>
      <c r="AD160" s="4">
        <v>0.41091288999999998</v>
      </c>
      <c r="AE160" s="4">
        <v>5.9045220000000002E-2</v>
      </c>
      <c r="AF160" s="3">
        <v>2664</v>
      </c>
      <c r="AG160" s="4">
        <v>0.40972851999999998</v>
      </c>
      <c r="AH160" s="4">
        <v>7.1441649999999995E-2</v>
      </c>
    </row>
    <row r="161" spans="1:34">
      <c r="A161" s="2" t="s">
        <v>44</v>
      </c>
      <c r="B161" s="2" t="s">
        <v>46</v>
      </c>
      <c r="C161" s="2" t="s">
        <v>81</v>
      </c>
      <c r="D161" s="2" t="s">
        <v>67</v>
      </c>
      <c r="E161" s="3">
        <v>997</v>
      </c>
      <c r="F161" s="4">
        <v>0.16737745000000001</v>
      </c>
      <c r="G161" s="4"/>
      <c r="H161" s="3">
        <v>1294</v>
      </c>
      <c r="I161" s="4">
        <v>0.16394248</v>
      </c>
      <c r="J161" s="4">
        <v>0.29719698999999999</v>
      </c>
      <c r="K161" s="3">
        <v>1408</v>
      </c>
      <c r="L161" s="4">
        <v>0.16326245</v>
      </c>
      <c r="M161" s="4">
        <v>8.8055250000000002E-2</v>
      </c>
      <c r="N161" s="3">
        <v>1574</v>
      </c>
      <c r="O161" s="4">
        <v>0.15464617</v>
      </c>
      <c r="P161" s="4">
        <v>0.11842911</v>
      </c>
      <c r="Q161" s="3">
        <v>1384</v>
      </c>
      <c r="R161" s="4">
        <v>0.15485568</v>
      </c>
      <c r="S161" s="4">
        <v>-0.12095557</v>
      </c>
      <c r="T161" s="3">
        <v>1339</v>
      </c>
      <c r="U161" s="4">
        <v>0.15889237</v>
      </c>
      <c r="V161" s="4">
        <v>-3.2152760000000002E-2</v>
      </c>
      <c r="W161" s="3">
        <v>1139</v>
      </c>
      <c r="X161" s="4">
        <v>0.16727749</v>
      </c>
      <c r="Y161" s="4">
        <v>-0.14968972999999999</v>
      </c>
      <c r="Z161" s="3">
        <v>950</v>
      </c>
      <c r="AA161" s="4">
        <v>0.15983689000000001</v>
      </c>
      <c r="AB161" s="4">
        <v>-0.16619669000000001</v>
      </c>
      <c r="AC161" s="3">
        <v>859</v>
      </c>
      <c r="AD161" s="4">
        <v>0.14198078</v>
      </c>
      <c r="AE161" s="4">
        <v>-9.5379099999999994E-2</v>
      </c>
      <c r="AF161" s="3">
        <v>958</v>
      </c>
      <c r="AG161" s="4">
        <v>0.14738086</v>
      </c>
      <c r="AH161" s="4">
        <v>0.11540766</v>
      </c>
    </row>
    <row r="162" spans="1:34">
      <c r="A162" s="2" t="s">
        <v>44</v>
      </c>
      <c r="B162" s="2" t="s">
        <v>46</v>
      </c>
      <c r="C162" s="2" t="s">
        <v>81</v>
      </c>
      <c r="D162" s="2" t="s">
        <v>68</v>
      </c>
      <c r="E162" s="3">
        <v>620</v>
      </c>
      <c r="F162" s="4">
        <v>0.10402428</v>
      </c>
      <c r="G162" s="4"/>
      <c r="H162" s="3">
        <v>818</v>
      </c>
      <c r="I162" s="4">
        <v>0.10368355</v>
      </c>
      <c r="J162" s="4">
        <v>0.32003819</v>
      </c>
      <c r="K162" s="3">
        <v>803</v>
      </c>
      <c r="L162" s="4">
        <v>9.3139120000000006E-2</v>
      </c>
      <c r="M162" s="4">
        <v>-1.8526819999999999E-2</v>
      </c>
      <c r="N162" s="3">
        <v>958</v>
      </c>
      <c r="O162" s="4">
        <v>9.4117889999999996E-2</v>
      </c>
      <c r="P162" s="4">
        <v>0.19315160000000001</v>
      </c>
      <c r="Q162" s="3">
        <v>859</v>
      </c>
      <c r="R162" s="4">
        <v>9.6144930000000003E-2</v>
      </c>
      <c r="S162" s="4">
        <v>-0.10323828</v>
      </c>
      <c r="T162" s="3">
        <v>847</v>
      </c>
      <c r="U162" s="4">
        <v>0.10048020000000001</v>
      </c>
      <c r="V162" s="4">
        <v>-1.420861E-2</v>
      </c>
      <c r="W162" s="3">
        <v>761</v>
      </c>
      <c r="X162" s="4">
        <v>0.11172754</v>
      </c>
      <c r="Y162" s="4">
        <v>-0.10190407999999999</v>
      </c>
      <c r="Z162" s="3">
        <v>662</v>
      </c>
      <c r="AA162" s="4">
        <v>0.11145055</v>
      </c>
      <c r="AB162" s="4">
        <v>-0.12954550000000001</v>
      </c>
      <c r="AC162" s="3">
        <v>652</v>
      </c>
      <c r="AD162" s="4">
        <v>0.10768988</v>
      </c>
      <c r="AE162" s="4">
        <v>-1.5973629999999999E-2</v>
      </c>
      <c r="AF162" s="3">
        <v>639</v>
      </c>
      <c r="AG162" s="4">
        <v>9.8293649999999996E-2</v>
      </c>
      <c r="AH162" s="4">
        <v>-1.9217580000000001E-2</v>
      </c>
    </row>
    <row r="163" spans="1:34">
      <c r="A163" s="2" t="s">
        <v>44</v>
      </c>
      <c r="B163" s="2" t="s">
        <v>46</v>
      </c>
      <c r="C163" s="2" t="s">
        <v>81</v>
      </c>
      <c r="D163" s="2" t="s">
        <v>69</v>
      </c>
      <c r="E163" s="3">
        <v>221</v>
      </c>
      <c r="F163" s="4">
        <v>3.7095759999999998E-2</v>
      </c>
      <c r="G163" s="4"/>
      <c r="H163" s="3">
        <v>281</v>
      </c>
      <c r="I163" s="4">
        <v>3.5603099999999999E-2</v>
      </c>
      <c r="J163" s="4">
        <v>0.27108598</v>
      </c>
      <c r="K163" s="3">
        <v>303</v>
      </c>
      <c r="L163" s="4">
        <v>3.5138370000000002E-2</v>
      </c>
      <c r="M163" s="4">
        <v>7.8325519999999996E-2</v>
      </c>
      <c r="N163" s="3">
        <v>305</v>
      </c>
      <c r="O163" s="4">
        <v>2.9969599999999999E-2</v>
      </c>
      <c r="P163" s="4">
        <v>7.0590999999999996E-3</v>
      </c>
      <c r="Q163" s="3">
        <v>281</v>
      </c>
      <c r="R163" s="4">
        <v>3.1453870000000002E-2</v>
      </c>
      <c r="S163" s="4">
        <v>-7.8668260000000004E-2</v>
      </c>
      <c r="T163" s="3">
        <v>269</v>
      </c>
      <c r="U163" s="4">
        <v>3.1891179999999998E-2</v>
      </c>
      <c r="V163" s="4">
        <v>-4.3626850000000002E-2</v>
      </c>
      <c r="W163" s="3">
        <v>262</v>
      </c>
      <c r="X163" s="4">
        <v>3.8530599999999998E-2</v>
      </c>
      <c r="Y163" s="4">
        <v>-2.4160959999999999E-2</v>
      </c>
      <c r="Z163" s="3">
        <v>241</v>
      </c>
      <c r="AA163" s="4">
        <v>4.0584830000000002E-2</v>
      </c>
      <c r="AB163" s="4">
        <v>-8.0859169999999994E-2</v>
      </c>
      <c r="AC163" s="3">
        <v>213</v>
      </c>
      <c r="AD163" s="4">
        <v>3.5192710000000002E-2</v>
      </c>
      <c r="AE163" s="4">
        <v>-0.11691406</v>
      </c>
      <c r="AF163" s="3">
        <v>222</v>
      </c>
      <c r="AG163" s="4">
        <v>3.4082149999999999E-2</v>
      </c>
      <c r="AH163" s="4">
        <v>4.0630260000000001E-2</v>
      </c>
    </row>
    <row r="164" spans="1:34">
      <c r="A164" s="2" t="s">
        <v>44</v>
      </c>
      <c r="B164" s="2" t="s">
        <v>46</v>
      </c>
      <c r="C164" s="2" t="s">
        <v>81</v>
      </c>
      <c r="D164" s="2" t="s">
        <v>70</v>
      </c>
      <c r="E164" s="3">
        <v>87</v>
      </c>
      <c r="F164" s="4">
        <v>1.461192E-2</v>
      </c>
      <c r="G164" s="4"/>
      <c r="H164" s="3">
        <v>96</v>
      </c>
      <c r="I164" s="4">
        <v>1.219745E-2</v>
      </c>
      <c r="J164" s="4">
        <v>0.10553671000000001</v>
      </c>
      <c r="K164" s="3">
        <v>97</v>
      </c>
      <c r="L164" s="4">
        <v>1.1223729999999999E-2</v>
      </c>
      <c r="M164" s="4">
        <v>5.3663000000000001E-3</v>
      </c>
      <c r="N164" s="3">
        <v>104</v>
      </c>
      <c r="O164" s="4">
        <v>1.021595E-2</v>
      </c>
      <c r="P164" s="4">
        <v>7.4724670000000007E-2</v>
      </c>
      <c r="Q164" s="5" t="s">
        <v>86</v>
      </c>
      <c r="R164" s="6" t="s">
        <v>86</v>
      </c>
      <c r="S164" s="6" t="s">
        <v>86</v>
      </c>
      <c r="T164" s="5" t="s">
        <v>86</v>
      </c>
      <c r="U164" s="6" t="s">
        <v>86</v>
      </c>
      <c r="V164" s="6" t="s">
        <v>86</v>
      </c>
      <c r="W164" s="3">
        <v>100</v>
      </c>
      <c r="X164" s="4">
        <v>1.4693940000000001E-2</v>
      </c>
      <c r="Y164" s="6" t="s">
        <v>86</v>
      </c>
      <c r="Z164" s="3">
        <v>78</v>
      </c>
      <c r="AA164" s="4">
        <v>1.310385E-2</v>
      </c>
      <c r="AB164" s="4">
        <v>-0.22181117</v>
      </c>
      <c r="AC164" s="3">
        <v>63</v>
      </c>
      <c r="AD164" s="4">
        <v>1.042594E-2</v>
      </c>
      <c r="AE164" s="4">
        <v>-0.18972864</v>
      </c>
      <c r="AF164" s="3">
        <v>65</v>
      </c>
      <c r="AG164" s="4">
        <v>1.005492E-2</v>
      </c>
      <c r="AH164" s="4">
        <v>3.6300010000000001E-2</v>
      </c>
    </row>
    <row r="165" spans="1:34">
      <c r="A165" s="2" t="s">
        <v>44</v>
      </c>
      <c r="B165" s="2" t="s">
        <v>46</v>
      </c>
      <c r="C165" s="2" t="s">
        <v>81</v>
      </c>
      <c r="D165" s="2" t="s">
        <v>71</v>
      </c>
      <c r="E165" s="3">
        <v>18</v>
      </c>
      <c r="F165" s="4">
        <v>3.0676200000000001E-3</v>
      </c>
      <c r="G165" s="4"/>
      <c r="H165" s="5" t="s">
        <v>86</v>
      </c>
      <c r="I165" s="6" t="s">
        <v>86</v>
      </c>
      <c r="J165" s="6" t="s">
        <v>86</v>
      </c>
      <c r="K165" s="3">
        <v>11</v>
      </c>
      <c r="L165" s="4">
        <v>1.3077200000000001E-3</v>
      </c>
      <c r="M165" s="6" t="s">
        <v>86</v>
      </c>
      <c r="N165" s="5" t="s">
        <v>86</v>
      </c>
      <c r="O165" s="6" t="s">
        <v>86</v>
      </c>
      <c r="P165" s="6" t="s">
        <v>86</v>
      </c>
      <c r="Q165" s="5" t="s">
        <v>86</v>
      </c>
      <c r="R165" s="6" t="s">
        <v>86</v>
      </c>
      <c r="S165" s="6" t="s">
        <v>86</v>
      </c>
      <c r="T165" s="5" t="s">
        <v>86</v>
      </c>
      <c r="U165" s="6" t="s">
        <v>86</v>
      </c>
      <c r="V165" s="6" t="s">
        <v>86</v>
      </c>
      <c r="W165" s="5" t="s">
        <v>86</v>
      </c>
      <c r="X165" s="6" t="s">
        <v>86</v>
      </c>
      <c r="Y165" s="6" t="s">
        <v>86</v>
      </c>
      <c r="Z165" s="5" t="s">
        <v>86</v>
      </c>
      <c r="AA165" s="6" t="s">
        <v>86</v>
      </c>
      <c r="AB165" s="6" t="s">
        <v>86</v>
      </c>
      <c r="AC165" s="3"/>
      <c r="AD165" s="4"/>
      <c r="AE165" s="6" t="s">
        <v>86</v>
      </c>
      <c r="AF165" s="3"/>
      <c r="AG165" s="4"/>
      <c r="AH165" s="4"/>
    </row>
    <row r="166" spans="1:34">
      <c r="A166" s="2" t="s">
        <v>44</v>
      </c>
      <c r="B166" s="2" t="s">
        <v>46</v>
      </c>
      <c r="C166" s="2" t="s">
        <v>81</v>
      </c>
      <c r="D166" s="2" t="s">
        <v>48</v>
      </c>
      <c r="E166" s="3">
        <v>5959</v>
      </c>
      <c r="F166" s="4">
        <v>1</v>
      </c>
      <c r="G166" s="4"/>
      <c r="H166" s="3">
        <v>7891</v>
      </c>
      <c r="I166" s="4">
        <v>1</v>
      </c>
      <c r="J166" s="4">
        <v>0.32437622999999999</v>
      </c>
      <c r="K166" s="3">
        <v>8622</v>
      </c>
      <c r="L166" s="4">
        <v>1</v>
      </c>
      <c r="M166" s="4">
        <v>9.2587260000000005E-2</v>
      </c>
      <c r="N166" s="3">
        <v>10180</v>
      </c>
      <c r="O166" s="4">
        <v>1</v>
      </c>
      <c r="P166" s="4">
        <v>0.18074361999999999</v>
      </c>
      <c r="Q166" s="3">
        <v>8937</v>
      </c>
      <c r="R166" s="4">
        <v>1</v>
      </c>
      <c r="S166" s="4">
        <v>-0.12214487</v>
      </c>
      <c r="T166" s="3">
        <v>8430</v>
      </c>
      <c r="U166" s="4">
        <v>1</v>
      </c>
      <c r="V166" s="4">
        <v>-5.6741100000000003E-2</v>
      </c>
      <c r="W166" s="3">
        <v>6809</v>
      </c>
      <c r="X166" s="4">
        <v>1</v>
      </c>
      <c r="Y166" s="4">
        <v>-0.19231323</v>
      </c>
      <c r="Z166" s="3">
        <v>5941</v>
      </c>
      <c r="AA166" s="4">
        <v>1</v>
      </c>
      <c r="AB166" s="4">
        <v>-0.12738211999999999</v>
      </c>
      <c r="AC166" s="3">
        <v>6051</v>
      </c>
      <c r="AD166" s="4">
        <v>1</v>
      </c>
      <c r="AE166" s="4">
        <v>1.8389869999999999E-2</v>
      </c>
      <c r="AF166" s="3">
        <v>6502</v>
      </c>
      <c r="AG166" s="4">
        <v>1</v>
      </c>
      <c r="AH166" s="4">
        <v>7.4538779999999999E-2</v>
      </c>
    </row>
    <row r="167" spans="1:34">
      <c r="A167" s="2" t="s">
        <v>44</v>
      </c>
      <c r="B167" s="2" t="s">
        <v>46</v>
      </c>
      <c r="C167" s="2" t="s">
        <v>82</v>
      </c>
      <c r="D167" s="2" t="s">
        <v>64</v>
      </c>
      <c r="E167" s="5" t="s">
        <v>86</v>
      </c>
      <c r="F167" s="6" t="s">
        <v>86</v>
      </c>
      <c r="G167" s="4"/>
      <c r="H167" s="5" t="s">
        <v>86</v>
      </c>
      <c r="I167" s="6" t="s">
        <v>86</v>
      </c>
      <c r="J167" s="6" t="s">
        <v>86</v>
      </c>
      <c r="K167" s="5" t="s">
        <v>86</v>
      </c>
      <c r="L167" s="6" t="s">
        <v>86</v>
      </c>
      <c r="M167" s="6" t="s">
        <v>86</v>
      </c>
      <c r="N167" s="5" t="s">
        <v>86</v>
      </c>
      <c r="O167" s="6" t="s">
        <v>86</v>
      </c>
      <c r="P167" s="6" t="s">
        <v>86</v>
      </c>
      <c r="Q167" s="5" t="s">
        <v>86</v>
      </c>
      <c r="R167" s="6" t="s">
        <v>86</v>
      </c>
      <c r="S167" s="6" t="s">
        <v>86</v>
      </c>
      <c r="T167" s="3">
        <v>217</v>
      </c>
      <c r="U167" s="4">
        <v>1.5149940000000001E-2</v>
      </c>
      <c r="V167" s="6" t="s">
        <v>86</v>
      </c>
      <c r="W167" s="5" t="s">
        <v>86</v>
      </c>
      <c r="X167" s="6" t="s">
        <v>86</v>
      </c>
      <c r="Y167" s="6" t="s">
        <v>86</v>
      </c>
      <c r="Z167" s="5" t="s">
        <v>86</v>
      </c>
      <c r="AA167" s="6" t="s">
        <v>86</v>
      </c>
      <c r="AB167" s="6" t="s">
        <v>86</v>
      </c>
      <c r="AC167" s="5" t="s">
        <v>86</v>
      </c>
      <c r="AD167" s="6" t="s">
        <v>86</v>
      </c>
      <c r="AE167" s="6" t="s">
        <v>86</v>
      </c>
      <c r="AF167" s="3">
        <v>731</v>
      </c>
      <c r="AG167" s="4">
        <v>4.8292040000000001E-2</v>
      </c>
      <c r="AH167" s="6" t="s">
        <v>86</v>
      </c>
    </row>
    <row r="168" spans="1:34">
      <c r="A168" s="2" t="s">
        <v>44</v>
      </c>
      <c r="B168" s="2" t="s">
        <v>46</v>
      </c>
      <c r="C168" s="2" t="s">
        <v>82</v>
      </c>
      <c r="D168" s="2" t="s">
        <v>65</v>
      </c>
      <c r="E168" s="3">
        <v>2786</v>
      </c>
      <c r="F168" s="4">
        <v>0.12246384</v>
      </c>
      <c r="G168" s="4"/>
      <c r="H168" s="3">
        <v>2635</v>
      </c>
      <c r="I168" s="4">
        <v>0.13306013</v>
      </c>
      <c r="J168" s="4">
        <v>-5.4061520000000002E-2</v>
      </c>
      <c r="K168" s="3">
        <v>2697</v>
      </c>
      <c r="L168" s="4">
        <v>0.15118901000000001</v>
      </c>
      <c r="M168" s="4">
        <v>2.3338230000000001E-2</v>
      </c>
      <c r="N168" s="3">
        <v>2731</v>
      </c>
      <c r="O168" s="4">
        <v>0.16632052</v>
      </c>
      <c r="P168" s="4">
        <v>1.2575080000000001E-2</v>
      </c>
      <c r="Q168" s="3">
        <v>2881</v>
      </c>
      <c r="R168" s="4">
        <v>0.18938441</v>
      </c>
      <c r="S168" s="4">
        <v>5.4978249999999999E-2</v>
      </c>
      <c r="T168" s="3">
        <v>3087</v>
      </c>
      <c r="U168" s="4">
        <v>0.21532067999999999</v>
      </c>
      <c r="V168" s="4">
        <v>7.1739590000000006E-2</v>
      </c>
      <c r="W168" s="3">
        <v>3290</v>
      </c>
      <c r="X168" s="4">
        <v>0.23753397000000001</v>
      </c>
      <c r="Y168" s="4">
        <v>6.5782389999999996E-2</v>
      </c>
      <c r="Z168" s="3">
        <v>3071</v>
      </c>
      <c r="AA168" s="4">
        <v>0.23993595000000001</v>
      </c>
      <c r="AB168" s="4">
        <v>-6.6566159999999999E-2</v>
      </c>
      <c r="AC168" s="3">
        <v>3786</v>
      </c>
      <c r="AD168" s="4">
        <v>0.27909645</v>
      </c>
      <c r="AE168" s="4">
        <v>0.2326945</v>
      </c>
      <c r="AF168" s="3">
        <v>4883</v>
      </c>
      <c r="AG168" s="4">
        <v>0.32255455999999999</v>
      </c>
      <c r="AH168" s="4">
        <v>0.28970385999999998</v>
      </c>
    </row>
    <row r="169" spans="1:34">
      <c r="A169" s="2" t="s">
        <v>44</v>
      </c>
      <c r="B169" s="2" t="s">
        <v>46</v>
      </c>
      <c r="C169" s="2" t="s">
        <v>82</v>
      </c>
      <c r="D169" s="2" t="s">
        <v>66</v>
      </c>
      <c r="E169" s="3">
        <v>6202</v>
      </c>
      <c r="F169" s="4">
        <v>0.27262181000000002</v>
      </c>
      <c r="G169" s="4"/>
      <c r="H169" s="3">
        <v>5195</v>
      </c>
      <c r="I169" s="4">
        <v>0.26234161</v>
      </c>
      <c r="J169" s="4">
        <v>-0.16222107999999999</v>
      </c>
      <c r="K169" s="3">
        <v>4668</v>
      </c>
      <c r="L169" s="4">
        <v>0.26173822000000002</v>
      </c>
      <c r="M169" s="4">
        <v>-0.10144047</v>
      </c>
      <c r="N169" s="3">
        <v>4218</v>
      </c>
      <c r="O169" s="4">
        <v>0.25694539999999999</v>
      </c>
      <c r="P169" s="4">
        <v>-9.6401810000000004E-2</v>
      </c>
      <c r="Q169" s="3">
        <v>3678</v>
      </c>
      <c r="R169" s="4">
        <v>0.24176934</v>
      </c>
      <c r="S169" s="4">
        <v>-0.12822285999999999</v>
      </c>
      <c r="T169" s="3">
        <v>3315</v>
      </c>
      <c r="U169" s="4">
        <v>0.23120107000000001</v>
      </c>
      <c r="V169" s="4">
        <v>-9.8560960000000003E-2</v>
      </c>
      <c r="W169" s="3">
        <v>3475</v>
      </c>
      <c r="X169" s="4">
        <v>0.25082974000000002</v>
      </c>
      <c r="Y169" s="4">
        <v>4.813626E-2</v>
      </c>
      <c r="Z169" s="3">
        <v>3162</v>
      </c>
      <c r="AA169" s="4">
        <v>0.24703221</v>
      </c>
      <c r="AB169" s="4">
        <v>-8.990128E-2</v>
      </c>
      <c r="AC169" s="3">
        <v>3362</v>
      </c>
      <c r="AD169" s="4">
        <v>0.24780498000000001</v>
      </c>
      <c r="AE169" s="4">
        <v>6.3048110000000004E-2</v>
      </c>
      <c r="AF169" s="3">
        <v>3500</v>
      </c>
      <c r="AG169" s="4">
        <v>0.23120114999999999</v>
      </c>
      <c r="AH169" s="4">
        <v>4.1168650000000001E-2</v>
      </c>
    </row>
    <row r="170" spans="1:34">
      <c r="A170" s="2" t="s">
        <v>44</v>
      </c>
      <c r="B170" s="2" t="s">
        <v>46</v>
      </c>
      <c r="C170" s="2" t="s">
        <v>82</v>
      </c>
      <c r="D170" s="2" t="s">
        <v>67</v>
      </c>
      <c r="E170" s="3">
        <v>4816</v>
      </c>
      <c r="F170" s="4">
        <v>0.21171776</v>
      </c>
      <c r="G170" s="4"/>
      <c r="H170" s="3">
        <v>4045</v>
      </c>
      <c r="I170" s="4">
        <v>0.20422412000000001</v>
      </c>
      <c r="J170" s="4">
        <v>-0.16020636999999999</v>
      </c>
      <c r="K170" s="3">
        <v>3546</v>
      </c>
      <c r="L170" s="4">
        <v>0.19879405999999999</v>
      </c>
      <c r="M170" s="4">
        <v>-0.1233156</v>
      </c>
      <c r="N170" s="3">
        <v>2898</v>
      </c>
      <c r="O170" s="4">
        <v>0.17648966999999999</v>
      </c>
      <c r="P170" s="4">
        <v>-0.18282039999999999</v>
      </c>
      <c r="Q170" s="3">
        <v>2383</v>
      </c>
      <c r="R170" s="4">
        <v>0.15669520000000001</v>
      </c>
      <c r="S170" s="4">
        <v>-0.17741364000000001</v>
      </c>
      <c r="T170" s="3">
        <v>1992</v>
      </c>
      <c r="U170" s="4">
        <v>0.1389224</v>
      </c>
      <c r="V170" s="4">
        <v>-0.16427316</v>
      </c>
      <c r="W170" s="3">
        <v>1633</v>
      </c>
      <c r="X170" s="4">
        <v>0.11791425</v>
      </c>
      <c r="Y170" s="4">
        <v>-0.17998355999999999</v>
      </c>
      <c r="Z170" s="3">
        <v>1378</v>
      </c>
      <c r="AA170" s="4">
        <v>0.1076339</v>
      </c>
      <c r="AB170" s="4">
        <v>-0.15647738999999999</v>
      </c>
      <c r="AC170" s="3">
        <v>1288</v>
      </c>
      <c r="AD170" s="4">
        <v>9.4982090000000005E-2</v>
      </c>
      <c r="AE170" s="4">
        <v>-6.4833139999999997E-2</v>
      </c>
      <c r="AF170" s="3">
        <v>1317</v>
      </c>
      <c r="AG170" s="4">
        <v>8.6971160000000006E-2</v>
      </c>
      <c r="AH170" s="4">
        <v>2.1820719999999998E-2</v>
      </c>
    </row>
    <row r="171" spans="1:34">
      <c r="A171" s="2" t="s">
        <v>44</v>
      </c>
      <c r="B171" s="2" t="s">
        <v>46</v>
      </c>
      <c r="C171" s="2" t="s">
        <v>82</v>
      </c>
      <c r="D171" s="2" t="s">
        <v>68</v>
      </c>
      <c r="E171" s="3">
        <v>5286</v>
      </c>
      <c r="F171" s="4">
        <v>0.23237525000000001</v>
      </c>
      <c r="G171" s="4"/>
      <c r="H171" s="3">
        <v>4715</v>
      </c>
      <c r="I171" s="4">
        <v>0.23809674</v>
      </c>
      <c r="J171" s="4">
        <v>-0.10795569000000001</v>
      </c>
      <c r="K171" s="3">
        <v>4018</v>
      </c>
      <c r="L171" s="4">
        <v>0.22528185000000001</v>
      </c>
      <c r="M171" s="4">
        <v>-0.14784293000000001</v>
      </c>
      <c r="N171" s="3">
        <v>3734</v>
      </c>
      <c r="O171" s="4">
        <v>0.22741969000000001</v>
      </c>
      <c r="P171" s="4">
        <v>-7.0812180000000002E-2</v>
      </c>
      <c r="Q171" s="3">
        <v>3549</v>
      </c>
      <c r="R171" s="4">
        <v>0.23332794000000001</v>
      </c>
      <c r="S171" s="4">
        <v>-4.9430719999999997E-2</v>
      </c>
      <c r="T171" s="3">
        <v>3380</v>
      </c>
      <c r="U171" s="4">
        <v>0.23574829999999999</v>
      </c>
      <c r="V171" s="4">
        <v>-4.7577639999999997E-2</v>
      </c>
      <c r="W171" s="3">
        <v>2967</v>
      </c>
      <c r="X171" s="4">
        <v>0.21418598999999999</v>
      </c>
      <c r="Y171" s="4">
        <v>-0.12224957</v>
      </c>
      <c r="Z171" s="3">
        <v>2716</v>
      </c>
      <c r="AA171" s="4">
        <v>0.21214078</v>
      </c>
      <c r="AB171" s="4">
        <v>-8.4734619999999997E-2</v>
      </c>
      <c r="AC171" s="3">
        <v>2494</v>
      </c>
      <c r="AD171" s="4">
        <v>0.18381005</v>
      </c>
      <c r="AE171" s="4">
        <v>-8.1790929999999998E-2</v>
      </c>
      <c r="AF171" s="3">
        <v>2497</v>
      </c>
      <c r="AG171" s="4">
        <v>0.16491649999999999</v>
      </c>
      <c r="AH171" s="4">
        <v>1.2348700000000001E-3</v>
      </c>
    </row>
    <row r="172" spans="1:34">
      <c r="A172" s="2" t="s">
        <v>44</v>
      </c>
      <c r="B172" s="2" t="s">
        <v>46</v>
      </c>
      <c r="C172" s="2" t="s">
        <v>82</v>
      </c>
      <c r="D172" s="2" t="s">
        <v>69</v>
      </c>
      <c r="E172" s="3">
        <v>2422</v>
      </c>
      <c r="F172" s="4">
        <v>0.10646087999999999</v>
      </c>
      <c r="G172" s="4"/>
      <c r="H172" s="3">
        <v>2115</v>
      </c>
      <c r="I172" s="4">
        <v>0.10680554</v>
      </c>
      <c r="J172" s="4">
        <v>-0.12657309</v>
      </c>
      <c r="K172" s="3">
        <v>1865</v>
      </c>
      <c r="L172" s="4">
        <v>0.10455025</v>
      </c>
      <c r="M172" s="4">
        <v>-0.11838654999999999</v>
      </c>
      <c r="N172" s="3">
        <v>1820</v>
      </c>
      <c r="O172" s="4">
        <v>0.11084639</v>
      </c>
      <c r="P172" s="4">
        <v>-2.4116180000000001E-2</v>
      </c>
      <c r="Q172" s="3">
        <v>1700</v>
      </c>
      <c r="R172" s="4">
        <v>0.1117496</v>
      </c>
      <c r="S172" s="4">
        <v>-6.5951330000000002E-2</v>
      </c>
      <c r="T172" s="3">
        <v>1512</v>
      </c>
      <c r="U172" s="4">
        <v>0.10542468000000001</v>
      </c>
      <c r="V172" s="4">
        <v>-0.11070861</v>
      </c>
      <c r="W172" s="3">
        <v>1462</v>
      </c>
      <c r="X172" s="4">
        <v>0.10554986</v>
      </c>
      <c r="Y172" s="4">
        <v>-3.2738450000000002E-2</v>
      </c>
      <c r="Z172" s="3">
        <v>1464</v>
      </c>
      <c r="AA172" s="4">
        <v>0.114375</v>
      </c>
      <c r="AB172" s="4">
        <v>1.35341E-3</v>
      </c>
      <c r="AC172" s="3">
        <v>1471</v>
      </c>
      <c r="AD172" s="4">
        <v>0.10844129</v>
      </c>
      <c r="AE172" s="4">
        <v>4.7546799999999998E-3</v>
      </c>
      <c r="AF172" s="3">
        <v>1530</v>
      </c>
      <c r="AG172" s="4">
        <v>0.10104942</v>
      </c>
      <c r="AH172" s="4">
        <v>3.987301E-2</v>
      </c>
    </row>
    <row r="173" spans="1:34">
      <c r="A173" s="2" t="s">
        <v>44</v>
      </c>
      <c r="B173" s="2" t="s">
        <v>46</v>
      </c>
      <c r="C173" s="2" t="s">
        <v>82</v>
      </c>
      <c r="D173" s="2" t="s">
        <v>70</v>
      </c>
      <c r="E173" s="3">
        <v>1121</v>
      </c>
      <c r="F173" s="4">
        <v>4.9272450000000002E-2</v>
      </c>
      <c r="G173" s="4"/>
      <c r="H173" s="3">
        <v>982</v>
      </c>
      <c r="I173" s="4">
        <v>4.9568019999999997E-2</v>
      </c>
      <c r="J173" s="4">
        <v>-0.1241691</v>
      </c>
      <c r="K173" s="3">
        <v>887</v>
      </c>
      <c r="L173" s="4">
        <v>4.9751869999999997E-2</v>
      </c>
      <c r="M173" s="4">
        <v>-9.6028420000000003E-2</v>
      </c>
      <c r="N173" s="3">
        <v>862</v>
      </c>
      <c r="O173" s="4">
        <v>5.2530220000000002E-2</v>
      </c>
      <c r="P173" s="4">
        <v>-2.8145099999999999E-2</v>
      </c>
      <c r="Q173" s="3">
        <v>856</v>
      </c>
      <c r="R173" s="4">
        <v>5.630143E-2</v>
      </c>
      <c r="S173" s="4">
        <v>-6.9861799999999998E-3</v>
      </c>
      <c r="T173" s="3">
        <v>821</v>
      </c>
      <c r="U173" s="4">
        <v>5.728043E-2</v>
      </c>
      <c r="V173" s="4">
        <v>-4.0964649999999998E-2</v>
      </c>
      <c r="W173" s="3">
        <v>749</v>
      </c>
      <c r="X173" s="4">
        <v>5.4044519999999999E-2</v>
      </c>
      <c r="Y173" s="4">
        <v>-8.8463630000000001E-2</v>
      </c>
      <c r="Z173" s="3">
        <v>713</v>
      </c>
      <c r="AA173" s="4">
        <v>5.5733449999999997E-2</v>
      </c>
      <c r="AB173" s="4">
        <v>-4.7032270000000001E-2</v>
      </c>
      <c r="AC173" s="3">
        <v>741</v>
      </c>
      <c r="AD173" s="4">
        <v>5.464397E-2</v>
      </c>
      <c r="AE173" s="4">
        <v>3.9017330000000003E-2</v>
      </c>
      <c r="AF173" s="5" t="s">
        <v>86</v>
      </c>
      <c r="AG173" s="6" t="s">
        <v>86</v>
      </c>
      <c r="AH173" s="6" t="s">
        <v>86</v>
      </c>
    </row>
    <row r="174" spans="1:34">
      <c r="A174" s="2" t="s">
        <v>44</v>
      </c>
      <c r="B174" s="2" t="s">
        <v>46</v>
      </c>
      <c r="C174" s="2" t="s">
        <v>82</v>
      </c>
      <c r="D174" s="2" t="s">
        <v>71</v>
      </c>
      <c r="E174" s="5" t="s">
        <v>86</v>
      </c>
      <c r="F174" s="6" t="s">
        <v>86</v>
      </c>
      <c r="G174" s="4"/>
      <c r="H174" s="5" t="s">
        <v>86</v>
      </c>
      <c r="I174" s="6" t="s">
        <v>86</v>
      </c>
      <c r="J174" s="6" t="s">
        <v>86</v>
      </c>
      <c r="K174" s="5" t="s">
        <v>86</v>
      </c>
      <c r="L174" s="6" t="s">
        <v>86</v>
      </c>
      <c r="M174" s="6" t="s">
        <v>86</v>
      </c>
      <c r="N174" s="5" t="s">
        <v>86</v>
      </c>
      <c r="O174" s="6" t="s">
        <v>86</v>
      </c>
      <c r="P174" s="6" t="s">
        <v>86</v>
      </c>
      <c r="Q174" s="5" t="s">
        <v>86</v>
      </c>
      <c r="R174" s="6" t="s">
        <v>86</v>
      </c>
      <c r="S174" s="6" t="s">
        <v>86</v>
      </c>
      <c r="T174" s="3">
        <v>14</v>
      </c>
      <c r="U174" s="4">
        <v>9.525E-4</v>
      </c>
      <c r="V174" s="6" t="s">
        <v>86</v>
      </c>
      <c r="W174" s="5" t="s">
        <v>86</v>
      </c>
      <c r="X174" s="6" t="s">
        <v>86</v>
      </c>
      <c r="Y174" s="6" t="s">
        <v>86</v>
      </c>
      <c r="Z174" s="5" t="s">
        <v>86</v>
      </c>
      <c r="AA174" s="6" t="s">
        <v>86</v>
      </c>
      <c r="AB174" s="6" t="s">
        <v>86</v>
      </c>
      <c r="AC174" s="5" t="s">
        <v>86</v>
      </c>
      <c r="AD174" s="6" t="s">
        <v>86</v>
      </c>
      <c r="AE174" s="6" t="s">
        <v>86</v>
      </c>
      <c r="AF174" s="5" t="s">
        <v>86</v>
      </c>
      <c r="AG174" s="6" t="s">
        <v>86</v>
      </c>
      <c r="AH174" s="6" t="s">
        <v>86</v>
      </c>
    </row>
    <row r="175" spans="1:34">
      <c r="A175" s="2" t="s">
        <v>44</v>
      </c>
      <c r="B175" s="2" t="s">
        <v>46</v>
      </c>
      <c r="C175" s="2" t="s">
        <v>82</v>
      </c>
      <c r="D175" s="2" t="s">
        <v>48</v>
      </c>
      <c r="E175" s="3">
        <v>22748</v>
      </c>
      <c r="F175" s="4">
        <v>1</v>
      </c>
      <c r="G175" s="4"/>
      <c r="H175" s="3">
        <v>19804</v>
      </c>
      <c r="I175" s="4">
        <v>1</v>
      </c>
      <c r="J175" s="4">
        <v>-0.12939162000000001</v>
      </c>
      <c r="K175" s="3">
        <v>17836</v>
      </c>
      <c r="L175" s="4">
        <v>1</v>
      </c>
      <c r="M175" s="4">
        <v>-9.9368999999999999E-2</v>
      </c>
      <c r="N175" s="3">
        <v>16418</v>
      </c>
      <c r="O175" s="4">
        <v>1</v>
      </c>
      <c r="P175" s="4">
        <v>-7.9546939999999997E-2</v>
      </c>
      <c r="Q175" s="3">
        <v>15211</v>
      </c>
      <c r="R175" s="4">
        <v>1</v>
      </c>
      <c r="S175" s="4">
        <v>-7.3500679999999999E-2</v>
      </c>
      <c r="T175" s="3">
        <v>14338</v>
      </c>
      <c r="U175" s="4">
        <v>1</v>
      </c>
      <c r="V175" s="4">
        <v>-5.7355900000000001E-2</v>
      </c>
      <c r="W175" s="3">
        <v>13853</v>
      </c>
      <c r="X175" s="4">
        <v>1</v>
      </c>
      <c r="Y175" s="4">
        <v>-3.3885600000000002E-2</v>
      </c>
      <c r="Z175" s="3">
        <v>12801</v>
      </c>
      <c r="AA175" s="4">
        <v>1</v>
      </c>
      <c r="AB175" s="4">
        <v>-7.5910679999999994E-2</v>
      </c>
      <c r="AC175" s="3">
        <v>13566</v>
      </c>
      <c r="AD175" s="4">
        <v>1</v>
      </c>
      <c r="AE175" s="4">
        <v>5.9733029999999999E-2</v>
      </c>
      <c r="AF175" s="3">
        <v>15138</v>
      </c>
      <c r="AG175" s="4">
        <v>1</v>
      </c>
      <c r="AH175" s="4">
        <v>0.11594073000000001</v>
      </c>
    </row>
    <row r="176" spans="1:34">
      <c r="A176" s="2" t="s">
        <v>44</v>
      </c>
      <c r="B176" s="2" t="s">
        <v>46</v>
      </c>
      <c r="C176" s="2" t="s">
        <v>83</v>
      </c>
      <c r="D176" s="2" t="s">
        <v>64</v>
      </c>
      <c r="E176" s="3">
        <v>281</v>
      </c>
      <c r="F176" s="4">
        <v>2.7762799999999999E-3</v>
      </c>
      <c r="G176" s="4"/>
      <c r="H176" s="3">
        <v>206</v>
      </c>
      <c r="I176" s="4">
        <v>2.7691500000000002E-3</v>
      </c>
      <c r="J176" s="4">
        <v>-0.26425723000000001</v>
      </c>
      <c r="K176" s="3">
        <v>331</v>
      </c>
      <c r="L176" s="4">
        <v>5.4072499999999997E-3</v>
      </c>
      <c r="M176" s="4">
        <v>0.60199846999999995</v>
      </c>
      <c r="N176" s="3">
        <v>372</v>
      </c>
      <c r="O176" s="4">
        <v>6.6745399999999996E-3</v>
      </c>
      <c r="P176" s="4">
        <v>0.12444557000000001</v>
      </c>
      <c r="Q176" s="3">
        <v>400</v>
      </c>
      <c r="R176" s="4">
        <v>7.3243900000000001E-3</v>
      </c>
      <c r="S176" s="4">
        <v>7.6312770000000002E-2</v>
      </c>
      <c r="T176" s="3">
        <v>547</v>
      </c>
      <c r="U176" s="4">
        <v>1.046326E-2</v>
      </c>
      <c r="V176" s="4">
        <v>0.36769713999999998</v>
      </c>
      <c r="W176" s="3">
        <v>785</v>
      </c>
      <c r="X176" s="4">
        <v>1.467809E-2</v>
      </c>
      <c r="Y176" s="4">
        <v>0.43354355999999999</v>
      </c>
      <c r="Z176" s="3">
        <v>1036</v>
      </c>
      <c r="AA176" s="4">
        <v>1.9153960000000001E-2</v>
      </c>
      <c r="AB176" s="4">
        <v>0.31977821000000001</v>
      </c>
      <c r="AC176" s="3">
        <v>1487</v>
      </c>
      <c r="AD176" s="4">
        <v>2.517981E-2</v>
      </c>
      <c r="AE176" s="4">
        <v>0.43561182999999998</v>
      </c>
      <c r="AF176" s="3">
        <v>2411</v>
      </c>
      <c r="AG176" s="4">
        <v>3.38257E-2</v>
      </c>
      <c r="AH176" s="4">
        <v>0.62142260999999999</v>
      </c>
    </row>
    <row r="177" spans="1:34">
      <c r="A177" s="2" t="s">
        <v>44</v>
      </c>
      <c r="B177" s="2" t="s">
        <v>46</v>
      </c>
      <c r="C177" s="2" t="s">
        <v>83</v>
      </c>
      <c r="D177" s="2" t="s">
        <v>65</v>
      </c>
      <c r="E177" s="3">
        <v>9717</v>
      </c>
      <c r="F177" s="4">
        <v>9.6132079999999995E-2</v>
      </c>
      <c r="G177" s="4"/>
      <c r="H177" s="3">
        <v>7948</v>
      </c>
      <c r="I177" s="4">
        <v>0.10659521</v>
      </c>
      <c r="J177" s="4">
        <v>-0.18207588999999999</v>
      </c>
      <c r="K177" s="3">
        <v>7535</v>
      </c>
      <c r="L177" s="4">
        <v>0.12319251000000001</v>
      </c>
      <c r="M177" s="4">
        <v>-5.1848249999999999E-2</v>
      </c>
      <c r="N177" s="3">
        <v>8228</v>
      </c>
      <c r="O177" s="4">
        <v>0.14766747</v>
      </c>
      <c r="P177" s="4">
        <v>9.1928430000000005E-2</v>
      </c>
      <c r="Q177" s="3">
        <v>10187</v>
      </c>
      <c r="R177" s="4">
        <v>0.18639874000000001</v>
      </c>
      <c r="S177" s="4">
        <v>0.23807411000000001</v>
      </c>
      <c r="T177" s="3">
        <v>11627</v>
      </c>
      <c r="U177" s="4">
        <v>0.22221610999999999</v>
      </c>
      <c r="V177" s="4">
        <v>0.14137153</v>
      </c>
      <c r="W177" s="3">
        <v>12615</v>
      </c>
      <c r="X177" s="4">
        <v>0.23592668</v>
      </c>
      <c r="Y177" s="4">
        <v>8.4949720000000006E-2</v>
      </c>
      <c r="Z177" s="3">
        <v>14569</v>
      </c>
      <c r="AA177" s="4">
        <v>0.26940661999999999</v>
      </c>
      <c r="AB177" s="4">
        <v>0.15489669</v>
      </c>
      <c r="AC177" s="3">
        <v>18147</v>
      </c>
      <c r="AD177" s="4">
        <v>0.30728423999999999</v>
      </c>
      <c r="AE177" s="4">
        <v>0.24559064</v>
      </c>
      <c r="AF177" s="3">
        <v>23075</v>
      </c>
      <c r="AG177" s="4">
        <v>0.32372917000000001</v>
      </c>
      <c r="AH177" s="4">
        <v>0.27157896999999998</v>
      </c>
    </row>
    <row r="178" spans="1:34">
      <c r="A178" s="2" t="s">
        <v>44</v>
      </c>
      <c r="B178" s="2" t="s">
        <v>46</v>
      </c>
      <c r="C178" s="2" t="s">
        <v>83</v>
      </c>
      <c r="D178" s="2" t="s">
        <v>66</v>
      </c>
      <c r="E178" s="3">
        <v>23821</v>
      </c>
      <c r="F178" s="4">
        <v>0.23567468</v>
      </c>
      <c r="G178" s="4"/>
      <c r="H178" s="3">
        <v>17675</v>
      </c>
      <c r="I178" s="4">
        <v>0.23706615</v>
      </c>
      <c r="J178" s="4">
        <v>-0.25800617999999997</v>
      </c>
      <c r="K178" s="3">
        <v>14537</v>
      </c>
      <c r="L178" s="4">
        <v>0.23764935000000001</v>
      </c>
      <c r="M178" s="4">
        <v>-0.17757113999999999</v>
      </c>
      <c r="N178" s="3">
        <v>12663</v>
      </c>
      <c r="O178" s="4">
        <v>0.22725000000000001</v>
      </c>
      <c r="P178" s="4">
        <v>-0.12891428999999999</v>
      </c>
      <c r="Q178" s="3">
        <v>12537</v>
      </c>
      <c r="R178" s="4">
        <v>0.22939804999999999</v>
      </c>
      <c r="S178" s="4">
        <v>-9.9107899999999992E-3</v>
      </c>
      <c r="T178" s="3">
        <v>11984</v>
      </c>
      <c r="U178" s="4">
        <v>0.22903355</v>
      </c>
      <c r="V178" s="4">
        <v>-4.4118919999999999E-2</v>
      </c>
      <c r="W178" s="3">
        <v>12877</v>
      </c>
      <c r="X178" s="4">
        <v>0.24083263999999999</v>
      </c>
      <c r="Y178" s="4">
        <v>7.4544319999999997E-2</v>
      </c>
      <c r="Z178" s="3">
        <v>13329</v>
      </c>
      <c r="AA178" s="4">
        <v>0.24647648</v>
      </c>
      <c r="AB178" s="4">
        <v>3.5075540000000002E-2</v>
      </c>
      <c r="AC178" s="3">
        <v>14718</v>
      </c>
      <c r="AD178" s="4">
        <v>0.24921567999999999</v>
      </c>
      <c r="AE178" s="4">
        <v>0.10418843</v>
      </c>
      <c r="AF178" s="3">
        <v>18661</v>
      </c>
      <c r="AG178" s="4">
        <v>0.26179669999999999</v>
      </c>
      <c r="AH178" s="4">
        <v>0.26791639</v>
      </c>
    </row>
    <row r="179" spans="1:34">
      <c r="A179" s="2" t="s">
        <v>44</v>
      </c>
      <c r="B179" s="2" t="s">
        <v>46</v>
      </c>
      <c r="C179" s="2" t="s">
        <v>83</v>
      </c>
      <c r="D179" s="2" t="s">
        <v>67</v>
      </c>
      <c r="E179" s="3">
        <v>21463</v>
      </c>
      <c r="F179" s="4">
        <v>0.21234522</v>
      </c>
      <c r="G179" s="4"/>
      <c r="H179" s="3">
        <v>15303</v>
      </c>
      <c r="I179" s="4">
        <v>0.20524590000000001</v>
      </c>
      <c r="J179" s="4">
        <v>-0.28702274999999999</v>
      </c>
      <c r="K179" s="3">
        <v>11430</v>
      </c>
      <c r="L179" s="4">
        <v>0.18686865</v>
      </c>
      <c r="M179" s="4">
        <v>-0.25304712000000001</v>
      </c>
      <c r="N179" s="3">
        <v>9623</v>
      </c>
      <c r="O179" s="4">
        <v>0.17269151999999999</v>
      </c>
      <c r="P179" s="4">
        <v>-0.15816264999999999</v>
      </c>
      <c r="Q179" s="3">
        <v>8330</v>
      </c>
      <c r="R179" s="4">
        <v>0.15242731000000001</v>
      </c>
      <c r="S179" s="4">
        <v>-0.13427437</v>
      </c>
      <c r="T179" s="3">
        <v>6916</v>
      </c>
      <c r="U179" s="4">
        <v>0.13217307</v>
      </c>
      <c r="V179" s="4">
        <v>-0.16981540000000001</v>
      </c>
      <c r="W179" s="3">
        <v>6076</v>
      </c>
      <c r="X179" s="4">
        <v>0.11362677</v>
      </c>
      <c r="Y179" s="4">
        <v>-0.1214919</v>
      </c>
      <c r="Z179" s="3">
        <v>5473</v>
      </c>
      <c r="AA179" s="4">
        <v>0.10121363999999999</v>
      </c>
      <c r="AB179" s="4">
        <v>-9.9113019999999996E-2</v>
      </c>
      <c r="AC179" s="3">
        <v>5284</v>
      </c>
      <c r="AD179" s="4">
        <v>8.947534E-2</v>
      </c>
      <c r="AE179" s="4">
        <v>-3.4599310000000001E-2</v>
      </c>
      <c r="AF179" s="3">
        <v>6107</v>
      </c>
      <c r="AG179" s="4">
        <v>8.5678660000000004E-2</v>
      </c>
      <c r="AH179" s="4">
        <v>0.15576924</v>
      </c>
    </row>
    <row r="180" spans="1:34">
      <c r="A180" s="2" t="s">
        <v>44</v>
      </c>
      <c r="B180" s="2" t="s">
        <v>46</v>
      </c>
      <c r="C180" s="2" t="s">
        <v>83</v>
      </c>
      <c r="D180" s="2" t="s">
        <v>68</v>
      </c>
      <c r="E180" s="3">
        <v>25005</v>
      </c>
      <c r="F180" s="4">
        <v>0.24738525</v>
      </c>
      <c r="G180" s="4"/>
      <c r="H180" s="3">
        <v>18205</v>
      </c>
      <c r="I180" s="4">
        <v>0.24416924000000001</v>
      </c>
      <c r="J180" s="4">
        <v>-0.27195064000000002</v>
      </c>
      <c r="K180" s="3">
        <v>15015</v>
      </c>
      <c r="L180" s="4">
        <v>0.24546722000000001</v>
      </c>
      <c r="M180" s="4">
        <v>-0.17522819000000001</v>
      </c>
      <c r="N180" s="3">
        <v>13634</v>
      </c>
      <c r="O180" s="4">
        <v>0.24468591000000001</v>
      </c>
      <c r="P180" s="4">
        <v>-9.1951409999999997E-2</v>
      </c>
      <c r="Q180" s="3">
        <v>12714</v>
      </c>
      <c r="R180" s="4">
        <v>0.23264431999999999</v>
      </c>
      <c r="S180" s="4">
        <v>-6.7450289999999996E-2</v>
      </c>
      <c r="T180" s="3">
        <v>11802</v>
      </c>
      <c r="U180" s="4">
        <v>0.22556398</v>
      </c>
      <c r="V180" s="4">
        <v>-7.1735450000000006E-2</v>
      </c>
      <c r="W180" s="3">
        <v>11551</v>
      </c>
      <c r="X180" s="4">
        <v>0.21602562</v>
      </c>
      <c r="Y180" s="4">
        <v>-2.1313459999999999E-2</v>
      </c>
      <c r="Z180" s="3">
        <v>10583</v>
      </c>
      <c r="AA180" s="4">
        <v>0.19569574000000001</v>
      </c>
      <c r="AB180" s="4">
        <v>-8.3804749999999997E-2</v>
      </c>
      <c r="AC180" s="3">
        <v>10167</v>
      </c>
      <c r="AD180" s="4">
        <v>0.17216598</v>
      </c>
      <c r="AE180" s="4">
        <v>-3.9252490000000001E-2</v>
      </c>
      <c r="AF180" s="3">
        <v>10656</v>
      </c>
      <c r="AG180" s="4">
        <v>0.14949578999999999</v>
      </c>
      <c r="AH180" s="4">
        <v>4.8053440000000003E-2</v>
      </c>
    </row>
    <row r="181" spans="1:34">
      <c r="A181" s="2" t="s">
        <v>44</v>
      </c>
      <c r="B181" s="2" t="s">
        <v>46</v>
      </c>
      <c r="C181" s="2" t="s">
        <v>83</v>
      </c>
      <c r="D181" s="2" t="s">
        <v>69</v>
      </c>
      <c r="E181" s="3">
        <v>12752</v>
      </c>
      <c r="F181" s="4">
        <v>0.12616044000000001</v>
      </c>
      <c r="G181" s="4"/>
      <c r="H181" s="3">
        <v>9286</v>
      </c>
      <c r="I181" s="4">
        <v>0.12454262000000001</v>
      </c>
      <c r="J181" s="4">
        <v>-0.27182043</v>
      </c>
      <c r="K181" s="3">
        <v>7393</v>
      </c>
      <c r="L181" s="4">
        <v>0.12087056</v>
      </c>
      <c r="M181" s="4">
        <v>-0.20377872999999999</v>
      </c>
      <c r="N181" s="3">
        <v>6889</v>
      </c>
      <c r="O181" s="4">
        <v>0.12363555</v>
      </c>
      <c r="P181" s="4">
        <v>-6.8213430000000005E-2</v>
      </c>
      <c r="Q181" s="3">
        <v>6316</v>
      </c>
      <c r="R181" s="4">
        <v>0.11556799</v>
      </c>
      <c r="S181" s="4">
        <v>-8.3182909999999999E-2</v>
      </c>
      <c r="T181" s="3">
        <v>5976</v>
      </c>
      <c r="U181" s="4">
        <v>0.11420548</v>
      </c>
      <c r="V181" s="4">
        <v>-5.3885120000000002E-2</v>
      </c>
      <c r="W181" s="3">
        <v>6020</v>
      </c>
      <c r="X181" s="4">
        <v>0.11258969000000001</v>
      </c>
      <c r="Y181" s="4">
        <v>7.4413200000000004E-3</v>
      </c>
      <c r="Z181" s="3">
        <v>5900</v>
      </c>
      <c r="AA181" s="4">
        <v>0.10909518</v>
      </c>
      <c r="AB181" s="4">
        <v>-2.0016289999999999E-2</v>
      </c>
      <c r="AC181" s="3">
        <v>6045</v>
      </c>
      <c r="AD181" s="4">
        <v>0.10236383</v>
      </c>
      <c r="AE181" s="4">
        <v>2.4670609999999999E-2</v>
      </c>
      <c r="AF181" s="3">
        <v>6884</v>
      </c>
      <c r="AG181" s="4">
        <v>9.6576590000000004E-2</v>
      </c>
      <c r="AH181" s="4">
        <v>0.13874676</v>
      </c>
    </row>
    <row r="182" spans="1:34">
      <c r="A182" s="2" t="s">
        <v>44</v>
      </c>
      <c r="B182" s="2" t="s">
        <v>46</v>
      </c>
      <c r="C182" s="2" t="s">
        <v>83</v>
      </c>
      <c r="D182" s="2" t="s">
        <v>70</v>
      </c>
      <c r="E182" s="3">
        <v>7374</v>
      </c>
      <c r="F182" s="4">
        <v>7.2951139999999998E-2</v>
      </c>
      <c r="G182" s="4"/>
      <c r="H182" s="3">
        <v>5287</v>
      </c>
      <c r="I182" s="4">
        <v>7.0907449999999997E-2</v>
      </c>
      <c r="J182" s="4">
        <v>-0.2830259</v>
      </c>
      <c r="K182" s="3">
        <v>4307</v>
      </c>
      <c r="L182" s="4">
        <v>7.0409949999999999E-2</v>
      </c>
      <c r="M182" s="4">
        <v>-0.18534554</v>
      </c>
      <c r="N182" s="3">
        <v>3784</v>
      </c>
      <c r="O182" s="4">
        <v>6.7906629999999996E-2</v>
      </c>
      <c r="P182" s="4">
        <v>-0.12143935</v>
      </c>
      <c r="Q182" s="3">
        <v>3620</v>
      </c>
      <c r="R182" s="4">
        <v>6.6229689999999994E-2</v>
      </c>
      <c r="S182" s="4">
        <v>-4.3402950000000003E-2</v>
      </c>
      <c r="T182" s="3">
        <v>3103</v>
      </c>
      <c r="U182" s="4">
        <v>5.9301699999999999E-2</v>
      </c>
      <c r="V182" s="4">
        <v>-0.14274725999999999</v>
      </c>
      <c r="W182" s="3">
        <v>3221</v>
      </c>
      <c r="X182" s="4">
        <v>6.023912E-2</v>
      </c>
      <c r="Y182" s="4">
        <v>3.8053200000000002E-2</v>
      </c>
      <c r="Z182" s="3">
        <v>2998</v>
      </c>
      <c r="AA182" s="4">
        <v>5.5431000000000001E-2</v>
      </c>
      <c r="AB182" s="4">
        <v>-6.9350880000000004E-2</v>
      </c>
      <c r="AC182" s="3">
        <v>3129</v>
      </c>
      <c r="AD182" s="4">
        <v>5.2990410000000002E-2</v>
      </c>
      <c r="AE182" s="4">
        <v>4.3969800000000003E-2</v>
      </c>
      <c r="AF182" s="3">
        <v>3430</v>
      </c>
      <c r="AG182" s="4">
        <v>4.8115079999999998E-2</v>
      </c>
      <c r="AH182" s="4">
        <v>9.5937350000000005E-2</v>
      </c>
    </row>
    <row r="183" spans="1:34">
      <c r="A183" s="2" t="s">
        <v>44</v>
      </c>
      <c r="B183" s="2" t="s">
        <v>46</v>
      </c>
      <c r="C183" s="2" t="s">
        <v>83</v>
      </c>
      <c r="D183" s="2" t="s">
        <v>71</v>
      </c>
      <c r="E183" s="3">
        <v>665</v>
      </c>
      <c r="F183" s="4">
        <v>6.5748999999999998E-3</v>
      </c>
      <c r="G183" s="4"/>
      <c r="H183" s="3">
        <v>649</v>
      </c>
      <c r="I183" s="4">
        <v>8.7042899999999999E-3</v>
      </c>
      <c r="J183" s="4">
        <v>-2.346556E-2</v>
      </c>
      <c r="K183" s="3">
        <v>620</v>
      </c>
      <c r="L183" s="4">
        <v>1.0134499999999999E-2</v>
      </c>
      <c r="M183" s="4">
        <v>-4.4787E-2</v>
      </c>
      <c r="N183" s="3">
        <v>529</v>
      </c>
      <c r="O183" s="4">
        <v>9.4883899999999993E-3</v>
      </c>
      <c r="P183" s="4">
        <v>-0.14712795000000001</v>
      </c>
      <c r="Q183" s="3">
        <v>547</v>
      </c>
      <c r="R183" s="4">
        <v>1.0009519999999999E-2</v>
      </c>
      <c r="S183" s="4">
        <v>3.468794E-2</v>
      </c>
      <c r="T183" s="3">
        <v>369</v>
      </c>
      <c r="U183" s="4">
        <v>7.0428499999999998E-3</v>
      </c>
      <c r="V183" s="4">
        <v>-0.32635744</v>
      </c>
      <c r="W183" s="3">
        <v>325</v>
      </c>
      <c r="X183" s="4">
        <v>6.0813999999999998E-3</v>
      </c>
      <c r="Y183" s="4">
        <v>-0.11760515000000001</v>
      </c>
      <c r="Z183" s="3">
        <v>191</v>
      </c>
      <c r="AA183" s="4">
        <v>3.5273800000000001E-3</v>
      </c>
      <c r="AB183" s="4">
        <v>-0.41337510999999999</v>
      </c>
      <c r="AC183" s="3">
        <v>78</v>
      </c>
      <c r="AD183" s="4">
        <v>1.3247199999999999E-3</v>
      </c>
      <c r="AE183" s="4">
        <v>-0.58987650000000003</v>
      </c>
      <c r="AF183" s="3">
        <v>56</v>
      </c>
      <c r="AG183" s="4">
        <v>7.8229999999999999E-4</v>
      </c>
      <c r="AH183" s="4">
        <v>-0.28722537999999997</v>
      </c>
    </row>
    <row r="184" spans="1:34">
      <c r="A184" s="2" t="s">
        <v>44</v>
      </c>
      <c r="B184" s="2" t="s">
        <v>46</v>
      </c>
      <c r="C184" s="2" t="s">
        <v>83</v>
      </c>
      <c r="D184" s="2" t="s">
        <v>48</v>
      </c>
      <c r="E184" s="3">
        <v>101076</v>
      </c>
      <c r="F184" s="4">
        <v>1</v>
      </c>
      <c r="G184" s="4"/>
      <c r="H184" s="3">
        <v>74558</v>
      </c>
      <c r="I184" s="4">
        <v>1</v>
      </c>
      <c r="J184" s="4">
        <v>-0.26236133</v>
      </c>
      <c r="K184" s="3">
        <v>61168</v>
      </c>
      <c r="L184" s="4">
        <v>1</v>
      </c>
      <c r="M184" s="4">
        <v>-0.17958942999999999</v>
      </c>
      <c r="N184" s="3">
        <v>55721</v>
      </c>
      <c r="O184" s="4">
        <v>1</v>
      </c>
      <c r="P184" s="4">
        <v>-8.9051900000000003E-2</v>
      </c>
      <c r="Q184" s="3">
        <v>54652</v>
      </c>
      <c r="R184" s="4">
        <v>1</v>
      </c>
      <c r="S184" s="4">
        <v>-1.918183E-2</v>
      </c>
      <c r="T184" s="3">
        <v>52324</v>
      </c>
      <c r="U184" s="4">
        <v>1</v>
      </c>
      <c r="V184" s="4">
        <v>-4.2597700000000002E-2</v>
      </c>
      <c r="W184" s="3">
        <v>53470</v>
      </c>
      <c r="X184" s="4">
        <v>1</v>
      </c>
      <c r="Y184" s="4">
        <v>2.18993E-2</v>
      </c>
      <c r="Z184" s="3">
        <v>54078</v>
      </c>
      <c r="AA184" s="4">
        <v>1</v>
      </c>
      <c r="AB184" s="4">
        <v>1.13743E-2</v>
      </c>
      <c r="AC184" s="3">
        <v>59056</v>
      </c>
      <c r="AD184" s="4">
        <v>1</v>
      </c>
      <c r="AE184" s="4">
        <v>9.205199E-2</v>
      </c>
      <c r="AF184" s="3">
        <v>71280</v>
      </c>
      <c r="AG184" s="4">
        <v>1</v>
      </c>
      <c r="AH184" s="4">
        <v>0.20698479</v>
      </c>
    </row>
    <row r="185" spans="1:34">
      <c r="A185" s="2" t="s">
        <v>44</v>
      </c>
      <c r="B185" s="2" t="s">
        <v>47</v>
      </c>
      <c r="C185" s="2" t="s">
        <v>74</v>
      </c>
      <c r="D185" s="2" t="s">
        <v>64</v>
      </c>
      <c r="E185" s="3">
        <v>4519</v>
      </c>
      <c r="F185" s="4">
        <v>3.6291289999999997E-2</v>
      </c>
      <c r="G185" s="4"/>
      <c r="H185" s="3">
        <v>6159</v>
      </c>
      <c r="I185" s="4">
        <v>4.9114770000000002E-2</v>
      </c>
      <c r="J185" s="4">
        <v>0.36305502000000001</v>
      </c>
      <c r="K185" s="3">
        <v>7233</v>
      </c>
      <c r="L185" s="4">
        <v>5.385678E-2</v>
      </c>
      <c r="M185" s="4">
        <v>0.17426232</v>
      </c>
      <c r="N185" s="3">
        <v>8892</v>
      </c>
      <c r="O185" s="4">
        <v>6.3478699999999999E-2</v>
      </c>
      <c r="P185" s="4">
        <v>0.2294564</v>
      </c>
      <c r="Q185" s="3">
        <v>9268</v>
      </c>
      <c r="R185" s="4">
        <v>6.7733130000000003E-2</v>
      </c>
      <c r="S185" s="4">
        <v>4.2238339999999999E-2</v>
      </c>
      <c r="T185" s="3">
        <v>9320</v>
      </c>
      <c r="U185" s="4">
        <v>7.0967219999999998E-2</v>
      </c>
      <c r="V185" s="4">
        <v>5.6727100000000001E-3</v>
      </c>
      <c r="W185" s="3">
        <v>10227</v>
      </c>
      <c r="X185" s="4">
        <v>7.6422770000000001E-2</v>
      </c>
      <c r="Y185" s="4">
        <v>9.7263290000000002E-2</v>
      </c>
      <c r="Z185" s="3">
        <v>11687</v>
      </c>
      <c r="AA185" s="4">
        <v>8.4436730000000002E-2</v>
      </c>
      <c r="AB185" s="4">
        <v>0.14280349000000001</v>
      </c>
      <c r="AC185" s="3">
        <v>14472</v>
      </c>
      <c r="AD185" s="4">
        <v>9.2643909999999996E-2</v>
      </c>
      <c r="AE185" s="4">
        <v>0.23824985000000001</v>
      </c>
      <c r="AF185" s="3">
        <v>13632</v>
      </c>
      <c r="AG185" s="4">
        <v>8.7578169999999997E-2</v>
      </c>
      <c r="AH185" s="4">
        <v>-5.7997239999999999E-2</v>
      </c>
    </row>
    <row r="186" spans="1:34">
      <c r="A186" s="2" t="s">
        <v>44</v>
      </c>
      <c r="B186" s="2" t="s">
        <v>47</v>
      </c>
      <c r="C186" s="2" t="s">
        <v>74</v>
      </c>
      <c r="D186" s="2" t="s">
        <v>65</v>
      </c>
      <c r="E186" s="3">
        <v>33868</v>
      </c>
      <c r="F186" s="4">
        <v>0.27200766999999998</v>
      </c>
      <c r="G186" s="4"/>
      <c r="H186" s="3">
        <v>35523</v>
      </c>
      <c r="I186" s="4">
        <v>0.28326403</v>
      </c>
      <c r="J186" s="4">
        <v>4.8851350000000002E-2</v>
      </c>
      <c r="K186" s="3">
        <v>39638</v>
      </c>
      <c r="L186" s="4">
        <v>0.29516484999999998</v>
      </c>
      <c r="M186" s="4">
        <v>0.11586087</v>
      </c>
      <c r="N186" s="3">
        <v>43146</v>
      </c>
      <c r="O186" s="4">
        <v>0.30801020000000001</v>
      </c>
      <c r="P186" s="4">
        <v>8.8493730000000007E-2</v>
      </c>
      <c r="Q186" s="3">
        <v>43513</v>
      </c>
      <c r="R186" s="4">
        <v>0.31801720999999999</v>
      </c>
      <c r="S186" s="4">
        <v>8.50829E-3</v>
      </c>
      <c r="T186" s="3">
        <v>41359</v>
      </c>
      <c r="U186" s="4">
        <v>0.31491582000000001</v>
      </c>
      <c r="V186" s="4">
        <v>-4.9518039999999999E-2</v>
      </c>
      <c r="W186" s="3">
        <v>42887</v>
      </c>
      <c r="X186" s="4">
        <v>0.32048464999999998</v>
      </c>
      <c r="Y186" s="4">
        <v>3.6951850000000001E-2</v>
      </c>
      <c r="Z186" s="3">
        <v>47415</v>
      </c>
      <c r="AA186" s="4">
        <v>0.34255861999999998</v>
      </c>
      <c r="AB186" s="4">
        <v>0.10558113</v>
      </c>
      <c r="AC186" s="3">
        <v>55241</v>
      </c>
      <c r="AD186" s="4">
        <v>0.35364079999999998</v>
      </c>
      <c r="AE186" s="4">
        <v>0.16506525999999999</v>
      </c>
      <c r="AF186" s="3">
        <v>57029</v>
      </c>
      <c r="AG186" s="4">
        <v>0.36637251999999998</v>
      </c>
      <c r="AH186" s="4">
        <v>3.236605E-2</v>
      </c>
    </row>
    <row r="187" spans="1:34">
      <c r="A187" s="2" t="s">
        <v>44</v>
      </c>
      <c r="B187" s="2" t="s">
        <v>47</v>
      </c>
      <c r="C187" s="2" t="s">
        <v>74</v>
      </c>
      <c r="D187" s="2" t="s">
        <v>66</v>
      </c>
      <c r="E187" s="3">
        <v>30395</v>
      </c>
      <c r="F187" s="4">
        <v>0.24411594</v>
      </c>
      <c r="G187" s="4"/>
      <c r="H187" s="3">
        <v>29896</v>
      </c>
      <c r="I187" s="4">
        <v>0.2383932</v>
      </c>
      <c r="J187" s="4">
        <v>-1.64388E-2</v>
      </c>
      <c r="K187" s="3">
        <v>31673</v>
      </c>
      <c r="L187" s="4">
        <v>0.23585357000000001</v>
      </c>
      <c r="M187" s="4">
        <v>5.9462099999999997E-2</v>
      </c>
      <c r="N187" s="3">
        <v>32254</v>
      </c>
      <c r="O187" s="4">
        <v>0.23025509</v>
      </c>
      <c r="P187" s="4">
        <v>1.8338739999999999E-2</v>
      </c>
      <c r="Q187" s="3">
        <v>30860</v>
      </c>
      <c r="R187" s="4">
        <v>0.22553860000000001</v>
      </c>
      <c r="S187" s="4">
        <v>-4.3234340000000003E-2</v>
      </c>
      <c r="T187" s="3">
        <v>28879</v>
      </c>
      <c r="U187" s="4">
        <v>0.21989154</v>
      </c>
      <c r="V187" s="4">
        <v>-6.4190059999999993E-2</v>
      </c>
      <c r="W187" s="3">
        <v>28308</v>
      </c>
      <c r="X187" s="4">
        <v>0.21154118999999999</v>
      </c>
      <c r="Y187" s="4">
        <v>-1.976033E-2</v>
      </c>
      <c r="Z187" s="3">
        <v>29120</v>
      </c>
      <c r="AA187" s="4">
        <v>0.21038451999999999</v>
      </c>
      <c r="AB187" s="4">
        <v>2.8683549999999999E-2</v>
      </c>
      <c r="AC187" s="3">
        <v>33115</v>
      </c>
      <c r="AD187" s="4">
        <v>0.21199019999999999</v>
      </c>
      <c r="AE187" s="4">
        <v>0.13716842000000001</v>
      </c>
      <c r="AF187" s="3">
        <v>32479</v>
      </c>
      <c r="AG187" s="4">
        <v>0.20865243</v>
      </c>
      <c r="AH187" s="4">
        <v>-1.919914E-2</v>
      </c>
    </row>
    <row r="188" spans="1:34">
      <c r="A188" s="2" t="s">
        <v>44</v>
      </c>
      <c r="B188" s="2" t="s">
        <v>47</v>
      </c>
      <c r="C188" s="2" t="s">
        <v>74</v>
      </c>
      <c r="D188" s="2" t="s">
        <v>67</v>
      </c>
      <c r="E188" s="3">
        <v>19544</v>
      </c>
      <c r="F188" s="4">
        <v>0.15696098</v>
      </c>
      <c r="G188" s="4"/>
      <c r="H188" s="3">
        <v>19329</v>
      </c>
      <c r="I188" s="4">
        <v>0.15413399999999999</v>
      </c>
      <c r="J188" s="4">
        <v>-1.096784E-2</v>
      </c>
      <c r="K188" s="3">
        <v>20125</v>
      </c>
      <c r="L188" s="4">
        <v>0.14986055000000001</v>
      </c>
      <c r="M188" s="4">
        <v>4.1179779999999999E-2</v>
      </c>
      <c r="N188" s="3">
        <v>20407</v>
      </c>
      <c r="O188" s="4">
        <v>0.14568411000000001</v>
      </c>
      <c r="P188" s="4">
        <v>1.4028850000000001E-2</v>
      </c>
      <c r="Q188" s="3">
        <v>19479</v>
      </c>
      <c r="R188" s="4">
        <v>0.14236398</v>
      </c>
      <c r="S188" s="4">
        <v>-4.5486890000000002E-2</v>
      </c>
      <c r="T188" s="3">
        <v>18715</v>
      </c>
      <c r="U188" s="4">
        <v>0.14250402000000001</v>
      </c>
      <c r="V188" s="4">
        <v>-3.921326E-2</v>
      </c>
      <c r="W188" s="3">
        <v>18094</v>
      </c>
      <c r="X188" s="4">
        <v>0.13521137999999999</v>
      </c>
      <c r="Y188" s="4">
        <v>-3.3210389999999999E-2</v>
      </c>
      <c r="Z188" s="3">
        <v>17092</v>
      </c>
      <c r="AA188" s="4">
        <v>0.12348435000000001</v>
      </c>
      <c r="AB188" s="4">
        <v>-5.5370200000000001E-2</v>
      </c>
      <c r="AC188" s="3">
        <v>18338</v>
      </c>
      <c r="AD188" s="4">
        <v>0.11739405</v>
      </c>
      <c r="AE188" s="4">
        <v>7.2894299999999995E-2</v>
      </c>
      <c r="AF188" s="3">
        <v>18652</v>
      </c>
      <c r="AG188" s="4">
        <v>0.11982254000000001</v>
      </c>
      <c r="AH188" s="4">
        <v>1.7104669999999999E-2</v>
      </c>
    </row>
    <row r="189" spans="1:34">
      <c r="A189" s="2" t="s">
        <v>44</v>
      </c>
      <c r="B189" s="2" t="s">
        <v>47</v>
      </c>
      <c r="C189" s="2" t="s">
        <v>74</v>
      </c>
      <c r="D189" s="2" t="s">
        <v>68</v>
      </c>
      <c r="E189" s="3">
        <v>19193</v>
      </c>
      <c r="F189" s="4">
        <v>0.15414389000000001</v>
      </c>
      <c r="G189" s="4"/>
      <c r="H189" s="3">
        <v>18397</v>
      </c>
      <c r="I189" s="4">
        <v>0.14669916</v>
      </c>
      <c r="J189" s="4">
        <v>-4.1471679999999997E-2</v>
      </c>
      <c r="K189" s="3">
        <v>19357</v>
      </c>
      <c r="L189" s="4">
        <v>0.14414054000000001</v>
      </c>
      <c r="M189" s="4">
        <v>5.219294E-2</v>
      </c>
      <c r="N189" s="3">
        <v>19486</v>
      </c>
      <c r="O189" s="4">
        <v>0.13910428</v>
      </c>
      <c r="P189" s="4">
        <v>6.6530199999999999E-3</v>
      </c>
      <c r="Q189" s="3">
        <v>19144</v>
      </c>
      <c r="R189" s="4">
        <v>0.13991585000000001</v>
      </c>
      <c r="S189" s="4">
        <v>-1.7527589999999999E-2</v>
      </c>
      <c r="T189" s="3">
        <v>18962</v>
      </c>
      <c r="U189" s="4">
        <v>0.14438208999999999</v>
      </c>
      <c r="V189" s="4">
        <v>-9.51836E-3</v>
      </c>
      <c r="W189" s="3">
        <v>19988</v>
      </c>
      <c r="X189" s="4">
        <v>0.14936340000000001</v>
      </c>
      <c r="Y189" s="4">
        <v>5.4087669999999997E-2</v>
      </c>
      <c r="Z189" s="3">
        <v>19549</v>
      </c>
      <c r="AA189" s="4">
        <v>0.14123749999999999</v>
      </c>
      <c r="AB189" s="4">
        <v>-2.1932610000000002E-2</v>
      </c>
      <c r="AC189" s="3">
        <v>20744</v>
      </c>
      <c r="AD189" s="4">
        <v>0.13279780999999999</v>
      </c>
      <c r="AE189" s="4">
        <v>6.1117980000000002E-2</v>
      </c>
      <c r="AF189" s="3">
        <v>20121</v>
      </c>
      <c r="AG189" s="4">
        <v>0.12926424</v>
      </c>
      <c r="AH189" s="4">
        <v>-3.0024729999999999E-2</v>
      </c>
    </row>
    <row r="190" spans="1:34">
      <c r="A190" s="2" t="s">
        <v>44</v>
      </c>
      <c r="B190" s="2" t="s">
        <v>47</v>
      </c>
      <c r="C190" s="2" t="s">
        <v>74</v>
      </c>
      <c r="D190" s="2" t="s">
        <v>69</v>
      </c>
      <c r="E190" s="3">
        <v>10152</v>
      </c>
      <c r="F190" s="4">
        <v>8.1532090000000002E-2</v>
      </c>
      <c r="G190" s="4"/>
      <c r="H190" s="3">
        <v>9549</v>
      </c>
      <c r="I190" s="4">
        <v>7.6148510000000003E-2</v>
      </c>
      <c r="J190" s="4">
        <v>-5.9331740000000001E-2</v>
      </c>
      <c r="K190" s="3">
        <v>9850</v>
      </c>
      <c r="L190" s="4">
        <v>7.3346030000000006E-2</v>
      </c>
      <c r="M190" s="4">
        <v>3.1459130000000002E-2</v>
      </c>
      <c r="N190" s="3">
        <v>9820</v>
      </c>
      <c r="O190" s="4">
        <v>7.0105799999999996E-2</v>
      </c>
      <c r="P190" s="4">
        <v>-2.9824399999999998E-3</v>
      </c>
      <c r="Q190" s="3">
        <v>8932</v>
      </c>
      <c r="R190" s="4">
        <v>6.5281160000000005E-2</v>
      </c>
      <c r="S190" s="4">
        <v>-9.0447319999999998E-2</v>
      </c>
      <c r="T190" s="3">
        <v>8838</v>
      </c>
      <c r="U190" s="4">
        <v>6.7298049999999998E-2</v>
      </c>
      <c r="V190" s="4">
        <v>-1.050267E-2</v>
      </c>
      <c r="W190" s="3">
        <v>9002</v>
      </c>
      <c r="X190" s="4">
        <v>6.7271139999999993E-2</v>
      </c>
      <c r="Y190" s="4">
        <v>1.8526170000000002E-2</v>
      </c>
      <c r="Z190" s="3">
        <v>8615</v>
      </c>
      <c r="AA190" s="4">
        <v>6.224006E-2</v>
      </c>
      <c r="AB190" s="4">
        <v>-4.3017180000000002E-2</v>
      </c>
      <c r="AC190" s="3">
        <v>9271</v>
      </c>
      <c r="AD190" s="4">
        <v>5.9350180000000002E-2</v>
      </c>
      <c r="AE190" s="4">
        <v>7.6154990000000006E-2</v>
      </c>
      <c r="AF190" s="3">
        <v>8989</v>
      </c>
      <c r="AG190" s="4">
        <v>5.7750250000000003E-2</v>
      </c>
      <c r="AH190" s="4">
        <v>-3.0372360000000001E-2</v>
      </c>
    </row>
    <row r="191" spans="1:34">
      <c r="A191" s="2" t="s">
        <v>44</v>
      </c>
      <c r="B191" s="2" t="s">
        <v>47</v>
      </c>
      <c r="C191" s="2" t="s">
        <v>74</v>
      </c>
      <c r="D191" s="2" t="s">
        <v>70</v>
      </c>
      <c r="E191" s="3">
        <v>6652</v>
      </c>
      <c r="F191" s="4">
        <v>5.3427669999999997E-2</v>
      </c>
      <c r="G191" s="4"/>
      <c r="H191" s="3">
        <v>6445</v>
      </c>
      <c r="I191" s="4">
        <v>5.1393319999999999E-2</v>
      </c>
      <c r="J191" s="4">
        <v>-3.117781E-2</v>
      </c>
      <c r="K191" s="3">
        <v>6333</v>
      </c>
      <c r="L191" s="4">
        <v>4.716037E-2</v>
      </c>
      <c r="M191" s="4">
        <v>-1.7330740000000001E-2</v>
      </c>
      <c r="N191" s="3">
        <v>6007</v>
      </c>
      <c r="O191" s="4">
        <v>4.288264E-2</v>
      </c>
      <c r="P191" s="4">
        <v>-5.151646E-2</v>
      </c>
      <c r="Q191" s="3">
        <v>5578</v>
      </c>
      <c r="R191" s="4">
        <v>4.0763340000000002E-2</v>
      </c>
      <c r="S191" s="4">
        <v>-7.1499259999999995E-2</v>
      </c>
      <c r="T191" s="3">
        <v>5232</v>
      </c>
      <c r="U191" s="4">
        <v>3.98354E-2</v>
      </c>
      <c r="V191" s="4">
        <v>-6.2007359999999997E-2</v>
      </c>
      <c r="W191" s="3">
        <v>5282</v>
      </c>
      <c r="X191" s="4">
        <v>3.9473109999999999E-2</v>
      </c>
      <c r="Y191" s="4">
        <v>9.6665599999999994E-3</v>
      </c>
      <c r="Z191" s="3">
        <v>4895</v>
      </c>
      <c r="AA191" s="4">
        <v>3.5361629999999998E-2</v>
      </c>
      <c r="AB191" s="4">
        <v>-7.3396600000000006E-2</v>
      </c>
      <c r="AC191" s="3">
        <v>5014</v>
      </c>
      <c r="AD191" s="4">
        <v>3.2100879999999998E-2</v>
      </c>
      <c r="AE191" s="4">
        <v>2.448933E-2</v>
      </c>
      <c r="AF191" s="3">
        <v>4725</v>
      </c>
      <c r="AG191" s="4">
        <v>3.0356620000000001E-2</v>
      </c>
      <c r="AH191" s="4">
        <v>-5.7655629999999999E-2</v>
      </c>
    </row>
    <row r="192" spans="1:34">
      <c r="A192" s="2" t="s">
        <v>44</v>
      </c>
      <c r="B192" s="2" t="s">
        <v>47</v>
      </c>
      <c r="C192" s="2" t="s">
        <v>74</v>
      </c>
      <c r="D192" s="2" t="s">
        <v>71</v>
      </c>
      <c r="E192" s="3">
        <v>189</v>
      </c>
      <c r="F192" s="4">
        <v>1.5204699999999999E-3</v>
      </c>
      <c r="G192" s="4"/>
      <c r="H192" s="3">
        <v>107</v>
      </c>
      <c r="I192" s="4">
        <v>8.5300999999999997E-4</v>
      </c>
      <c r="J192" s="4">
        <v>-0.43496182999999999</v>
      </c>
      <c r="K192" s="3">
        <v>83</v>
      </c>
      <c r="L192" s="4">
        <v>6.1731000000000004E-4</v>
      </c>
      <c r="M192" s="4">
        <v>-0.22502032999999999</v>
      </c>
      <c r="N192" s="3">
        <v>67</v>
      </c>
      <c r="O192" s="4">
        <v>4.7919999999999999E-4</v>
      </c>
      <c r="P192" s="4">
        <v>-0.19028535999999999</v>
      </c>
      <c r="Q192" s="3">
        <v>53</v>
      </c>
      <c r="R192" s="4">
        <v>3.8674E-4</v>
      </c>
      <c r="S192" s="4">
        <v>-0.21168799999999999</v>
      </c>
      <c r="T192" s="3">
        <v>27</v>
      </c>
      <c r="U192" s="4">
        <v>2.0587000000000001E-4</v>
      </c>
      <c r="V192" s="4">
        <v>-0.48905642999999999</v>
      </c>
      <c r="W192" s="3">
        <v>31</v>
      </c>
      <c r="X192" s="4">
        <v>2.3236E-4</v>
      </c>
      <c r="Y192" s="4">
        <v>0.15005713000000001</v>
      </c>
      <c r="Z192" s="3">
        <v>41</v>
      </c>
      <c r="AA192" s="4">
        <v>2.9658000000000001E-4</v>
      </c>
      <c r="AB192" s="4">
        <v>0.32021557</v>
      </c>
      <c r="AC192" s="3">
        <v>13</v>
      </c>
      <c r="AD192" s="4">
        <v>8.2159999999999999E-5</v>
      </c>
      <c r="AE192" s="4">
        <v>-0.68737614999999996</v>
      </c>
      <c r="AF192" s="3">
        <v>32</v>
      </c>
      <c r="AG192" s="4">
        <v>2.0322999999999999E-4</v>
      </c>
      <c r="AH192" s="4">
        <v>1.46503378</v>
      </c>
    </row>
    <row r="193" spans="1:34">
      <c r="A193" s="2" t="s">
        <v>44</v>
      </c>
      <c r="B193" s="2" t="s">
        <v>47</v>
      </c>
      <c r="C193" s="2" t="s">
        <v>74</v>
      </c>
      <c r="D193" s="2" t="s">
        <v>48</v>
      </c>
      <c r="E193" s="3">
        <v>124512</v>
      </c>
      <c r="F193" s="4">
        <v>1</v>
      </c>
      <c r="G193" s="4"/>
      <c r="H193" s="3">
        <v>125405</v>
      </c>
      <c r="I193" s="4">
        <v>1</v>
      </c>
      <c r="J193" s="4">
        <v>7.1720300000000002E-3</v>
      </c>
      <c r="K193" s="3">
        <v>134293</v>
      </c>
      <c r="L193" s="4">
        <v>1</v>
      </c>
      <c r="M193" s="4">
        <v>7.0870230000000006E-2</v>
      </c>
      <c r="N193" s="3">
        <v>140080</v>
      </c>
      <c r="O193" s="4">
        <v>1</v>
      </c>
      <c r="P193" s="4">
        <v>4.3098869999999997E-2</v>
      </c>
      <c r="Q193" s="3">
        <v>136827</v>
      </c>
      <c r="R193" s="4">
        <v>1</v>
      </c>
      <c r="S193" s="4">
        <v>-2.322633E-2</v>
      </c>
      <c r="T193" s="3">
        <v>131332</v>
      </c>
      <c r="U193" s="4">
        <v>1</v>
      </c>
      <c r="V193" s="4">
        <v>-4.0157409999999998E-2</v>
      </c>
      <c r="W193" s="3">
        <v>133819</v>
      </c>
      <c r="X193" s="4">
        <v>1</v>
      </c>
      <c r="Y193" s="4">
        <v>1.8933510000000001E-2</v>
      </c>
      <c r="Z193" s="3">
        <v>138414</v>
      </c>
      <c r="AA193" s="4">
        <v>1</v>
      </c>
      <c r="AB193" s="4">
        <v>3.4339109999999999E-2</v>
      </c>
      <c r="AC193" s="3">
        <v>156208</v>
      </c>
      <c r="AD193" s="4">
        <v>1</v>
      </c>
      <c r="AE193" s="4">
        <v>0.12855515000000001</v>
      </c>
      <c r="AF193" s="3">
        <v>155660</v>
      </c>
      <c r="AG193" s="4">
        <v>1</v>
      </c>
      <c r="AH193" s="4">
        <v>-3.50944E-3</v>
      </c>
    </row>
    <row r="194" spans="1:34">
      <c r="A194" s="2" t="s">
        <v>44</v>
      </c>
      <c r="B194" s="2" t="s">
        <v>47</v>
      </c>
      <c r="C194" s="2" t="s">
        <v>75</v>
      </c>
      <c r="D194" s="2" t="s">
        <v>64</v>
      </c>
      <c r="E194" s="3">
        <v>1354</v>
      </c>
      <c r="F194" s="4">
        <v>3.7142830000000002E-2</v>
      </c>
      <c r="G194" s="4"/>
      <c r="H194" s="3">
        <v>1498</v>
      </c>
      <c r="I194" s="4">
        <v>3.7172240000000002E-2</v>
      </c>
      <c r="J194" s="4">
        <v>0.10640779</v>
      </c>
      <c r="K194" s="3">
        <v>2048</v>
      </c>
      <c r="L194" s="4">
        <v>4.3710150000000003E-2</v>
      </c>
      <c r="M194" s="4">
        <v>0.36749875999999998</v>
      </c>
      <c r="N194" s="3">
        <v>3020</v>
      </c>
      <c r="O194" s="4">
        <v>5.8766220000000001E-2</v>
      </c>
      <c r="P194" s="4">
        <v>0.47471932999999999</v>
      </c>
      <c r="Q194" s="3">
        <v>3388</v>
      </c>
      <c r="R194" s="4">
        <v>6.1886389999999999E-2</v>
      </c>
      <c r="S194" s="4">
        <v>0.12166675</v>
      </c>
      <c r="T194" s="3">
        <v>2786</v>
      </c>
      <c r="U194" s="4">
        <v>5.0741540000000002E-2</v>
      </c>
      <c r="V194" s="4">
        <v>-0.17759637</v>
      </c>
      <c r="W194" s="3">
        <v>3371</v>
      </c>
      <c r="X194" s="4">
        <v>5.625778E-2</v>
      </c>
      <c r="Y194" s="4">
        <v>0.20987096</v>
      </c>
      <c r="Z194" s="3">
        <v>4402</v>
      </c>
      <c r="AA194" s="4">
        <v>6.4126569999999994E-2</v>
      </c>
      <c r="AB194" s="4">
        <v>0.30582024000000002</v>
      </c>
      <c r="AC194" s="3">
        <v>5329</v>
      </c>
      <c r="AD194" s="4">
        <v>6.5727350000000004E-2</v>
      </c>
      <c r="AE194" s="4">
        <v>0.21057123999999999</v>
      </c>
      <c r="AF194" s="3">
        <v>5055</v>
      </c>
      <c r="AG194" s="4">
        <v>5.7329039999999998E-2</v>
      </c>
      <c r="AH194" s="4">
        <v>-5.1419230000000003E-2</v>
      </c>
    </row>
    <row r="195" spans="1:34">
      <c r="A195" s="2" t="s">
        <v>44</v>
      </c>
      <c r="B195" s="2" t="s">
        <v>47</v>
      </c>
      <c r="C195" s="2" t="s">
        <v>75</v>
      </c>
      <c r="D195" s="2" t="s">
        <v>65</v>
      </c>
      <c r="E195" s="3">
        <v>9471</v>
      </c>
      <c r="F195" s="4">
        <v>0.25987188</v>
      </c>
      <c r="G195" s="4"/>
      <c r="H195" s="3">
        <v>10384</v>
      </c>
      <c r="I195" s="4">
        <v>0.25773131999999999</v>
      </c>
      <c r="J195" s="4">
        <v>9.6426159999999997E-2</v>
      </c>
      <c r="K195" s="3">
        <v>12833</v>
      </c>
      <c r="L195" s="4">
        <v>0.27387835999999999</v>
      </c>
      <c r="M195" s="4">
        <v>0.23581645000000001</v>
      </c>
      <c r="N195" s="3">
        <v>15471</v>
      </c>
      <c r="O195" s="4">
        <v>0.30102255</v>
      </c>
      <c r="P195" s="4">
        <v>0.20560549</v>
      </c>
      <c r="Q195" s="3">
        <v>17056</v>
      </c>
      <c r="R195" s="4">
        <v>0.31157995999999999</v>
      </c>
      <c r="S195" s="4">
        <v>0.10247037000000001</v>
      </c>
      <c r="T195" s="3">
        <v>16283</v>
      </c>
      <c r="U195" s="4">
        <v>0.29654924999999999</v>
      </c>
      <c r="V195" s="4">
        <v>-4.5350769999999999E-2</v>
      </c>
      <c r="W195" s="3">
        <v>18683</v>
      </c>
      <c r="X195" s="4">
        <v>0.31181513999999999</v>
      </c>
      <c r="Y195" s="4">
        <v>0.14741484999999999</v>
      </c>
      <c r="Z195" s="3">
        <v>22588</v>
      </c>
      <c r="AA195" s="4">
        <v>0.32906922999999999</v>
      </c>
      <c r="AB195" s="4">
        <v>0.2089771</v>
      </c>
      <c r="AC195" s="3">
        <v>27714</v>
      </c>
      <c r="AD195" s="4">
        <v>0.34184618</v>
      </c>
      <c r="AE195" s="4">
        <v>0.22694673000000001</v>
      </c>
      <c r="AF195" s="3">
        <v>31342</v>
      </c>
      <c r="AG195" s="4">
        <v>0.35547802000000001</v>
      </c>
      <c r="AH195" s="4">
        <v>0.13090932999999999</v>
      </c>
    </row>
    <row r="196" spans="1:34">
      <c r="A196" s="2" t="s">
        <v>44</v>
      </c>
      <c r="B196" s="2" t="s">
        <v>47</v>
      </c>
      <c r="C196" s="2" t="s">
        <v>75</v>
      </c>
      <c r="D196" s="2" t="s">
        <v>66</v>
      </c>
      <c r="E196" s="3">
        <v>10920</v>
      </c>
      <c r="F196" s="4">
        <v>0.29965028999999999</v>
      </c>
      <c r="G196" s="4"/>
      <c r="H196" s="3">
        <v>11585</v>
      </c>
      <c r="I196" s="4">
        <v>0.28754089999999999</v>
      </c>
      <c r="J196" s="4">
        <v>6.0855909999999999E-2</v>
      </c>
      <c r="K196" s="3">
        <v>13271</v>
      </c>
      <c r="L196" s="4">
        <v>0.28324337999999999</v>
      </c>
      <c r="M196" s="4">
        <v>0.14557519999999999</v>
      </c>
      <c r="N196" s="3">
        <v>13996</v>
      </c>
      <c r="O196" s="4">
        <v>0.27232276999999999</v>
      </c>
      <c r="P196" s="4">
        <v>5.4600799999999998E-2</v>
      </c>
      <c r="Q196" s="3">
        <v>14292</v>
      </c>
      <c r="R196" s="4">
        <v>0.26108101</v>
      </c>
      <c r="S196" s="4">
        <v>2.1145799999999999E-2</v>
      </c>
      <c r="T196" s="3">
        <v>14020</v>
      </c>
      <c r="U196" s="4">
        <v>0.25533534000000002</v>
      </c>
      <c r="V196" s="4">
        <v>-1.9038079999999999E-2</v>
      </c>
      <c r="W196" s="3">
        <v>14904</v>
      </c>
      <c r="X196" s="4">
        <v>0.24873371</v>
      </c>
      <c r="Y196" s="4">
        <v>6.3025869999999998E-2</v>
      </c>
      <c r="Z196" s="3">
        <v>16936</v>
      </c>
      <c r="AA196" s="4">
        <v>0.24673339</v>
      </c>
      <c r="AB196" s="4">
        <v>0.13637394</v>
      </c>
      <c r="AC196" s="3">
        <v>19977</v>
      </c>
      <c r="AD196" s="4">
        <v>0.24640872999999999</v>
      </c>
      <c r="AE196" s="4">
        <v>0.17953385999999999</v>
      </c>
      <c r="AF196" s="3">
        <v>21463</v>
      </c>
      <c r="AG196" s="4">
        <v>0.24343165999999999</v>
      </c>
      <c r="AH196" s="4">
        <v>7.4401830000000002E-2</v>
      </c>
    </row>
    <row r="197" spans="1:34">
      <c r="A197" s="2" t="s">
        <v>44</v>
      </c>
      <c r="B197" s="2" t="s">
        <v>47</v>
      </c>
      <c r="C197" s="2" t="s">
        <v>75</v>
      </c>
      <c r="D197" s="2" t="s">
        <v>67</v>
      </c>
      <c r="E197" s="3">
        <v>5980</v>
      </c>
      <c r="F197" s="4">
        <v>0.1640904</v>
      </c>
      <c r="G197" s="4"/>
      <c r="H197" s="3">
        <v>6834</v>
      </c>
      <c r="I197" s="4">
        <v>0.16961872</v>
      </c>
      <c r="J197" s="4">
        <v>0.14277855</v>
      </c>
      <c r="K197" s="3">
        <v>7802</v>
      </c>
      <c r="L197" s="4">
        <v>0.16650754000000001</v>
      </c>
      <c r="M197" s="4">
        <v>0.14162528999999999</v>
      </c>
      <c r="N197" s="3">
        <v>7993</v>
      </c>
      <c r="O197" s="4">
        <v>0.15551179000000001</v>
      </c>
      <c r="P197" s="4">
        <v>2.445601E-2</v>
      </c>
      <c r="Q197" s="3">
        <v>8261</v>
      </c>
      <c r="R197" s="4">
        <v>0.15091109999999999</v>
      </c>
      <c r="S197" s="4">
        <v>3.3604299999999997E-2</v>
      </c>
      <c r="T197" s="3">
        <v>8613</v>
      </c>
      <c r="U197" s="4">
        <v>0.15686381999999999</v>
      </c>
      <c r="V197" s="4">
        <v>4.260092E-2</v>
      </c>
      <c r="W197" s="3">
        <v>9119</v>
      </c>
      <c r="X197" s="4">
        <v>0.15219806</v>
      </c>
      <c r="Y197" s="4">
        <v>5.8781729999999997E-2</v>
      </c>
      <c r="Z197" s="3">
        <v>9791</v>
      </c>
      <c r="AA197" s="4">
        <v>0.14263838000000001</v>
      </c>
      <c r="AB197" s="4">
        <v>7.3631559999999999E-2</v>
      </c>
      <c r="AC197" s="3">
        <v>11034</v>
      </c>
      <c r="AD197" s="4">
        <v>0.13610675</v>
      </c>
      <c r="AE197" s="4">
        <v>0.12700418999999999</v>
      </c>
      <c r="AF197" s="3">
        <v>12346</v>
      </c>
      <c r="AG197" s="4">
        <v>0.14002902</v>
      </c>
      <c r="AH197" s="4">
        <v>0.11888166</v>
      </c>
    </row>
    <row r="198" spans="1:34">
      <c r="A198" s="2" t="s">
        <v>44</v>
      </c>
      <c r="B198" s="2" t="s">
        <v>47</v>
      </c>
      <c r="C198" s="2" t="s">
        <v>75</v>
      </c>
      <c r="D198" s="2" t="s">
        <v>68</v>
      </c>
      <c r="E198" s="3">
        <v>5300</v>
      </c>
      <c r="F198" s="4">
        <v>0.14543275999999999</v>
      </c>
      <c r="G198" s="4"/>
      <c r="H198" s="3">
        <v>5868</v>
      </c>
      <c r="I198" s="4">
        <v>0.14564658999999999</v>
      </c>
      <c r="J198" s="4">
        <v>0.10715785</v>
      </c>
      <c r="K198" s="3">
        <v>6495</v>
      </c>
      <c r="L198" s="4">
        <v>0.13861928000000001</v>
      </c>
      <c r="M198" s="4">
        <v>0.10684491</v>
      </c>
      <c r="N198" s="3">
        <v>6764</v>
      </c>
      <c r="O198" s="4">
        <v>0.13161523</v>
      </c>
      <c r="P198" s="4">
        <v>4.1469209999999999E-2</v>
      </c>
      <c r="Q198" s="3">
        <v>7144</v>
      </c>
      <c r="R198" s="4">
        <v>0.13050086</v>
      </c>
      <c r="S198" s="4">
        <v>5.6096569999999998E-2</v>
      </c>
      <c r="T198" s="3">
        <v>8107</v>
      </c>
      <c r="U198" s="4">
        <v>0.14763952999999999</v>
      </c>
      <c r="V198" s="4">
        <v>0.13476465000000001</v>
      </c>
      <c r="W198" s="3">
        <v>8451</v>
      </c>
      <c r="X198" s="4">
        <v>0.14105086999999999</v>
      </c>
      <c r="Y198" s="4">
        <v>4.2541170000000003E-2</v>
      </c>
      <c r="Z198" s="3">
        <v>9229</v>
      </c>
      <c r="AA198" s="4">
        <v>0.13445441</v>
      </c>
      <c r="AB198" s="4">
        <v>9.2011670000000004E-2</v>
      </c>
      <c r="AC198" s="3">
        <v>10547</v>
      </c>
      <c r="AD198" s="4">
        <v>0.13009071</v>
      </c>
      <c r="AE198" s="4">
        <v>0.14275595999999999</v>
      </c>
      <c r="AF198" s="3">
        <v>11338</v>
      </c>
      <c r="AG198" s="4">
        <v>0.12859155</v>
      </c>
      <c r="AH198" s="4">
        <v>7.5008580000000005E-2</v>
      </c>
    </row>
    <row r="199" spans="1:34">
      <c r="A199" s="2" t="s">
        <v>44</v>
      </c>
      <c r="B199" s="2" t="s">
        <v>47</v>
      </c>
      <c r="C199" s="2" t="s">
        <v>75</v>
      </c>
      <c r="D199" s="2" t="s">
        <v>69</v>
      </c>
      <c r="E199" s="3">
        <v>2311</v>
      </c>
      <c r="F199" s="4">
        <v>6.3425499999999996E-2</v>
      </c>
      <c r="G199" s="4"/>
      <c r="H199" s="3">
        <v>2798</v>
      </c>
      <c r="I199" s="4">
        <v>6.9437940000000004E-2</v>
      </c>
      <c r="J199" s="4">
        <v>0.21033176000000001</v>
      </c>
      <c r="K199" s="3">
        <v>3016</v>
      </c>
      <c r="L199" s="4">
        <v>6.4375290000000002E-2</v>
      </c>
      <c r="M199" s="4">
        <v>7.8166520000000003E-2</v>
      </c>
      <c r="N199" s="3">
        <v>2821</v>
      </c>
      <c r="O199" s="4">
        <v>5.4885040000000003E-2</v>
      </c>
      <c r="P199" s="4">
        <v>-6.481249E-2</v>
      </c>
      <c r="Q199" s="3">
        <v>3195</v>
      </c>
      <c r="R199" s="4">
        <v>5.8368610000000001E-2</v>
      </c>
      <c r="S199" s="4">
        <v>0.13271801</v>
      </c>
      <c r="T199" s="3">
        <v>3546</v>
      </c>
      <c r="U199" s="4">
        <v>6.4586879999999999E-2</v>
      </c>
      <c r="V199" s="4">
        <v>0.10989379000000001</v>
      </c>
      <c r="W199" s="3">
        <v>3686</v>
      </c>
      <c r="X199" s="4">
        <v>6.1520650000000003E-2</v>
      </c>
      <c r="Y199" s="4">
        <v>3.9433509999999998E-2</v>
      </c>
      <c r="Z199" s="3">
        <v>3936</v>
      </c>
      <c r="AA199" s="4">
        <v>5.7342249999999997E-2</v>
      </c>
      <c r="AB199" s="4">
        <v>6.7780140000000003E-2</v>
      </c>
      <c r="AC199" s="3">
        <v>4425</v>
      </c>
      <c r="AD199" s="4">
        <v>5.4579240000000001E-2</v>
      </c>
      <c r="AE199" s="4">
        <v>0.1241778</v>
      </c>
      <c r="AF199" s="3">
        <v>4596</v>
      </c>
      <c r="AG199" s="4">
        <v>5.2131169999999998E-2</v>
      </c>
      <c r="AH199" s="4">
        <v>3.8761249999999997E-2</v>
      </c>
    </row>
    <row r="200" spans="1:34">
      <c r="A200" s="2" t="s">
        <v>44</v>
      </c>
      <c r="B200" s="2" t="s">
        <v>47</v>
      </c>
      <c r="C200" s="2" t="s">
        <v>75</v>
      </c>
      <c r="D200" s="2" t="s">
        <v>70</v>
      </c>
      <c r="E200" s="3">
        <v>1088</v>
      </c>
      <c r="F200" s="4">
        <v>2.9848030000000001E-2</v>
      </c>
      <c r="G200" s="4"/>
      <c r="H200" s="3">
        <v>1295</v>
      </c>
      <c r="I200" s="4">
        <v>3.2137020000000002E-2</v>
      </c>
      <c r="J200" s="4">
        <v>0.19031366999999999</v>
      </c>
      <c r="K200" s="3">
        <v>1363</v>
      </c>
      <c r="L200" s="4">
        <v>2.9083020000000001E-2</v>
      </c>
      <c r="M200" s="4">
        <v>5.2439970000000002E-2</v>
      </c>
      <c r="N200" s="3">
        <v>1308</v>
      </c>
      <c r="O200" s="4">
        <v>2.544942E-2</v>
      </c>
      <c r="P200" s="4">
        <v>-4.0152449999999999E-2</v>
      </c>
      <c r="Q200" s="3">
        <v>1390</v>
      </c>
      <c r="R200" s="4">
        <v>2.539779E-2</v>
      </c>
      <c r="S200" s="4">
        <v>6.2953999999999996E-2</v>
      </c>
      <c r="T200" s="3">
        <v>1540</v>
      </c>
      <c r="U200" s="4">
        <v>2.8042290000000001E-2</v>
      </c>
      <c r="V200" s="4">
        <v>0.1074753</v>
      </c>
      <c r="W200" s="3">
        <v>1692</v>
      </c>
      <c r="X200" s="4">
        <v>2.8240299999999999E-2</v>
      </c>
      <c r="Y200" s="4">
        <v>9.8945119999999998E-2</v>
      </c>
      <c r="Z200" s="3">
        <v>1746</v>
      </c>
      <c r="AA200" s="4">
        <v>2.5431120000000002E-2</v>
      </c>
      <c r="AB200" s="4">
        <v>3.1630449999999997E-2</v>
      </c>
      <c r="AC200" s="3">
        <v>2031</v>
      </c>
      <c r="AD200" s="4">
        <v>2.5046780000000001E-2</v>
      </c>
      <c r="AE200" s="4">
        <v>0.16323809</v>
      </c>
      <c r="AF200" s="5" t="s">
        <v>86</v>
      </c>
      <c r="AG200" s="6" t="s">
        <v>86</v>
      </c>
      <c r="AH200" s="6" t="s">
        <v>86</v>
      </c>
    </row>
    <row r="201" spans="1:34">
      <c r="A201" s="2" t="s">
        <v>44</v>
      </c>
      <c r="B201" s="2" t="s">
        <v>47</v>
      </c>
      <c r="C201" s="2" t="s">
        <v>75</v>
      </c>
      <c r="D201" s="2" t="s">
        <v>71</v>
      </c>
      <c r="E201" s="3">
        <v>20</v>
      </c>
      <c r="F201" s="4">
        <v>5.3830000000000002E-4</v>
      </c>
      <c r="G201" s="4"/>
      <c r="H201" s="3">
        <v>29</v>
      </c>
      <c r="I201" s="4">
        <v>7.1526999999999995E-4</v>
      </c>
      <c r="J201" s="4">
        <v>0.46897702000000002</v>
      </c>
      <c r="K201" s="3">
        <v>27</v>
      </c>
      <c r="L201" s="4">
        <v>5.8299000000000003E-4</v>
      </c>
      <c r="M201" s="4">
        <v>-5.2122099999999998E-2</v>
      </c>
      <c r="N201" s="3">
        <v>22</v>
      </c>
      <c r="O201" s="4">
        <v>4.2698999999999998E-4</v>
      </c>
      <c r="P201" s="4">
        <v>-0.19662946000000001</v>
      </c>
      <c r="Q201" s="3">
        <v>15</v>
      </c>
      <c r="R201" s="4">
        <v>2.7428000000000001E-4</v>
      </c>
      <c r="S201" s="4">
        <v>-0.31580264000000002</v>
      </c>
      <c r="T201" s="3">
        <v>13</v>
      </c>
      <c r="U201" s="4">
        <v>2.4137E-4</v>
      </c>
      <c r="V201" s="4">
        <v>-0.11733649</v>
      </c>
      <c r="W201" s="3">
        <v>11</v>
      </c>
      <c r="X201" s="4">
        <v>1.8348999999999999E-4</v>
      </c>
      <c r="Y201" s="4">
        <v>-0.17041286</v>
      </c>
      <c r="Z201" s="3">
        <v>14</v>
      </c>
      <c r="AA201" s="4">
        <v>2.0466000000000001E-4</v>
      </c>
      <c r="AB201" s="4">
        <v>0.27774214000000003</v>
      </c>
      <c r="AC201" s="3">
        <v>16</v>
      </c>
      <c r="AD201" s="4">
        <v>1.9426999999999999E-4</v>
      </c>
      <c r="AE201" s="4">
        <v>0.12111001</v>
      </c>
      <c r="AF201" s="5" t="s">
        <v>86</v>
      </c>
      <c r="AG201" s="6" t="s">
        <v>86</v>
      </c>
      <c r="AH201" s="6" t="s">
        <v>86</v>
      </c>
    </row>
    <row r="202" spans="1:34">
      <c r="A202" s="2" t="s">
        <v>44</v>
      </c>
      <c r="B202" s="2" t="s">
        <v>47</v>
      </c>
      <c r="C202" s="2" t="s">
        <v>75</v>
      </c>
      <c r="D202" s="2" t="s">
        <v>48</v>
      </c>
      <c r="E202" s="3">
        <v>36444</v>
      </c>
      <c r="F202" s="4">
        <v>1</v>
      </c>
      <c r="G202" s="4"/>
      <c r="H202" s="3">
        <v>40290</v>
      </c>
      <c r="I202" s="4">
        <v>1</v>
      </c>
      <c r="J202" s="4">
        <v>0.10553240999999999</v>
      </c>
      <c r="K202" s="3">
        <v>46855</v>
      </c>
      <c r="L202" s="4">
        <v>1</v>
      </c>
      <c r="M202" s="4">
        <v>0.16295646</v>
      </c>
      <c r="N202" s="3">
        <v>51395</v>
      </c>
      <c r="O202" s="4">
        <v>1</v>
      </c>
      <c r="P202" s="4">
        <v>9.689209E-2</v>
      </c>
      <c r="Q202" s="3">
        <v>54742</v>
      </c>
      <c r="R202" s="4">
        <v>1</v>
      </c>
      <c r="S202" s="4">
        <v>6.5114829999999999E-2</v>
      </c>
      <c r="T202" s="3">
        <v>54908</v>
      </c>
      <c r="U202" s="4">
        <v>1</v>
      </c>
      <c r="V202" s="4">
        <v>3.0359800000000002E-3</v>
      </c>
      <c r="W202" s="3">
        <v>59918</v>
      </c>
      <c r="X202" s="4">
        <v>1</v>
      </c>
      <c r="Y202" s="4">
        <v>9.1239559999999997E-2</v>
      </c>
      <c r="Z202" s="3">
        <v>68641</v>
      </c>
      <c r="AA202" s="4">
        <v>1</v>
      </c>
      <c r="AB202" s="4">
        <v>0.14558678999999999</v>
      </c>
      <c r="AC202" s="3">
        <v>81071</v>
      </c>
      <c r="AD202" s="4">
        <v>1</v>
      </c>
      <c r="AE202" s="4">
        <v>0.18108798000000001</v>
      </c>
      <c r="AF202" s="3">
        <v>88168</v>
      </c>
      <c r="AG202" s="4">
        <v>1</v>
      </c>
      <c r="AH202" s="4">
        <v>8.7541320000000006E-2</v>
      </c>
    </row>
    <row r="203" spans="1:34">
      <c r="A203" s="2" t="s">
        <v>44</v>
      </c>
      <c r="B203" s="2" t="s">
        <v>47</v>
      </c>
      <c r="C203" s="2" t="s">
        <v>76</v>
      </c>
      <c r="D203" s="2" t="s">
        <v>64</v>
      </c>
      <c r="E203" s="3">
        <v>998</v>
      </c>
      <c r="F203" s="4">
        <v>2.4178149999999999E-2</v>
      </c>
      <c r="G203" s="4"/>
      <c r="H203" s="3">
        <v>1655</v>
      </c>
      <c r="I203" s="4">
        <v>3.8272140000000003E-2</v>
      </c>
      <c r="J203" s="4">
        <v>0.65886515999999995</v>
      </c>
      <c r="K203" s="3">
        <v>1763</v>
      </c>
      <c r="L203" s="4">
        <v>3.978396E-2</v>
      </c>
      <c r="M203" s="4">
        <v>6.5140229999999993E-2</v>
      </c>
      <c r="N203" s="3">
        <v>2262</v>
      </c>
      <c r="O203" s="4">
        <v>5.5273679999999999E-2</v>
      </c>
      <c r="P203" s="4">
        <v>0.28359954999999998</v>
      </c>
      <c r="Q203" s="5" t="s">
        <v>86</v>
      </c>
      <c r="R203" s="6" t="s">
        <v>86</v>
      </c>
      <c r="S203" s="6" t="s">
        <v>86</v>
      </c>
      <c r="T203" s="5" t="s">
        <v>86</v>
      </c>
      <c r="U203" s="6" t="s">
        <v>86</v>
      </c>
      <c r="V203" s="6" t="s">
        <v>86</v>
      </c>
      <c r="W203" s="5" t="s">
        <v>86</v>
      </c>
      <c r="X203" s="6" t="s">
        <v>86</v>
      </c>
      <c r="Y203" s="6" t="s">
        <v>86</v>
      </c>
      <c r="Z203" s="3">
        <v>2969</v>
      </c>
      <c r="AA203" s="4">
        <v>6.5573999999999993E-2</v>
      </c>
      <c r="AB203" s="6" t="s">
        <v>86</v>
      </c>
      <c r="AC203" s="3">
        <v>3812</v>
      </c>
      <c r="AD203" s="4">
        <v>7.2295999999999999E-2</v>
      </c>
      <c r="AE203" s="4">
        <v>0.28377096000000002</v>
      </c>
      <c r="AF203" s="3">
        <v>4068</v>
      </c>
      <c r="AG203" s="4">
        <v>6.9275260000000005E-2</v>
      </c>
      <c r="AH203" s="4">
        <v>6.7198250000000001E-2</v>
      </c>
    </row>
    <row r="204" spans="1:34">
      <c r="A204" s="2" t="s">
        <v>44</v>
      </c>
      <c r="B204" s="2" t="s">
        <v>47</v>
      </c>
      <c r="C204" s="2" t="s">
        <v>76</v>
      </c>
      <c r="D204" s="2" t="s">
        <v>65</v>
      </c>
      <c r="E204" s="3">
        <v>5970</v>
      </c>
      <c r="F204" s="4">
        <v>0.144704</v>
      </c>
      <c r="G204" s="4"/>
      <c r="H204" s="3">
        <v>6601</v>
      </c>
      <c r="I204" s="4">
        <v>0.15266759999999999</v>
      </c>
      <c r="J204" s="4">
        <v>0.10565009</v>
      </c>
      <c r="K204" s="3">
        <v>7036</v>
      </c>
      <c r="L204" s="4">
        <v>0.15879958</v>
      </c>
      <c r="M204" s="4">
        <v>6.582027E-2</v>
      </c>
      <c r="N204" s="3">
        <v>7498</v>
      </c>
      <c r="O204" s="4">
        <v>0.18319182000000001</v>
      </c>
      <c r="P204" s="4">
        <v>6.5800559999999994E-2</v>
      </c>
      <c r="Q204" s="3">
        <v>7493</v>
      </c>
      <c r="R204" s="4">
        <v>0.18474057999999999</v>
      </c>
      <c r="S204" s="4">
        <v>-7.6623000000000001E-4</v>
      </c>
      <c r="T204" s="3">
        <v>6724</v>
      </c>
      <c r="U204" s="4">
        <v>0.17551399000000001</v>
      </c>
      <c r="V204" s="4">
        <v>-0.10260507000000001</v>
      </c>
      <c r="W204" s="3">
        <v>7332</v>
      </c>
      <c r="X204" s="4">
        <v>0.18034587999999999</v>
      </c>
      <c r="Y204" s="4">
        <v>9.0504290000000001E-2</v>
      </c>
      <c r="Z204" s="3">
        <v>8468</v>
      </c>
      <c r="AA204" s="4">
        <v>0.1870106</v>
      </c>
      <c r="AB204" s="4">
        <v>0.15480552</v>
      </c>
      <c r="AC204" s="3">
        <v>10455</v>
      </c>
      <c r="AD204" s="4">
        <v>0.19830718</v>
      </c>
      <c r="AE204" s="4">
        <v>0.23474463000000001</v>
      </c>
      <c r="AF204" s="3">
        <v>12477</v>
      </c>
      <c r="AG204" s="4">
        <v>0.21248369</v>
      </c>
      <c r="AH204" s="4">
        <v>0.19335144000000001</v>
      </c>
    </row>
    <row r="205" spans="1:34">
      <c r="A205" s="2" t="s">
        <v>44</v>
      </c>
      <c r="B205" s="2" t="s">
        <v>47</v>
      </c>
      <c r="C205" s="2" t="s">
        <v>76</v>
      </c>
      <c r="D205" s="2" t="s">
        <v>66</v>
      </c>
      <c r="E205" s="3">
        <v>9045</v>
      </c>
      <c r="F205" s="4">
        <v>0.21923671</v>
      </c>
      <c r="G205" s="4"/>
      <c r="H205" s="3">
        <v>8915</v>
      </c>
      <c r="I205" s="4">
        <v>0.20617252999999999</v>
      </c>
      <c r="J205" s="4">
        <v>-1.4472199999999999E-2</v>
      </c>
      <c r="K205" s="3">
        <v>9064</v>
      </c>
      <c r="L205" s="4">
        <v>0.20458102</v>
      </c>
      <c r="M205" s="4">
        <v>1.6754370000000001E-2</v>
      </c>
      <c r="N205" s="3">
        <v>8018</v>
      </c>
      <c r="O205" s="4">
        <v>0.19587657999999999</v>
      </c>
      <c r="P205" s="4">
        <v>-0.11542151</v>
      </c>
      <c r="Q205" s="3">
        <v>7670</v>
      </c>
      <c r="R205" s="4">
        <v>0.18911437</v>
      </c>
      <c r="S205" s="4">
        <v>-4.3350380000000001E-2</v>
      </c>
      <c r="T205" s="3">
        <v>7290</v>
      </c>
      <c r="U205" s="4">
        <v>0.19029776000000001</v>
      </c>
      <c r="V205" s="4">
        <v>-4.9519290000000001E-2</v>
      </c>
      <c r="W205" s="3">
        <v>7709</v>
      </c>
      <c r="X205" s="4">
        <v>0.18960179999999999</v>
      </c>
      <c r="Y205" s="4">
        <v>5.7405779999999997E-2</v>
      </c>
      <c r="Z205" s="3">
        <v>8458</v>
      </c>
      <c r="AA205" s="4">
        <v>0.18679408</v>
      </c>
      <c r="AB205" s="4">
        <v>9.7158889999999998E-2</v>
      </c>
      <c r="AC205" s="3">
        <v>9676</v>
      </c>
      <c r="AD205" s="4">
        <v>0.18353442</v>
      </c>
      <c r="AE205" s="4">
        <v>0.14408776000000001</v>
      </c>
      <c r="AF205" s="3">
        <v>10967</v>
      </c>
      <c r="AG205" s="4">
        <v>0.18677133000000001</v>
      </c>
      <c r="AH205" s="4">
        <v>0.13337563999999999</v>
      </c>
    </row>
    <row r="206" spans="1:34">
      <c r="A206" s="2" t="s">
        <v>44</v>
      </c>
      <c r="B206" s="2" t="s">
        <v>47</v>
      </c>
      <c r="C206" s="2" t="s">
        <v>76</v>
      </c>
      <c r="D206" s="2" t="s">
        <v>67</v>
      </c>
      <c r="E206" s="3">
        <v>7807</v>
      </c>
      <c r="F206" s="4">
        <v>0.18922386999999999</v>
      </c>
      <c r="G206" s="4"/>
      <c r="H206" s="3">
        <v>8115</v>
      </c>
      <c r="I206" s="4">
        <v>0.1876718</v>
      </c>
      <c r="J206" s="4">
        <v>3.9380239999999997E-2</v>
      </c>
      <c r="K206" s="3">
        <v>8487</v>
      </c>
      <c r="L206" s="4">
        <v>0.19156862999999999</v>
      </c>
      <c r="M206" s="4">
        <v>4.5940259999999997E-2</v>
      </c>
      <c r="N206" s="3">
        <v>7506</v>
      </c>
      <c r="O206" s="4">
        <v>0.18336358</v>
      </c>
      <c r="P206" s="4">
        <v>-0.11568315</v>
      </c>
      <c r="Q206" s="3">
        <v>7304</v>
      </c>
      <c r="R206" s="4">
        <v>0.18008339000000001</v>
      </c>
      <c r="S206" s="4">
        <v>-2.6868650000000001E-2</v>
      </c>
      <c r="T206" s="3">
        <v>7044</v>
      </c>
      <c r="U206" s="4">
        <v>0.18386187000000001</v>
      </c>
      <c r="V206" s="4">
        <v>-3.5611120000000003E-2</v>
      </c>
      <c r="W206" s="3">
        <v>7218</v>
      </c>
      <c r="X206" s="4">
        <v>0.17752855000000001</v>
      </c>
      <c r="Y206" s="4">
        <v>2.4729930000000001E-2</v>
      </c>
      <c r="Z206" s="3">
        <v>7769</v>
      </c>
      <c r="AA206" s="4">
        <v>0.17159065000000001</v>
      </c>
      <c r="AB206" s="4">
        <v>7.6401449999999996E-2</v>
      </c>
      <c r="AC206" s="3">
        <v>8665</v>
      </c>
      <c r="AD206" s="4">
        <v>0.16435504000000001</v>
      </c>
      <c r="AE206" s="4">
        <v>0.11530679000000001</v>
      </c>
      <c r="AF206" s="3">
        <v>9702</v>
      </c>
      <c r="AG206" s="4">
        <v>0.16522756999999999</v>
      </c>
      <c r="AH206" s="4">
        <v>0.11964588</v>
      </c>
    </row>
    <row r="207" spans="1:34">
      <c r="A207" s="2" t="s">
        <v>44</v>
      </c>
      <c r="B207" s="2" t="s">
        <v>47</v>
      </c>
      <c r="C207" s="2" t="s">
        <v>76</v>
      </c>
      <c r="D207" s="2" t="s">
        <v>68</v>
      </c>
      <c r="E207" s="3">
        <v>9324</v>
      </c>
      <c r="F207" s="4">
        <v>0.2259901</v>
      </c>
      <c r="G207" s="4"/>
      <c r="H207" s="3">
        <v>9757</v>
      </c>
      <c r="I207" s="4">
        <v>0.22565682000000001</v>
      </c>
      <c r="J207" s="4">
        <v>4.6430520000000003E-2</v>
      </c>
      <c r="K207" s="3">
        <v>9847</v>
      </c>
      <c r="L207" s="4">
        <v>0.2222673</v>
      </c>
      <c r="M207" s="4">
        <v>9.2729600000000002E-3</v>
      </c>
      <c r="N207" s="3">
        <v>8797</v>
      </c>
      <c r="O207" s="4">
        <v>0.2149247</v>
      </c>
      <c r="P207" s="4">
        <v>-0.10663288999999999</v>
      </c>
      <c r="Q207" s="3">
        <v>9058</v>
      </c>
      <c r="R207" s="4">
        <v>0.22333634999999999</v>
      </c>
      <c r="S207" s="4">
        <v>2.9636570000000001E-2</v>
      </c>
      <c r="T207" s="3">
        <v>8831</v>
      </c>
      <c r="U207" s="4">
        <v>0.23052153</v>
      </c>
      <c r="V207" s="4">
        <v>-2.50412E-2</v>
      </c>
      <c r="W207" s="3">
        <v>9503</v>
      </c>
      <c r="X207" s="4">
        <v>0.23372978</v>
      </c>
      <c r="Y207" s="4">
        <v>7.6057410000000006E-2</v>
      </c>
      <c r="Z207" s="3">
        <v>10472</v>
      </c>
      <c r="AA207" s="4">
        <v>0.23126774999999999</v>
      </c>
      <c r="AB207" s="4">
        <v>0.10191954</v>
      </c>
      <c r="AC207" s="3">
        <v>11978</v>
      </c>
      <c r="AD207" s="4">
        <v>0.22719271999999999</v>
      </c>
      <c r="AE207" s="4">
        <v>0.14389002000000001</v>
      </c>
      <c r="AF207" s="3">
        <v>13122</v>
      </c>
      <c r="AG207" s="4">
        <v>0.22347679000000001</v>
      </c>
      <c r="AH207" s="4">
        <v>9.5517199999999997E-2</v>
      </c>
    </row>
    <row r="208" spans="1:34">
      <c r="A208" s="2" t="s">
        <v>44</v>
      </c>
      <c r="B208" s="2" t="s">
        <v>47</v>
      </c>
      <c r="C208" s="2" t="s">
        <v>76</v>
      </c>
      <c r="D208" s="2" t="s">
        <v>69</v>
      </c>
      <c r="E208" s="3">
        <v>5022</v>
      </c>
      <c r="F208" s="4">
        <v>0.12172929</v>
      </c>
      <c r="G208" s="4"/>
      <c r="H208" s="3">
        <v>5148</v>
      </c>
      <c r="I208" s="4">
        <v>0.1190698</v>
      </c>
      <c r="J208" s="4">
        <v>2.5080270000000002E-2</v>
      </c>
      <c r="K208" s="3">
        <v>5049</v>
      </c>
      <c r="L208" s="4">
        <v>0.11396272</v>
      </c>
      <c r="M208" s="4">
        <v>-1.9285219999999999E-2</v>
      </c>
      <c r="N208" s="3">
        <v>4404</v>
      </c>
      <c r="O208" s="4">
        <v>0.10758872999999999</v>
      </c>
      <c r="P208" s="4">
        <v>-0.12778574000000001</v>
      </c>
      <c r="Q208" s="3">
        <v>4252</v>
      </c>
      <c r="R208" s="4">
        <v>0.10484425</v>
      </c>
      <c r="S208" s="4">
        <v>-3.4419020000000002E-2</v>
      </c>
      <c r="T208" s="3">
        <v>4227</v>
      </c>
      <c r="U208" s="4">
        <v>0.11033363</v>
      </c>
      <c r="V208" s="4">
        <v>-5.9746900000000004E-3</v>
      </c>
      <c r="W208" s="3">
        <v>4354</v>
      </c>
      <c r="X208" s="4">
        <v>0.10708036999999999</v>
      </c>
      <c r="Y208" s="4">
        <v>2.9994460000000001E-2</v>
      </c>
      <c r="Z208" s="3">
        <v>4680</v>
      </c>
      <c r="AA208" s="4">
        <v>0.10336774</v>
      </c>
      <c r="AB208" s="4">
        <v>7.503841E-2</v>
      </c>
      <c r="AC208" s="3">
        <v>5384</v>
      </c>
      <c r="AD208" s="4">
        <v>0.10211293</v>
      </c>
      <c r="AE208" s="4">
        <v>0.15027230999999999</v>
      </c>
      <c r="AF208" s="3">
        <v>5685</v>
      </c>
      <c r="AG208" s="4">
        <v>9.6809729999999997E-2</v>
      </c>
      <c r="AH208" s="4">
        <v>5.589189E-2</v>
      </c>
    </row>
    <row r="209" spans="1:34">
      <c r="A209" s="2" t="s">
        <v>44</v>
      </c>
      <c r="B209" s="2" t="s">
        <v>47</v>
      </c>
      <c r="C209" s="2" t="s">
        <v>76</v>
      </c>
      <c r="D209" s="2" t="s">
        <v>70</v>
      </c>
      <c r="E209" s="3">
        <v>3078</v>
      </c>
      <c r="F209" s="4">
        <v>7.4611010000000005E-2</v>
      </c>
      <c r="G209" s="4"/>
      <c r="H209" s="3">
        <v>3029</v>
      </c>
      <c r="I209" s="4">
        <v>7.0063239999999999E-2</v>
      </c>
      <c r="J209" s="4">
        <v>-1.59013E-2</v>
      </c>
      <c r="K209" s="3">
        <v>3046</v>
      </c>
      <c r="L209" s="4">
        <v>6.8740869999999996E-2</v>
      </c>
      <c r="M209" s="4">
        <v>5.3245899999999997E-3</v>
      </c>
      <c r="N209" s="3">
        <v>2433</v>
      </c>
      <c r="O209" s="4">
        <v>5.9451509999999999E-2</v>
      </c>
      <c r="P209" s="4">
        <v>-0.20096259999999999</v>
      </c>
      <c r="Q209" s="3">
        <v>2437</v>
      </c>
      <c r="R209" s="4">
        <v>6.0089629999999998E-2</v>
      </c>
      <c r="S209" s="4">
        <v>1.4920000000000001E-3</v>
      </c>
      <c r="T209" s="3">
        <v>2183</v>
      </c>
      <c r="U209" s="4">
        <v>5.6984020000000003E-2</v>
      </c>
      <c r="V209" s="4">
        <v>-0.10424814</v>
      </c>
      <c r="W209" s="3">
        <v>2327</v>
      </c>
      <c r="X209" s="4">
        <v>5.7234069999999998E-2</v>
      </c>
      <c r="Y209" s="4">
        <v>6.5944279999999994E-2</v>
      </c>
      <c r="Z209" s="5" t="s">
        <v>86</v>
      </c>
      <c r="AA209" s="6" t="s">
        <v>86</v>
      </c>
      <c r="AB209" s="6" t="s">
        <v>86</v>
      </c>
      <c r="AC209" s="5" t="s">
        <v>86</v>
      </c>
      <c r="AD209" s="6" t="s">
        <v>86</v>
      </c>
      <c r="AE209" s="6" t="s">
        <v>86</v>
      </c>
      <c r="AF209" s="5" t="s">
        <v>86</v>
      </c>
      <c r="AG209" s="6" t="s">
        <v>86</v>
      </c>
      <c r="AH209" s="6" t="s">
        <v>86</v>
      </c>
    </row>
    <row r="210" spans="1:34">
      <c r="A210" s="2" t="s">
        <v>44</v>
      </c>
      <c r="B210" s="2" t="s">
        <v>47</v>
      </c>
      <c r="C210" s="2" t="s">
        <v>76</v>
      </c>
      <c r="D210" s="2" t="s">
        <v>71</v>
      </c>
      <c r="E210" s="3">
        <v>13</v>
      </c>
      <c r="F210" s="4">
        <v>3.2688999999999998E-4</v>
      </c>
      <c r="G210" s="4"/>
      <c r="H210" s="3">
        <v>18</v>
      </c>
      <c r="I210" s="4">
        <v>4.2608000000000001E-4</v>
      </c>
      <c r="J210" s="4">
        <v>0.36595556000000001</v>
      </c>
      <c r="K210" s="3">
        <v>13</v>
      </c>
      <c r="L210" s="4">
        <v>2.9592000000000003E-4</v>
      </c>
      <c r="M210" s="4">
        <v>-0.28834771999999997</v>
      </c>
      <c r="N210" s="3">
        <v>13</v>
      </c>
      <c r="O210" s="4">
        <v>3.2938999999999999E-4</v>
      </c>
      <c r="P210" s="4">
        <v>2.8370090000000001E-2</v>
      </c>
      <c r="Q210" s="5" t="s">
        <v>86</v>
      </c>
      <c r="R210" s="6" t="s">
        <v>86</v>
      </c>
      <c r="S210" s="6" t="s">
        <v>86</v>
      </c>
      <c r="T210" s="5" t="s">
        <v>86</v>
      </c>
      <c r="U210" s="6" t="s">
        <v>86</v>
      </c>
      <c r="V210" s="6" t="s">
        <v>86</v>
      </c>
      <c r="W210" s="5" t="s">
        <v>86</v>
      </c>
      <c r="X210" s="6" t="s">
        <v>86</v>
      </c>
      <c r="Y210" s="6" t="s">
        <v>86</v>
      </c>
      <c r="Z210" s="5" t="s">
        <v>86</v>
      </c>
      <c r="AA210" s="6" t="s">
        <v>86</v>
      </c>
      <c r="AB210" s="6" t="s">
        <v>86</v>
      </c>
      <c r="AC210" s="5" t="s">
        <v>86</v>
      </c>
      <c r="AD210" s="6" t="s">
        <v>86</v>
      </c>
      <c r="AE210" s="6" t="s">
        <v>86</v>
      </c>
      <c r="AF210" s="5" t="s">
        <v>86</v>
      </c>
      <c r="AG210" s="6" t="s">
        <v>86</v>
      </c>
      <c r="AH210" s="6" t="s">
        <v>86</v>
      </c>
    </row>
    <row r="211" spans="1:34">
      <c r="A211" s="2" t="s">
        <v>44</v>
      </c>
      <c r="B211" s="2" t="s">
        <v>47</v>
      </c>
      <c r="C211" s="2" t="s">
        <v>76</v>
      </c>
      <c r="D211" s="2" t="s">
        <v>48</v>
      </c>
      <c r="E211" s="3">
        <v>41259</v>
      </c>
      <c r="F211" s="4">
        <v>1</v>
      </c>
      <c r="G211" s="4"/>
      <c r="H211" s="3">
        <v>43238</v>
      </c>
      <c r="I211" s="4">
        <v>1</v>
      </c>
      <c r="J211" s="4">
        <v>4.7976030000000003E-2</v>
      </c>
      <c r="K211" s="3">
        <v>44305</v>
      </c>
      <c r="L211" s="4">
        <v>1</v>
      </c>
      <c r="M211" s="4">
        <v>2.4664080000000001E-2</v>
      </c>
      <c r="N211" s="3">
        <v>40932</v>
      </c>
      <c r="O211" s="4">
        <v>1</v>
      </c>
      <c r="P211" s="4">
        <v>-7.6112260000000001E-2</v>
      </c>
      <c r="Q211" s="3">
        <v>40558</v>
      </c>
      <c r="R211" s="4">
        <v>1</v>
      </c>
      <c r="S211" s="4">
        <v>-9.1432100000000006E-3</v>
      </c>
      <c r="T211" s="3">
        <v>38310</v>
      </c>
      <c r="U211" s="4">
        <v>1</v>
      </c>
      <c r="V211" s="4">
        <v>-5.542996E-2</v>
      </c>
      <c r="W211" s="3">
        <v>40658</v>
      </c>
      <c r="X211" s="4">
        <v>1</v>
      </c>
      <c r="Y211" s="4">
        <v>6.128712E-2</v>
      </c>
      <c r="Z211" s="3">
        <v>45279</v>
      </c>
      <c r="AA211" s="4">
        <v>1</v>
      </c>
      <c r="AB211" s="4">
        <v>0.11365035</v>
      </c>
      <c r="AC211" s="3">
        <v>52723</v>
      </c>
      <c r="AD211" s="4">
        <v>1</v>
      </c>
      <c r="AE211" s="4">
        <v>0.16440732999999999</v>
      </c>
      <c r="AF211" s="3">
        <v>58719</v>
      </c>
      <c r="AG211" s="4">
        <v>1</v>
      </c>
      <c r="AH211" s="4">
        <v>0.11373327</v>
      </c>
    </row>
    <row r="212" spans="1:34">
      <c r="A212" s="2" t="s">
        <v>44</v>
      </c>
      <c r="B212" s="2" t="s">
        <v>47</v>
      </c>
      <c r="C212" s="2" t="s">
        <v>77</v>
      </c>
      <c r="D212" s="2" t="s">
        <v>64</v>
      </c>
      <c r="E212" s="5" t="s">
        <v>86</v>
      </c>
      <c r="F212" s="6" t="s">
        <v>86</v>
      </c>
      <c r="G212" s="4"/>
      <c r="H212" s="5" t="s">
        <v>86</v>
      </c>
      <c r="I212" s="6" t="s">
        <v>86</v>
      </c>
      <c r="J212" s="6" t="s">
        <v>86</v>
      </c>
      <c r="K212" s="5" t="s">
        <v>86</v>
      </c>
      <c r="L212" s="6" t="s">
        <v>86</v>
      </c>
      <c r="M212" s="6" t="s">
        <v>86</v>
      </c>
      <c r="N212" s="3">
        <v>384</v>
      </c>
      <c r="O212" s="4">
        <v>4.0960240000000002E-2</v>
      </c>
      <c r="P212" s="6" t="s">
        <v>86</v>
      </c>
      <c r="Q212" s="3">
        <v>437</v>
      </c>
      <c r="R212" s="4">
        <v>4.6019640000000001E-2</v>
      </c>
      <c r="S212" s="4">
        <v>0.13917715</v>
      </c>
      <c r="T212" s="3">
        <v>482</v>
      </c>
      <c r="U212" s="4">
        <v>5.1455590000000002E-2</v>
      </c>
      <c r="V212" s="4">
        <v>0.10380172</v>
      </c>
      <c r="W212" s="3">
        <v>556</v>
      </c>
      <c r="X212" s="4">
        <v>5.6670419999999999E-2</v>
      </c>
      <c r="Y212" s="4">
        <v>0.15181792999999999</v>
      </c>
      <c r="Z212" s="3">
        <v>721</v>
      </c>
      <c r="AA212" s="4">
        <v>7.4723310000000001E-2</v>
      </c>
      <c r="AB212" s="4">
        <v>0.29661390999999998</v>
      </c>
      <c r="AC212" s="3">
        <v>891</v>
      </c>
      <c r="AD212" s="4">
        <v>7.7672779999999997E-2</v>
      </c>
      <c r="AE212" s="4">
        <v>0.23607322</v>
      </c>
      <c r="AF212" s="3">
        <v>813</v>
      </c>
      <c r="AG212" s="4">
        <v>6.9195590000000001E-2</v>
      </c>
      <c r="AH212" s="4">
        <v>-8.7368379999999995E-2</v>
      </c>
    </row>
    <row r="213" spans="1:34">
      <c r="A213" s="2" t="s">
        <v>44</v>
      </c>
      <c r="B213" s="2" t="s">
        <v>47</v>
      </c>
      <c r="C213" s="2" t="s">
        <v>77</v>
      </c>
      <c r="D213" s="2" t="s">
        <v>65</v>
      </c>
      <c r="E213" s="3">
        <v>1584</v>
      </c>
      <c r="F213" s="4">
        <v>0.21610642999999999</v>
      </c>
      <c r="G213" s="4"/>
      <c r="H213" s="3">
        <v>1734</v>
      </c>
      <c r="I213" s="4">
        <v>0.21893120999999999</v>
      </c>
      <c r="J213" s="4">
        <v>9.4841239999999993E-2</v>
      </c>
      <c r="K213" s="3">
        <v>1971</v>
      </c>
      <c r="L213" s="4">
        <v>0.22456186</v>
      </c>
      <c r="M213" s="4">
        <v>0.13700048000000001</v>
      </c>
      <c r="N213" s="3">
        <v>2094</v>
      </c>
      <c r="O213" s="4">
        <v>0.22355823999999999</v>
      </c>
      <c r="P213" s="4">
        <v>6.2271729999999997E-2</v>
      </c>
      <c r="Q213" s="3">
        <v>2449</v>
      </c>
      <c r="R213" s="4">
        <v>0.25785448</v>
      </c>
      <c r="S213" s="4">
        <v>0.16948461000000001</v>
      </c>
      <c r="T213" s="3">
        <v>2403</v>
      </c>
      <c r="U213" s="4">
        <v>0.25623747000000002</v>
      </c>
      <c r="V213" s="4">
        <v>-1.899839E-2</v>
      </c>
      <c r="W213" s="3">
        <v>2803</v>
      </c>
      <c r="X213" s="4">
        <v>0.28588745999999998</v>
      </c>
      <c r="Y213" s="4">
        <v>0.16684294</v>
      </c>
      <c r="Z213" s="3">
        <v>2623</v>
      </c>
      <c r="AA213" s="4">
        <v>0.27205386999999998</v>
      </c>
      <c r="AB213" s="4">
        <v>-6.4226279999999997E-2</v>
      </c>
      <c r="AC213" s="3">
        <v>3479</v>
      </c>
      <c r="AD213" s="4">
        <v>0.30336801000000002</v>
      </c>
      <c r="AE213" s="4">
        <v>0.32600853000000002</v>
      </c>
      <c r="AF213" s="3">
        <v>3813</v>
      </c>
      <c r="AG213" s="4">
        <v>0.32463209999999998</v>
      </c>
      <c r="AH213" s="4">
        <v>9.6244960000000004E-2</v>
      </c>
    </row>
    <row r="214" spans="1:34">
      <c r="A214" s="2" t="s">
        <v>44</v>
      </c>
      <c r="B214" s="2" t="s">
        <v>47</v>
      </c>
      <c r="C214" s="2" t="s">
        <v>77</v>
      </c>
      <c r="D214" s="2" t="s">
        <v>66</v>
      </c>
      <c r="E214" s="3">
        <v>2172</v>
      </c>
      <c r="F214" s="4">
        <v>0.29644408999999999</v>
      </c>
      <c r="G214" s="4"/>
      <c r="H214" s="3">
        <v>2267</v>
      </c>
      <c r="I214" s="4">
        <v>0.28624943000000003</v>
      </c>
      <c r="J214" s="4">
        <v>4.3549339999999999E-2</v>
      </c>
      <c r="K214" s="3">
        <v>2439</v>
      </c>
      <c r="L214" s="4">
        <v>0.27778649999999999</v>
      </c>
      <c r="M214" s="4">
        <v>7.5719030000000007E-2</v>
      </c>
      <c r="N214" s="3">
        <v>2657</v>
      </c>
      <c r="O214" s="4">
        <v>0.28367543000000001</v>
      </c>
      <c r="P214" s="4">
        <v>8.9661270000000001E-2</v>
      </c>
      <c r="Q214" s="3">
        <v>2527</v>
      </c>
      <c r="R214" s="4">
        <v>0.26607429999999999</v>
      </c>
      <c r="S214" s="4">
        <v>-4.8975449999999997E-2</v>
      </c>
      <c r="T214" s="3">
        <v>2243</v>
      </c>
      <c r="U214" s="4">
        <v>0.23923523999999999</v>
      </c>
      <c r="V214" s="4">
        <v>-0.11238636</v>
      </c>
      <c r="W214" s="3">
        <v>2289</v>
      </c>
      <c r="X214" s="4">
        <v>0.23344793999999999</v>
      </c>
      <c r="Y214" s="4">
        <v>2.0527799999999999E-2</v>
      </c>
      <c r="Z214" s="3">
        <v>2324</v>
      </c>
      <c r="AA214" s="4">
        <v>0.24097531999999999</v>
      </c>
      <c r="AB214" s="4">
        <v>1.5064330000000001E-2</v>
      </c>
      <c r="AC214" s="3">
        <v>2684</v>
      </c>
      <c r="AD214" s="4">
        <v>0.23404416</v>
      </c>
      <c r="AE214" s="4">
        <v>0.15493274000000001</v>
      </c>
      <c r="AF214" s="3">
        <v>2713</v>
      </c>
      <c r="AG214" s="4">
        <v>0.23097817000000001</v>
      </c>
      <c r="AH214" s="4">
        <v>1.1018389999999999E-2</v>
      </c>
    </row>
    <row r="215" spans="1:34">
      <c r="A215" s="2" t="s">
        <v>44</v>
      </c>
      <c r="B215" s="2" t="s">
        <v>47</v>
      </c>
      <c r="C215" s="2" t="s">
        <v>77</v>
      </c>
      <c r="D215" s="2" t="s">
        <v>67</v>
      </c>
      <c r="E215" s="3">
        <v>1165</v>
      </c>
      <c r="F215" s="4">
        <v>0.15896062</v>
      </c>
      <c r="G215" s="4"/>
      <c r="H215" s="3">
        <v>1336</v>
      </c>
      <c r="I215" s="4">
        <v>0.16874228999999999</v>
      </c>
      <c r="J215" s="4">
        <v>0.14721692</v>
      </c>
      <c r="K215" s="3">
        <v>1390</v>
      </c>
      <c r="L215" s="4">
        <v>0.15837712000000001</v>
      </c>
      <c r="M215" s="4">
        <v>4.0401180000000002E-2</v>
      </c>
      <c r="N215" s="3">
        <v>1400</v>
      </c>
      <c r="O215" s="4">
        <v>0.14946124999999999</v>
      </c>
      <c r="P215" s="4">
        <v>6.9713300000000004E-3</v>
      </c>
      <c r="Q215" s="3">
        <v>1375</v>
      </c>
      <c r="R215" s="4">
        <v>0.14475368</v>
      </c>
      <c r="S215" s="4">
        <v>-1.7999959999999999E-2</v>
      </c>
      <c r="T215" s="3">
        <v>1459</v>
      </c>
      <c r="U215" s="4">
        <v>0.15556786</v>
      </c>
      <c r="V215" s="4">
        <v>6.0942929999999999E-2</v>
      </c>
      <c r="W215" s="3">
        <v>1302</v>
      </c>
      <c r="X215" s="4">
        <v>0.13278165</v>
      </c>
      <c r="Y215" s="4">
        <v>-0.10735635</v>
      </c>
      <c r="Z215" s="3">
        <v>1273</v>
      </c>
      <c r="AA215" s="4">
        <v>0.13199427999999999</v>
      </c>
      <c r="AB215" s="4">
        <v>-2.247453E-2</v>
      </c>
      <c r="AC215" s="3">
        <v>1410</v>
      </c>
      <c r="AD215" s="4">
        <v>0.12300191000000001</v>
      </c>
      <c r="AE215" s="4">
        <v>0.10812355999999999</v>
      </c>
      <c r="AF215" s="3">
        <v>1378</v>
      </c>
      <c r="AG215" s="4">
        <v>0.11728632999999999</v>
      </c>
      <c r="AH215" s="4">
        <v>-2.316441E-2</v>
      </c>
    </row>
    <row r="216" spans="1:34">
      <c r="A216" s="2" t="s">
        <v>44</v>
      </c>
      <c r="B216" s="2" t="s">
        <v>47</v>
      </c>
      <c r="C216" s="2" t="s">
        <v>77</v>
      </c>
      <c r="D216" s="2" t="s">
        <v>68</v>
      </c>
      <c r="E216" s="3">
        <v>1217</v>
      </c>
      <c r="F216" s="4">
        <v>0.16610432</v>
      </c>
      <c r="G216" s="4"/>
      <c r="H216" s="3">
        <v>1309</v>
      </c>
      <c r="I216" s="4">
        <v>0.1653008</v>
      </c>
      <c r="J216" s="4">
        <v>7.548705E-2</v>
      </c>
      <c r="K216" s="3">
        <v>1488</v>
      </c>
      <c r="L216" s="4">
        <v>0.16946109000000001</v>
      </c>
      <c r="M216" s="4">
        <v>0.13638992</v>
      </c>
      <c r="N216" s="3">
        <v>1605</v>
      </c>
      <c r="O216" s="4">
        <v>0.17129108000000001</v>
      </c>
      <c r="P216" s="4">
        <v>7.8563419999999995E-2</v>
      </c>
      <c r="Q216" s="3">
        <v>1554</v>
      </c>
      <c r="R216" s="4">
        <v>0.16356293</v>
      </c>
      <c r="S216" s="4">
        <v>-3.180989E-2</v>
      </c>
      <c r="T216" s="3">
        <v>1536</v>
      </c>
      <c r="U216" s="4">
        <v>0.16376626</v>
      </c>
      <c r="V216" s="4">
        <v>-1.1580460000000001E-2</v>
      </c>
      <c r="W216" s="3">
        <v>1582</v>
      </c>
      <c r="X216" s="4">
        <v>0.16132030999999999</v>
      </c>
      <c r="Y216" s="4">
        <v>3.0207100000000001E-2</v>
      </c>
      <c r="Z216" s="3">
        <v>1453</v>
      </c>
      <c r="AA216" s="4">
        <v>0.15065052000000001</v>
      </c>
      <c r="AB216" s="4">
        <v>-8.1682980000000002E-2</v>
      </c>
      <c r="AC216" s="3">
        <v>1603</v>
      </c>
      <c r="AD216" s="4">
        <v>0.13981658999999999</v>
      </c>
      <c r="AE216" s="4">
        <v>0.10361991</v>
      </c>
      <c r="AF216" s="3">
        <v>1663</v>
      </c>
      <c r="AG216" s="4">
        <v>0.14158761</v>
      </c>
      <c r="AH216" s="4">
        <v>3.7414879999999998E-2</v>
      </c>
    </row>
    <row r="217" spans="1:34">
      <c r="A217" s="2" t="s">
        <v>44</v>
      </c>
      <c r="B217" s="2" t="s">
        <v>47</v>
      </c>
      <c r="C217" s="2" t="s">
        <v>77</v>
      </c>
      <c r="D217" s="2" t="s">
        <v>69</v>
      </c>
      <c r="E217" s="3">
        <v>625</v>
      </c>
      <c r="F217" s="4">
        <v>8.5330379999999997E-2</v>
      </c>
      <c r="G217" s="4"/>
      <c r="H217" s="3">
        <v>705</v>
      </c>
      <c r="I217" s="4">
        <v>8.898201E-2</v>
      </c>
      <c r="J217" s="4">
        <v>0.12696299</v>
      </c>
      <c r="K217" s="3">
        <v>808</v>
      </c>
      <c r="L217" s="4">
        <v>9.2044379999999995E-2</v>
      </c>
      <c r="M217" s="4">
        <v>0.14664087000000001</v>
      </c>
      <c r="N217" s="3">
        <v>854</v>
      </c>
      <c r="O217" s="4">
        <v>9.1150839999999997E-2</v>
      </c>
      <c r="P217" s="4">
        <v>5.668202E-2</v>
      </c>
      <c r="Q217" s="3">
        <v>764</v>
      </c>
      <c r="R217" s="4">
        <v>8.0459970000000006E-2</v>
      </c>
      <c r="S217" s="4">
        <v>-0.10498623999999999</v>
      </c>
      <c r="T217" s="3">
        <v>873</v>
      </c>
      <c r="U217" s="4">
        <v>9.3058279999999993E-2</v>
      </c>
      <c r="V217" s="4">
        <v>0.14176551000000001</v>
      </c>
      <c r="W217" s="3">
        <v>873</v>
      </c>
      <c r="X217" s="4">
        <v>8.9005420000000002E-2</v>
      </c>
      <c r="Y217" s="4">
        <v>2.7953E-4</v>
      </c>
      <c r="Z217" s="3">
        <v>858</v>
      </c>
      <c r="AA217" s="4">
        <v>8.8955090000000001E-2</v>
      </c>
      <c r="AB217" s="4">
        <v>-1.7199470000000001E-2</v>
      </c>
      <c r="AC217" s="3">
        <v>952</v>
      </c>
      <c r="AD217" s="4">
        <v>8.2980880000000007E-2</v>
      </c>
      <c r="AE217" s="4">
        <v>0.1092736</v>
      </c>
      <c r="AF217" s="3">
        <v>936</v>
      </c>
      <c r="AG217" s="4">
        <v>7.9656539999999998E-2</v>
      </c>
      <c r="AH217" s="4">
        <v>-1.6602059999999998E-2</v>
      </c>
    </row>
    <row r="218" spans="1:34">
      <c r="A218" s="2" t="s">
        <v>44</v>
      </c>
      <c r="B218" s="2" t="s">
        <v>47</v>
      </c>
      <c r="C218" s="2" t="s">
        <v>77</v>
      </c>
      <c r="D218" s="2" t="s">
        <v>70</v>
      </c>
      <c r="E218" s="3">
        <v>364</v>
      </c>
      <c r="F218" s="4">
        <v>4.9666439999999999E-2</v>
      </c>
      <c r="G218" s="4"/>
      <c r="H218" s="3">
        <v>317</v>
      </c>
      <c r="I218" s="4">
        <v>3.9986710000000002E-2</v>
      </c>
      <c r="J218" s="4">
        <v>-0.12991088000000001</v>
      </c>
      <c r="K218" s="3">
        <v>366</v>
      </c>
      <c r="L218" s="4">
        <v>4.1663209999999999E-2</v>
      </c>
      <c r="M218" s="4">
        <v>0.15496667</v>
      </c>
      <c r="N218" s="5" t="s">
        <v>86</v>
      </c>
      <c r="O218" s="6" t="s">
        <v>86</v>
      </c>
      <c r="P218" s="6" t="s">
        <v>86</v>
      </c>
      <c r="Q218" s="3">
        <v>392</v>
      </c>
      <c r="R218" s="4">
        <v>4.1274999999999999E-2</v>
      </c>
      <c r="S218" s="6" t="s">
        <v>86</v>
      </c>
      <c r="T218" s="5" t="s">
        <v>86</v>
      </c>
      <c r="U218" s="6" t="s">
        <v>86</v>
      </c>
      <c r="V218" s="6" t="s">
        <v>86</v>
      </c>
      <c r="W218" s="5" t="s">
        <v>86</v>
      </c>
      <c r="X218" s="6" t="s">
        <v>86</v>
      </c>
      <c r="Y218" s="6" t="s">
        <v>86</v>
      </c>
      <c r="Z218" s="5" t="s">
        <v>86</v>
      </c>
      <c r="AA218" s="6" t="s">
        <v>86</v>
      </c>
      <c r="AB218" s="6" t="s">
        <v>86</v>
      </c>
      <c r="AC218" s="3">
        <v>449</v>
      </c>
      <c r="AD218" s="4">
        <v>3.9115669999999998E-2</v>
      </c>
      <c r="AE218" s="6" t="s">
        <v>86</v>
      </c>
      <c r="AF218" s="3">
        <v>431</v>
      </c>
      <c r="AG218" s="4">
        <v>3.6663660000000001E-2</v>
      </c>
      <c r="AH218" s="4">
        <v>-3.9779500000000002E-2</v>
      </c>
    </row>
    <row r="219" spans="1:34">
      <c r="A219" s="2" t="s">
        <v>44</v>
      </c>
      <c r="B219" s="2" t="s">
        <v>47</v>
      </c>
      <c r="C219" s="2" t="s">
        <v>77</v>
      </c>
      <c r="D219" s="2" t="s">
        <v>71</v>
      </c>
      <c r="E219" s="5" t="s">
        <v>86</v>
      </c>
      <c r="F219" s="6" t="s">
        <v>86</v>
      </c>
      <c r="G219" s="4"/>
      <c r="H219" s="5" t="s">
        <v>86</v>
      </c>
      <c r="I219" s="6" t="s">
        <v>86</v>
      </c>
      <c r="J219" s="6" t="s">
        <v>86</v>
      </c>
      <c r="K219" s="5" t="s">
        <v>86</v>
      </c>
      <c r="L219" s="6" t="s">
        <v>86</v>
      </c>
      <c r="M219" s="6" t="s">
        <v>86</v>
      </c>
      <c r="N219" s="5" t="s">
        <v>86</v>
      </c>
      <c r="O219" s="6" t="s">
        <v>86</v>
      </c>
      <c r="P219" s="6" t="s">
        <v>86</v>
      </c>
      <c r="Q219" s="3"/>
      <c r="R219" s="4"/>
      <c r="S219" s="6" t="s">
        <v>86</v>
      </c>
      <c r="T219" s="5" t="s">
        <v>86</v>
      </c>
      <c r="U219" s="6" t="s">
        <v>86</v>
      </c>
      <c r="V219" s="6" t="s">
        <v>86</v>
      </c>
      <c r="W219" s="5" t="s">
        <v>86</v>
      </c>
      <c r="X219" s="6" t="s">
        <v>86</v>
      </c>
      <c r="Y219" s="6" t="s">
        <v>86</v>
      </c>
      <c r="Z219" s="5" t="s">
        <v>86</v>
      </c>
      <c r="AA219" s="6" t="s">
        <v>86</v>
      </c>
      <c r="AB219" s="6" t="s">
        <v>86</v>
      </c>
      <c r="AC219" s="3"/>
      <c r="AD219" s="4"/>
      <c r="AE219" s="6" t="s">
        <v>86</v>
      </c>
      <c r="AF219" s="3"/>
      <c r="AG219" s="4"/>
      <c r="AH219" s="4"/>
    </row>
    <row r="220" spans="1:34">
      <c r="A220" s="2" t="s">
        <v>44</v>
      </c>
      <c r="B220" s="2" t="s">
        <v>47</v>
      </c>
      <c r="C220" s="2" t="s">
        <v>77</v>
      </c>
      <c r="D220" s="2" t="s">
        <v>48</v>
      </c>
      <c r="E220" s="3">
        <v>7328</v>
      </c>
      <c r="F220" s="4">
        <v>1</v>
      </c>
      <c r="G220" s="4"/>
      <c r="H220" s="3">
        <v>7920</v>
      </c>
      <c r="I220" s="4">
        <v>1</v>
      </c>
      <c r="J220" s="4">
        <v>8.0714930000000004E-2</v>
      </c>
      <c r="K220" s="3">
        <v>8779</v>
      </c>
      <c r="L220" s="4">
        <v>1</v>
      </c>
      <c r="M220" s="4">
        <v>0.10849143999999999</v>
      </c>
      <c r="N220" s="3">
        <v>9368</v>
      </c>
      <c r="O220" s="4">
        <v>1</v>
      </c>
      <c r="P220" s="4">
        <v>6.7040569999999994E-2</v>
      </c>
      <c r="Q220" s="3">
        <v>9498</v>
      </c>
      <c r="R220" s="4">
        <v>1</v>
      </c>
      <c r="S220" s="4">
        <v>1.3935929999999999E-2</v>
      </c>
      <c r="T220" s="3">
        <v>9376</v>
      </c>
      <c r="U220" s="4">
        <v>1</v>
      </c>
      <c r="V220" s="4">
        <v>-1.280771E-2</v>
      </c>
      <c r="W220" s="3">
        <v>9806</v>
      </c>
      <c r="X220" s="4">
        <v>1</v>
      </c>
      <c r="Y220" s="4">
        <v>4.582721E-2</v>
      </c>
      <c r="Z220" s="3">
        <v>9643</v>
      </c>
      <c r="AA220" s="4">
        <v>1</v>
      </c>
      <c r="AB220" s="4">
        <v>-1.6643379999999999E-2</v>
      </c>
      <c r="AC220" s="3">
        <v>11467</v>
      </c>
      <c r="AD220" s="4">
        <v>1</v>
      </c>
      <c r="AE220" s="4">
        <v>0.18913576000000001</v>
      </c>
      <c r="AF220" s="3">
        <v>11747</v>
      </c>
      <c r="AG220" s="4">
        <v>1</v>
      </c>
      <c r="AH220" s="4">
        <v>2.443859E-2</v>
      </c>
    </row>
    <row r="221" spans="1:34">
      <c r="A221" s="2" t="s">
        <v>44</v>
      </c>
      <c r="B221" s="2" t="s">
        <v>47</v>
      </c>
      <c r="C221" s="2" t="s">
        <v>78</v>
      </c>
      <c r="D221" s="2" t="s">
        <v>64</v>
      </c>
      <c r="E221" s="5" t="s">
        <v>86</v>
      </c>
      <c r="F221" s="6" t="s">
        <v>86</v>
      </c>
      <c r="G221" s="4"/>
      <c r="H221" s="3">
        <v>152</v>
      </c>
      <c r="I221" s="4">
        <v>6.1327689999999997E-2</v>
      </c>
      <c r="J221" s="6" t="s">
        <v>86</v>
      </c>
      <c r="K221" s="5" t="s">
        <v>86</v>
      </c>
      <c r="L221" s="6" t="s">
        <v>86</v>
      </c>
      <c r="M221" s="6" t="s">
        <v>86</v>
      </c>
      <c r="N221" s="5" t="s">
        <v>86</v>
      </c>
      <c r="O221" s="6" t="s">
        <v>86</v>
      </c>
      <c r="P221" s="6" t="s">
        <v>86</v>
      </c>
      <c r="Q221" s="3">
        <v>162</v>
      </c>
      <c r="R221" s="4">
        <v>6.4552899999999996E-2</v>
      </c>
      <c r="S221" s="6" t="s">
        <v>86</v>
      </c>
      <c r="T221" s="3">
        <v>121</v>
      </c>
      <c r="U221" s="4">
        <v>5.2727339999999998E-2</v>
      </c>
      <c r="V221" s="4">
        <v>-0.25394119999999998</v>
      </c>
      <c r="W221" s="5" t="s">
        <v>86</v>
      </c>
      <c r="X221" s="6" t="s">
        <v>86</v>
      </c>
      <c r="Y221" s="6" t="s">
        <v>86</v>
      </c>
      <c r="Z221" s="3">
        <v>161</v>
      </c>
      <c r="AA221" s="4">
        <v>5.8228229999999999E-2</v>
      </c>
      <c r="AB221" s="6" t="s">
        <v>86</v>
      </c>
      <c r="AC221" s="3">
        <v>205</v>
      </c>
      <c r="AD221" s="4">
        <v>6.4322320000000002E-2</v>
      </c>
      <c r="AE221" s="4">
        <v>0.26875337999999999</v>
      </c>
      <c r="AF221" s="3">
        <v>205</v>
      </c>
      <c r="AG221" s="4">
        <v>6.8846829999999998E-2</v>
      </c>
      <c r="AH221" s="4">
        <v>1.13119E-3</v>
      </c>
    </row>
    <row r="222" spans="1:34">
      <c r="A222" s="2" t="s">
        <v>44</v>
      </c>
      <c r="B222" s="2" t="s">
        <v>47</v>
      </c>
      <c r="C222" s="2" t="s">
        <v>78</v>
      </c>
      <c r="D222" s="2" t="s">
        <v>65</v>
      </c>
      <c r="E222" s="3">
        <v>519</v>
      </c>
      <c r="F222" s="4">
        <v>0.20038888999999999</v>
      </c>
      <c r="G222" s="4"/>
      <c r="H222" s="3">
        <v>494</v>
      </c>
      <c r="I222" s="4">
        <v>0.19907652000000001</v>
      </c>
      <c r="J222" s="4">
        <v>-4.966599E-2</v>
      </c>
      <c r="K222" s="3">
        <v>548</v>
      </c>
      <c r="L222" s="4">
        <v>0.21360217000000001</v>
      </c>
      <c r="M222" s="4">
        <v>0.11035436</v>
      </c>
      <c r="N222" s="3">
        <v>652</v>
      </c>
      <c r="O222" s="4">
        <v>0.24651793</v>
      </c>
      <c r="P222" s="4">
        <v>0.19036154999999999</v>
      </c>
      <c r="Q222" s="3">
        <v>627</v>
      </c>
      <c r="R222" s="4">
        <v>0.24970718</v>
      </c>
      <c r="S222" s="4">
        <v>-3.9484060000000001E-2</v>
      </c>
      <c r="T222" s="3">
        <v>525</v>
      </c>
      <c r="U222" s="4">
        <v>0.22892601000000001</v>
      </c>
      <c r="V222" s="4">
        <v>-0.16263064999999999</v>
      </c>
      <c r="W222" s="3">
        <v>542</v>
      </c>
      <c r="X222" s="4">
        <v>0.21914940999999999</v>
      </c>
      <c r="Y222" s="4">
        <v>3.3235859999999999E-2</v>
      </c>
      <c r="Z222" s="3">
        <v>624</v>
      </c>
      <c r="AA222" s="4">
        <v>0.22504716999999999</v>
      </c>
      <c r="AB222" s="4">
        <v>0.15039570999999999</v>
      </c>
      <c r="AC222" s="3">
        <v>801</v>
      </c>
      <c r="AD222" s="4">
        <v>0.25155414999999998</v>
      </c>
      <c r="AE222" s="4">
        <v>0.28382848999999999</v>
      </c>
      <c r="AF222" s="3">
        <v>816</v>
      </c>
      <c r="AG222" s="4">
        <v>0.27427168000000002</v>
      </c>
      <c r="AH222" s="4">
        <v>1.980765E-2</v>
      </c>
    </row>
    <row r="223" spans="1:34">
      <c r="A223" s="2" t="s">
        <v>44</v>
      </c>
      <c r="B223" s="2" t="s">
        <v>47</v>
      </c>
      <c r="C223" s="2" t="s">
        <v>78</v>
      </c>
      <c r="D223" s="2" t="s">
        <v>66</v>
      </c>
      <c r="E223" s="3">
        <v>589</v>
      </c>
      <c r="F223" s="4">
        <v>0.2271637</v>
      </c>
      <c r="G223" s="4"/>
      <c r="H223" s="3">
        <v>492</v>
      </c>
      <c r="I223" s="4">
        <v>0.19841323</v>
      </c>
      <c r="J223" s="4">
        <v>-0.16447094000000001</v>
      </c>
      <c r="K223" s="3">
        <v>538</v>
      </c>
      <c r="L223" s="4">
        <v>0.20970494000000001</v>
      </c>
      <c r="M223" s="4">
        <v>9.3739810000000007E-2</v>
      </c>
      <c r="N223" s="3">
        <v>516</v>
      </c>
      <c r="O223" s="4">
        <v>0.19515878</v>
      </c>
      <c r="P223" s="4">
        <v>-4.0123279999999997E-2</v>
      </c>
      <c r="Q223" s="3">
        <v>473</v>
      </c>
      <c r="R223" s="4">
        <v>0.1885685</v>
      </c>
      <c r="S223" s="4">
        <v>-8.3772929999999995E-2</v>
      </c>
      <c r="T223" s="3">
        <v>423</v>
      </c>
      <c r="U223" s="4">
        <v>0.18465044</v>
      </c>
      <c r="V223" s="4">
        <v>-0.10559512</v>
      </c>
      <c r="W223" s="3">
        <v>527</v>
      </c>
      <c r="X223" s="4">
        <v>0.21295644999999999</v>
      </c>
      <c r="Y223" s="4">
        <v>0.24478614000000001</v>
      </c>
      <c r="Z223" s="3">
        <v>551</v>
      </c>
      <c r="AA223" s="4">
        <v>0.19889227000000001</v>
      </c>
      <c r="AB223" s="4">
        <v>4.626363E-2</v>
      </c>
      <c r="AC223" s="3">
        <v>617</v>
      </c>
      <c r="AD223" s="4">
        <v>0.19393640000000001</v>
      </c>
      <c r="AE223" s="4">
        <v>0.11992902</v>
      </c>
      <c r="AF223" s="3">
        <v>531</v>
      </c>
      <c r="AG223" s="4">
        <v>0.17841029</v>
      </c>
      <c r="AH223" s="4">
        <v>-0.13954264999999999</v>
      </c>
    </row>
    <row r="224" spans="1:34">
      <c r="A224" s="2" t="s">
        <v>44</v>
      </c>
      <c r="B224" s="2" t="s">
        <v>47</v>
      </c>
      <c r="C224" s="2" t="s">
        <v>78</v>
      </c>
      <c r="D224" s="2" t="s">
        <v>67</v>
      </c>
      <c r="E224" s="3">
        <v>434</v>
      </c>
      <c r="F224" s="4">
        <v>0.16762725000000001</v>
      </c>
      <c r="G224" s="4"/>
      <c r="H224" s="3">
        <v>456</v>
      </c>
      <c r="I224" s="4">
        <v>0.18374625999999999</v>
      </c>
      <c r="J224" s="4">
        <v>4.8585280000000002E-2</v>
      </c>
      <c r="K224" s="3">
        <v>443</v>
      </c>
      <c r="L224" s="4">
        <v>0.17271636000000001</v>
      </c>
      <c r="M224" s="4">
        <v>-2.7273039999999998E-2</v>
      </c>
      <c r="N224" s="3">
        <v>416</v>
      </c>
      <c r="O224" s="4">
        <v>0.15721346999999999</v>
      </c>
      <c r="P224" s="4">
        <v>-6.1158440000000001E-2</v>
      </c>
      <c r="Q224" s="3">
        <v>434</v>
      </c>
      <c r="R224" s="4">
        <v>0.17298557000000001</v>
      </c>
      <c r="S224" s="4">
        <v>4.3379220000000003E-2</v>
      </c>
      <c r="T224" s="3">
        <v>420</v>
      </c>
      <c r="U224" s="4">
        <v>0.18307126000000001</v>
      </c>
      <c r="V224" s="4">
        <v>-3.3363360000000002E-2</v>
      </c>
      <c r="W224" s="3">
        <v>402</v>
      </c>
      <c r="X224" s="4">
        <v>0.16269945</v>
      </c>
      <c r="Y224" s="4">
        <v>-4.0775619999999999E-2</v>
      </c>
      <c r="Z224" s="3">
        <v>461</v>
      </c>
      <c r="AA224" s="4">
        <v>0.16629331</v>
      </c>
      <c r="AB224" s="4">
        <v>0.14499266999999999</v>
      </c>
      <c r="AC224" s="3">
        <v>443</v>
      </c>
      <c r="AD224" s="4">
        <v>0.13914691000000001</v>
      </c>
      <c r="AE224" s="4">
        <v>-3.8945859999999999E-2</v>
      </c>
      <c r="AF224" s="3">
        <v>420</v>
      </c>
      <c r="AG224" s="4">
        <v>0.14103903000000001</v>
      </c>
      <c r="AH224" s="4">
        <v>-5.1942799999999997E-2</v>
      </c>
    </row>
    <row r="225" spans="1:34">
      <c r="A225" s="2" t="s">
        <v>44</v>
      </c>
      <c r="B225" s="2" t="s">
        <v>47</v>
      </c>
      <c r="C225" s="2" t="s">
        <v>78</v>
      </c>
      <c r="D225" s="2" t="s">
        <v>68</v>
      </c>
      <c r="E225" s="3">
        <v>517</v>
      </c>
      <c r="F225" s="4">
        <v>0.19930241000000001</v>
      </c>
      <c r="G225" s="4"/>
      <c r="H225" s="3">
        <v>503</v>
      </c>
      <c r="I225" s="4">
        <v>0.20291337000000001</v>
      </c>
      <c r="J225" s="4">
        <v>-2.6069450000000001E-2</v>
      </c>
      <c r="K225" s="3">
        <v>491</v>
      </c>
      <c r="L225" s="4">
        <v>0.19135703000000001</v>
      </c>
      <c r="M225" s="4">
        <v>-2.409006E-2</v>
      </c>
      <c r="N225" s="3">
        <v>484</v>
      </c>
      <c r="O225" s="4">
        <v>0.18283487000000001</v>
      </c>
      <c r="P225" s="4">
        <v>-1.451362E-2</v>
      </c>
      <c r="Q225" s="3">
        <v>466</v>
      </c>
      <c r="R225" s="4">
        <v>0.18577386000000001</v>
      </c>
      <c r="S225" s="4">
        <v>-3.6509010000000001E-2</v>
      </c>
      <c r="T225" s="3">
        <v>472</v>
      </c>
      <c r="U225" s="4">
        <v>0.20592229000000001</v>
      </c>
      <c r="V225" s="4">
        <v>1.244556E-2</v>
      </c>
      <c r="W225" s="3">
        <v>533</v>
      </c>
      <c r="X225" s="4">
        <v>0.21563964999999999</v>
      </c>
      <c r="Y225" s="4">
        <v>0.13026314</v>
      </c>
      <c r="Z225" s="3">
        <v>589</v>
      </c>
      <c r="AA225" s="4">
        <v>0.21271814999999999</v>
      </c>
      <c r="AB225" s="4">
        <v>0.10507043000000001</v>
      </c>
      <c r="AC225" s="3">
        <v>641</v>
      </c>
      <c r="AD225" s="4">
        <v>0.20152376999999999</v>
      </c>
      <c r="AE225" s="4">
        <v>8.8105000000000003E-2</v>
      </c>
      <c r="AF225" s="3">
        <v>583</v>
      </c>
      <c r="AG225" s="4">
        <v>0.19585308000000001</v>
      </c>
      <c r="AH225" s="4">
        <v>-9.0981119999999999E-2</v>
      </c>
    </row>
    <row r="226" spans="1:34">
      <c r="A226" s="2" t="s">
        <v>44</v>
      </c>
      <c r="B226" s="2" t="s">
        <v>47</v>
      </c>
      <c r="C226" s="2" t="s">
        <v>78</v>
      </c>
      <c r="D226" s="2" t="s">
        <v>69</v>
      </c>
      <c r="E226" s="3">
        <v>257</v>
      </c>
      <c r="F226" s="4">
        <v>9.903286E-2</v>
      </c>
      <c r="G226" s="4"/>
      <c r="H226" s="3">
        <v>243</v>
      </c>
      <c r="I226" s="4">
        <v>9.8080529999999999E-2</v>
      </c>
      <c r="J226" s="4">
        <v>-5.2600059999999997E-2</v>
      </c>
      <c r="K226" s="3">
        <v>215</v>
      </c>
      <c r="L226" s="4">
        <v>8.3667560000000002E-2</v>
      </c>
      <c r="M226" s="4">
        <v>-0.11722444999999999</v>
      </c>
      <c r="N226" s="3">
        <v>255</v>
      </c>
      <c r="O226" s="4">
        <v>9.6433249999999998E-2</v>
      </c>
      <c r="P226" s="4">
        <v>0.18879156999999999</v>
      </c>
      <c r="Q226" s="3">
        <v>220</v>
      </c>
      <c r="R226" s="4">
        <v>8.7536600000000006E-2</v>
      </c>
      <c r="S226" s="4">
        <v>-0.13923431</v>
      </c>
      <c r="T226" s="3">
        <v>212</v>
      </c>
      <c r="U226" s="4">
        <v>9.2486369999999998E-2</v>
      </c>
      <c r="V226" s="4">
        <v>-3.4969590000000002E-2</v>
      </c>
      <c r="W226" s="3">
        <v>246</v>
      </c>
      <c r="X226" s="4">
        <v>9.9336480000000005E-2</v>
      </c>
      <c r="Y226" s="4">
        <v>0.15927190999999999</v>
      </c>
      <c r="Z226" s="3">
        <v>265</v>
      </c>
      <c r="AA226" s="4">
        <v>9.5715510000000004E-2</v>
      </c>
      <c r="AB226" s="4">
        <v>7.9412860000000002E-2</v>
      </c>
      <c r="AC226" s="3">
        <v>322</v>
      </c>
      <c r="AD226" s="4">
        <v>0.10116562</v>
      </c>
      <c r="AE226" s="4">
        <v>0.21394690999999999</v>
      </c>
      <c r="AF226" s="3">
        <v>292</v>
      </c>
      <c r="AG226" s="4">
        <v>9.7973530000000003E-2</v>
      </c>
      <c r="AH226" s="4">
        <v>-9.417441E-2</v>
      </c>
    </row>
    <row r="227" spans="1:34">
      <c r="A227" s="2" t="s">
        <v>44</v>
      </c>
      <c r="B227" s="2" t="s">
        <v>47</v>
      </c>
      <c r="C227" s="2" t="s">
        <v>78</v>
      </c>
      <c r="D227" s="2" t="s">
        <v>70</v>
      </c>
      <c r="E227" s="3">
        <v>187</v>
      </c>
      <c r="F227" s="4">
        <v>7.2261500000000006E-2</v>
      </c>
      <c r="G227" s="4"/>
      <c r="H227" s="5" t="s">
        <v>86</v>
      </c>
      <c r="I227" s="6" t="s">
        <v>86</v>
      </c>
      <c r="J227" s="6" t="s">
        <v>86</v>
      </c>
      <c r="K227" s="3">
        <v>173</v>
      </c>
      <c r="L227" s="4">
        <v>6.7242389999999999E-2</v>
      </c>
      <c r="M227" s="6" t="s">
        <v>86</v>
      </c>
      <c r="N227" s="3">
        <v>179</v>
      </c>
      <c r="O227" s="4">
        <v>6.749318E-2</v>
      </c>
      <c r="P227" s="4">
        <v>3.5267899999999998E-2</v>
      </c>
      <c r="Q227" s="5" t="s">
        <v>86</v>
      </c>
      <c r="R227" s="6" t="s">
        <v>86</v>
      </c>
      <c r="S227" s="6" t="s">
        <v>86</v>
      </c>
      <c r="T227" s="5" t="s">
        <v>86</v>
      </c>
      <c r="U227" s="6" t="s">
        <v>86</v>
      </c>
      <c r="V227" s="6" t="s">
        <v>86</v>
      </c>
      <c r="W227" s="3">
        <v>115</v>
      </c>
      <c r="X227" s="4">
        <v>4.6343929999999998E-2</v>
      </c>
      <c r="Y227" s="6" t="s">
        <v>86</v>
      </c>
      <c r="Z227" s="3">
        <v>119</v>
      </c>
      <c r="AA227" s="4">
        <v>4.3105360000000002E-2</v>
      </c>
      <c r="AB227" s="4">
        <v>4.1963189999999997E-2</v>
      </c>
      <c r="AC227" s="3">
        <v>154</v>
      </c>
      <c r="AD227" s="4">
        <v>4.8350829999999997E-2</v>
      </c>
      <c r="AE227" s="4">
        <v>0.28831400000000001</v>
      </c>
      <c r="AF227" s="3">
        <v>130</v>
      </c>
      <c r="AG227" s="4">
        <v>4.3605560000000002E-2</v>
      </c>
      <c r="AH227" s="4">
        <v>-0.15645791000000001</v>
      </c>
    </row>
    <row r="228" spans="1:34">
      <c r="A228" s="2" t="s">
        <v>44</v>
      </c>
      <c r="B228" s="2" t="s">
        <v>47</v>
      </c>
      <c r="C228" s="2" t="s">
        <v>78</v>
      </c>
      <c r="D228" s="2" t="s">
        <v>71</v>
      </c>
      <c r="E228" s="5" t="s">
        <v>86</v>
      </c>
      <c r="F228" s="6" t="s">
        <v>86</v>
      </c>
      <c r="G228" s="4"/>
      <c r="H228" s="5" t="s">
        <v>86</v>
      </c>
      <c r="I228" s="6" t="s">
        <v>86</v>
      </c>
      <c r="J228" s="6" t="s">
        <v>86</v>
      </c>
      <c r="K228" s="5" t="s">
        <v>86</v>
      </c>
      <c r="L228" s="6" t="s">
        <v>86</v>
      </c>
      <c r="M228" s="6" t="s">
        <v>86</v>
      </c>
      <c r="N228" s="5" t="s">
        <v>86</v>
      </c>
      <c r="O228" s="6" t="s">
        <v>86</v>
      </c>
      <c r="P228" s="6" t="s">
        <v>86</v>
      </c>
      <c r="Q228" s="5" t="s">
        <v>86</v>
      </c>
      <c r="R228" s="6" t="s">
        <v>86</v>
      </c>
      <c r="S228" s="6" t="s">
        <v>86</v>
      </c>
      <c r="T228" s="5" t="s">
        <v>86</v>
      </c>
      <c r="U228" s="6" t="s">
        <v>86</v>
      </c>
      <c r="V228" s="6" t="s">
        <v>86</v>
      </c>
      <c r="W228" s="5" t="s">
        <v>86</v>
      </c>
      <c r="X228" s="6" t="s">
        <v>86</v>
      </c>
      <c r="Y228" s="6" t="s">
        <v>86</v>
      </c>
      <c r="Z228" s="3"/>
      <c r="AA228" s="4"/>
      <c r="AB228" s="6" t="s">
        <v>86</v>
      </c>
      <c r="AC228" s="3"/>
      <c r="AD228" s="4"/>
      <c r="AE228" s="4"/>
      <c r="AF228" s="3"/>
      <c r="AG228" s="4"/>
      <c r="AH228" s="4"/>
    </row>
    <row r="229" spans="1:34">
      <c r="A229" s="2" t="s">
        <v>44</v>
      </c>
      <c r="B229" s="2" t="s">
        <v>47</v>
      </c>
      <c r="C229" s="2" t="s">
        <v>78</v>
      </c>
      <c r="D229" s="2" t="s">
        <v>48</v>
      </c>
      <c r="E229" s="3">
        <v>2592</v>
      </c>
      <c r="F229" s="4">
        <v>1</v>
      </c>
      <c r="G229" s="4"/>
      <c r="H229" s="3">
        <v>2479</v>
      </c>
      <c r="I229" s="4">
        <v>1</v>
      </c>
      <c r="J229" s="4">
        <v>-4.340111E-2</v>
      </c>
      <c r="K229" s="3">
        <v>2565</v>
      </c>
      <c r="L229" s="4">
        <v>1</v>
      </c>
      <c r="M229" s="4">
        <v>3.4846589999999997E-2</v>
      </c>
      <c r="N229" s="3">
        <v>2646</v>
      </c>
      <c r="O229" s="4">
        <v>1</v>
      </c>
      <c r="P229" s="4">
        <v>3.1421159999999997E-2</v>
      </c>
      <c r="Q229" s="3">
        <v>2509</v>
      </c>
      <c r="R229" s="4">
        <v>1</v>
      </c>
      <c r="S229" s="4">
        <v>-5.1751720000000001E-2</v>
      </c>
      <c r="T229" s="3">
        <v>2292</v>
      </c>
      <c r="U229" s="4">
        <v>1</v>
      </c>
      <c r="V229" s="4">
        <v>-8.6616949999999998E-2</v>
      </c>
      <c r="W229" s="3">
        <v>2474</v>
      </c>
      <c r="X229" s="4">
        <v>1</v>
      </c>
      <c r="Y229" s="4">
        <v>7.9330139999999993E-2</v>
      </c>
      <c r="Z229" s="3">
        <v>2771</v>
      </c>
      <c r="AA229" s="4">
        <v>1</v>
      </c>
      <c r="AB229" s="4">
        <v>0.12024758000000001</v>
      </c>
      <c r="AC229" s="3">
        <v>3183</v>
      </c>
      <c r="AD229" s="4">
        <v>1</v>
      </c>
      <c r="AE229" s="4">
        <v>0.14854780000000001</v>
      </c>
      <c r="AF229" s="3">
        <v>2977</v>
      </c>
      <c r="AG229" s="4">
        <v>1</v>
      </c>
      <c r="AH229" s="4">
        <v>-6.4661560000000007E-2</v>
      </c>
    </row>
    <row r="230" spans="1:34">
      <c r="A230" s="2" t="s">
        <v>44</v>
      </c>
      <c r="B230" s="2" t="s">
        <v>47</v>
      </c>
      <c r="C230" s="2" t="s">
        <v>79</v>
      </c>
      <c r="D230" s="2" t="s">
        <v>64</v>
      </c>
      <c r="E230" s="5" t="s">
        <v>86</v>
      </c>
      <c r="F230" s="6" t="s">
        <v>86</v>
      </c>
      <c r="G230" s="4"/>
      <c r="H230" s="3">
        <v>10</v>
      </c>
      <c r="I230" s="4">
        <v>1.5706410000000001E-2</v>
      </c>
      <c r="J230" s="6" t="s">
        <v>86</v>
      </c>
      <c r="K230" s="3">
        <v>21</v>
      </c>
      <c r="L230" s="4">
        <v>2.8733829999999998E-2</v>
      </c>
      <c r="M230" s="4">
        <v>1.02941042</v>
      </c>
      <c r="N230" s="3">
        <v>22</v>
      </c>
      <c r="O230" s="4">
        <v>3.3635779999999997E-2</v>
      </c>
      <c r="P230" s="4">
        <v>4.7337289999999997E-2</v>
      </c>
      <c r="Q230" s="3">
        <v>18</v>
      </c>
      <c r="R230" s="4">
        <v>2.8470929999999998E-2</v>
      </c>
      <c r="S230" s="4">
        <v>-0.17304918</v>
      </c>
      <c r="T230" s="5" t="s">
        <v>86</v>
      </c>
      <c r="U230" s="6" t="s">
        <v>86</v>
      </c>
      <c r="V230" s="6" t="s">
        <v>86</v>
      </c>
      <c r="W230" s="3">
        <v>23</v>
      </c>
      <c r="X230" s="4">
        <v>3.6572430000000003E-2</v>
      </c>
      <c r="Y230" s="6" t="s">
        <v>86</v>
      </c>
      <c r="Z230" s="3">
        <v>33</v>
      </c>
      <c r="AA230" s="4">
        <v>5.5719190000000002E-2</v>
      </c>
      <c r="AB230" s="4">
        <v>0.40801317999999998</v>
      </c>
      <c r="AC230" s="3">
        <v>29</v>
      </c>
      <c r="AD230" s="4">
        <v>4.0967749999999997E-2</v>
      </c>
      <c r="AE230" s="4">
        <v>-9.8239660000000006E-2</v>
      </c>
      <c r="AF230" s="3">
        <v>40</v>
      </c>
      <c r="AG230" s="4">
        <v>5.6049920000000003E-2</v>
      </c>
      <c r="AH230" s="4">
        <v>0.37368423000000001</v>
      </c>
    </row>
    <row r="231" spans="1:34">
      <c r="A231" s="2" t="s">
        <v>44</v>
      </c>
      <c r="B231" s="2" t="s">
        <v>47</v>
      </c>
      <c r="C231" s="2" t="s">
        <v>79</v>
      </c>
      <c r="D231" s="2" t="s">
        <v>65</v>
      </c>
      <c r="E231" s="3">
        <v>106</v>
      </c>
      <c r="F231" s="4">
        <v>0.17324843000000001</v>
      </c>
      <c r="G231" s="4"/>
      <c r="H231" s="3">
        <v>122</v>
      </c>
      <c r="I231" s="4">
        <v>0.18509547000000001</v>
      </c>
      <c r="J231" s="4">
        <v>0.14679761</v>
      </c>
      <c r="K231" s="3">
        <v>140</v>
      </c>
      <c r="L231" s="4">
        <v>0.19192693999999999</v>
      </c>
      <c r="M231" s="4">
        <v>0.15025321</v>
      </c>
      <c r="N231" s="3">
        <v>128</v>
      </c>
      <c r="O231" s="4">
        <v>0.19656635</v>
      </c>
      <c r="P231" s="4">
        <v>-8.3670129999999995E-2</v>
      </c>
      <c r="Q231" s="3">
        <v>151</v>
      </c>
      <c r="R231" s="4">
        <v>0.23617484999999999</v>
      </c>
      <c r="S231" s="4">
        <v>0.17382650999999999</v>
      </c>
      <c r="T231" s="3">
        <v>118</v>
      </c>
      <c r="U231" s="4">
        <v>0.17524422000000001</v>
      </c>
      <c r="V231" s="4">
        <v>-0.21850900000000001</v>
      </c>
      <c r="W231" s="3">
        <v>130</v>
      </c>
      <c r="X231" s="4">
        <v>0.20556694</v>
      </c>
      <c r="Y231" s="4">
        <v>0.10819776</v>
      </c>
      <c r="Z231" s="3">
        <v>117</v>
      </c>
      <c r="AA231" s="4">
        <v>0.19878459000000001</v>
      </c>
      <c r="AB231" s="4">
        <v>-0.10631367</v>
      </c>
      <c r="AC231" s="3">
        <v>161</v>
      </c>
      <c r="AD231" s="4">
        <v>0.22454505</v>
      </c>
      <c r="AE231" s="4">
        <v>0.38539809000000003</v>
      </c>
      <c r="AF231" s="3">
        <v>134</v>
      </c>
      <c r="AG231" s="4">
        <v>0.18500776999999999</v>
      </c>
      <c r="AH231" s="4">
        <v>-0.17274284000000001</v>
      </c>
    </row>
    <row r="232" spans="1:34">
      <c r="A232" s="2" t="s">
        <v>44</v>
      </c>
      <c r="B232" s="2" t="s">
        <v>47</v>
      </c>
      <c r="C232" s="2" t="s">
        <v>79</v>
      </c>
      <c r="D232" s="2" t="s">
        <v>66</v>
      </c>
      <c r="E232" s="3">
        <v>166</v>
      </c>
      <c r="F232" s="4">
        <v>0.27148618000000002</v>
      </c>
      <c r="G232" s="4"/>
      <c r="H232" s="3">
        <v>151</v>
      </c>
      <c r="I232" s="4">
        <v>0.22933307999999999</v>
      </c>
      <c r="J232" s="4">
        <v>-9.3267340000000004E-2</v>
      </c>
      <c r="K232" s="3">
        <v>161</v>
      </c>
      <c r="L232" s="4">
        <v>0.22104252999999999</v>
      </c>
      <c r="M232" s="4">
        <v>6.9208660000000005E-2</v>
      </c>
      <c r="N232" s="3">
        <v>128</v>
      </c>
      <c r="O232" s="4">
        <v>0.19652470999999999</v>
      </c>
      <c r="P232" s="4">
        <v>-0.20453713000000001</v>
      </c>
      <c r="Q232" s="3">
        <v>156</v>
      </c>
      <c r="R232" s="4">
        <v>0.24526269000000001</v>
      </c>
      <c r="S232" s="4">
        <v>0.21925278000000001</v>
      </c>
      <c r="T232" s="3">
        <v>158</v>
      </c>
      <c r="U232" s="4">
        <v>0.23606381000000001</v>
      </c>
      <c r="V232" s="4">
        <v>1.370564E-2</v>
      </c>
      <c r="W232" s="3">
        <v>133</v>
      </c>
      <c r="X232" s="4">
        <v>0.20922837999999999</v>
      </c>
      <c r="Y232" s="4">
        <v>-0.16266572000000001</v>
      </c>
      <c r="Z232" s="3">
        <v>117</v>
      </c>
      <c r="AA232" s="4">
        <v>0.19974256000000001</v>
      </c>
      <c r="AB232" s="4">
        <v>-0.11772149</v>
      </c>
      <c r="AC232" s="3">
        <v>143</v>
      </c>
      <c r="AD232" s="4">
        <v>0.19874275</v>
      </c>
      <c r="AE232" s="4">
        <v>0.22032214</v>
      </c>
      <c r="AF232" s="3">
        <v>150</v>
      </c>
      <c r="AG232" s="4">
        <v>0.20823027999999999</v>
      </c>
      <c r="AH232" s="4">
        <v>5.1977969999999998E-2</v>
      </c>
    </row>
    <row r="233" spans="1:34">
      <c r="A233" s="2" t="s">
        <v>44</v>
      </c>
      <c r="B233" s="2" t="s">
        <v>47</v>
      </c>
      <c r="C233" s="2" t="s">
        <v>79</v>
      </c>
      <c r="D233" s="2" t="s">
        <v>67</v>
      </c>
      <c r="E233" s="3">
        <v>107</v>
      </c>
      <c r="F233" s="4">
        <v>0.17547492000000001</v>
      </c>
      <c r="G233" s="4"/>
      <c r="H233" s="3">
        <v>116</v>
      </c>
      <c r="I233" s="4">
        <v>0.17608973999999999</v>
      </c>
      <c r="J233" s="4">
        <v>7.7157690000000001E-2</v>
      </c>
      <c r="K233" s="3">
        <v>130</v>
      </c>
      <c r="L233" s="4">
        <v>0.17799063000000001</v>
      </c>
      <c r="M233" s="4">
        <v>0.121286</v>
      </c>
      <c r="N233" s="3">
        <v>117</v>
      </c>
      <c r="O233" s="4">
        <v>0.17963148000000001</v>
      </c>
      <c r="P233" s="4">
        <v>-9.7049570000000002E-2</v>
      </c>
      <c r="Q233" s="3">
        <v>100</v>
      </c>
      <c r="R233" s="4">
        <v>0.15763588000000001</v>
      </c>
      <c r="S233" s="4">
        <v>-0.14266201000000001</v>
      </c>
      <c r="T233" s="3">
        <v>128</v>
      </c>
      <c r="U233" s="4">
        <v>0.19079835000000001</v>
      </c>
      <c r="V233" s="4">
        <v>0.27477478999999999</v>
      </c>
      <c r="W233" s="3">
        <v>101</v>
      </c>
      <c r="X233" s="4">
        <v>0.1585715</v>
      </c>
      <c r="Y233" s="4">
        <v>-0.2148399</v>
      </c>
      <c r="Z233" s="3">
        <v>108</v>
      </c>
      <c r="AA233" s="4">
        <v>0.18435317000000001</v>
      </c>
      <c r="AB233" s="4">
        <v>7.4437519999999993E-2</v>
      </c>
      <c r="AC233" s="3">
        <v>127</v>
      </c>
      <c r="AD233" s="4">
        <v>0.17678803000000001</v>
      </c>
      <c r="AE233" s="4">
        <v>0.17613200000000001</v>
      </c>
      <c r="AF233" s="3">
        <v>110</v>
      </c>
      <c r="AG233" s="4">
        <v>0.15235829000000001</v>
      </c>
      <c r="AH233" s="4">
        <v>-0.13469887999999999</v>
      </c>
    </row>
    <row r="234" spans="1:34">
      <c r="A234" s="2" t="s">
        <v>44</v>
      </c>
      <c r="B234" s="2" t="s">
        <v>47</v>
      </c>
      <c r="C234" s="2" t="s">
        <v>79</v>
      </c>
      <c r="D234" s="2" t="s">
        <v>68</v>
      </c>
      <c r="E234" s="3">
        <v>106</v>
      </c>
      <c r="F234" s="4">
        <v>0.17248222999999999</v>
      </c>
      <c r="G234" s="4"/>
      <c r="H234" s="3">
        <v>146</v>
      </c>
      <c r="I234" s="4">
        <v>0.22158826000000001</v>
      </c>
      <c r="J234" s="4">
        <v>0.37899491000000002</v>
      </c>
      <c r="K234" s="3">
        <v>153</v>
      </c>
      <c r="L234" s="4">
        <v>0.20930644000000001</v>
      </c>
      <c r="M234" s="4">
        <v>4.7825989999999999E-2</v>
      </c>
      <c r="N234" s="3">
        <v>153</v>
      </c>
      <c r="O234" s="4">
        <v>0.23518305</v>
      </c>
      <c r="P234" s="4">
        <v>5.3147100000000003E-3</v>
      </c>
      <c r="Q234" s="3">
        <v>122</v>
      </c>
      <c r="R234" s="4">
        <v>0.19135711999999999</v>
      </c>
      <c r="S234" s="4">
        <v>-0.20508984</v>
      </c>
      <c r="T234" s="3">
        <v>136</v>
      </c>
      <c r="U234" s="4">
        <v>0.20200298999999999</v>
      </c>
      <c r="V234" s="4">
        <v>0.11180111</v>
      </c>
      <c r="W234" s="3">
        <v>141</v>
      </c>
      <c r="X234" s="4">
        <v>0.22258922</v>
      </c>
      <c r="Y234" s="4">
        <v>4.1007889999999998E-2</v>
      </c>
      <c r="Z234" s="3">
        <v>135</v>
      </c>
      <c r="AA234" s="4">
        <v>0.22998531</v>
      </c>
      <c r="AB234" s="4">
        <v>-4.5113710000000001E-2</v>
      </c>
      <c r="AC234" s="3">
        <v>155</v>
      </c>
      <c r="AD234" s="4">
        <v>0.21497458999999999</v>
      </c>
      <c r="AE234" s="4">
        <v>0.14641232000000001</v>
      </c>
      <c r="AF234" s="3">
        <v>152</v>
      </c>
      <c r="AG234" s="4">
        <v>0.21016292</v>
      </c>
      <c r="AH234" s="4">
        <v>-1.8426080000000001E-2</v>
      </c>
    </row>
    <row r="235" spans="1:34">
      <c r="A235" s="2" t="s">
        <v>44</v>
      </c>
      <c r="B235" s="2" t="s">
        <v>47</v>
      </c>
      <c r="C235" s="2" t="s">
        <v>79</v>
      </c>
      <c r="D235" s="2" t="s">
        <v>69</v>
      </c>
      <c r="E235" s="3">
        <v>68</v>
      </c>
      <c r="F235" s="4">
        <v>0.111693</v>
      </c>
      <c r="G235" s="4"/>
      <c r="H235" s="3">
        <v>64</v>
      </c>
      <c r="I235" s="4">
        <v>9.7488179999999994E-2</v>
      </c>
      <c r="J235" s="4">
        <v>-6.3114950000000003E-2</v>
      </c>
      <c r="K235" s="3">
        <v>74</v>
      </c>
      <c r="L235" s="4">
        <v>0.10158957</v>
      </c>
      <c r="M235" s="4">
        <v>0.15598033</v>
      </c>
      <c r="N235" s="3">
        <v>54</v>
      </c>
      <c r="O235" s="4">
        <v>8.2302180000000003E-2</v>
      </c>
      <c r="P235" s="4">
        <v>-0.27516220000000002</v>
      </c>
      <c r="Q235" s="3">
        <v>56</v>
      </c>
      <c r="R235" s="4">
        <v>8.7767529999999996E-2</v>
      </c>
      <c r="S235" s="4">
        <v>4.1842299999999999E-2</v>
      </c>
      <c r="T235" s="3">
        <v>78</v>
      </c>
      <c r="U235" s="4">
        <v>0.11662076</v>
      </c>
      <c r="V235" s="4">
        <v>0.39944520999999999</v>
      </c>
      <c r="W235" s="3">
        <v>64</v>
      </c>
      <c r="X235" s="4">
        <v>0.10149241000000001</v>
      </c>
      <c r="Y235" s="4">
        <v>-0.17782285</v>
      </c>
      <c r="Z235" s="3">
        <v>41</v>
      </c>
      <c r="AA235" s="4">
        <v>6.9359980000000002E-2</v>
      </c>
      <c r="AB235" s="4">
        <v>-0.36841603000000001</v>
      </c>
      <c r="AC235" s="3">
        <v>64</v>
      </c>
      <c r="AD235" s="4">
        <v>8.9634389999999994E-2</v>
      </c>
      <c r="AE235" s="4">
        <v>0.58496437999999995</v>
      </c>
      <c r="AF235" s="3">
        <v>81</v>
      </c>
      <c r="AG235" s="4">
        <v>0.11257755999999999</v>
      </c>
      <c r="AH235" s="4">
        <v>0.26104683000000001</v>
      </c>
    </row>
    <row r="236" spans="1:34">
      <c r="A236" s="2" t="s">
        <v>44</v>
      </c>
      <c r="B236" s="2" t="s">
        <v>47</v>
      </c>
      <c r="C236" s="2" t="s">
        <v>79</v>
      </c>
      <c r="D236" s="2" t="s">
        <v>70</v>
      </c>
      <c r="E236" s="5" t="s">
        <v>86</v>
      </c>
      <c r="F236" s="6" t="s">
        <v>86</v>
      </c>
      <c r="G236" s="4"/>
      <c r="H236" s="3">
        <v>49</v>
      </c>
      <c r="I236" s="4">
        <v>7.4698849999999997E-2</v>
      </c>
      <c r="J236" s="6" t="s">
        <v>86</v>
      </c>
      <c r="K236" s="3">
        <v>51</v>
      </c>
      <c r="L236" s="4">
        <v>6.9410070000000004E-2</v>
      </c>
      <c r="M236" s="4">
        <v>3.0770329999999999E-2</v>
      </c>
      <c r="N236" s="3">
        <v>50</v>
      </c>
      <c r="O236" s="4">
        <v>7.6156459999999995E-2</v>
      </c>
      <c r="P236" s="4">
        <v>-1.8336000000000002E-2</v>
      </c>
      <c r="Q236" s="3">
        <v>34</v>
      </c>
      <c r="R236" s="4">
        <v>5.3330990000000002E-2</v>
      </c>
      <c r="S236" s="4">
        <v>-0.31584847999999999</v>
      </c>
      <c r="T236" s="3">
        <v>30</v>
      </c>
      <c r="U236" s="4">
        <v>4.4027169999999997E-2</v>
      </c>
      <c r="V236" s="4">
        <v>-0.13052911</v>
      </c>
      <c r="W236" s="3">
        <v>42</v>
      </c>
      <c r="X236" s="4">
        <v>6.5979109999999994E-2</v>
      </c>
      <c r="Y236" s="4">
        <v>0.41577234000000002</v>
      </c>
      <c r="Z236" s="3">
        <v>36</v>
      </c>
      <c r="AA236" s="4">
        <v>6.2055199999999998E-2</v>
      </c>
      <c r="AB236" s="4">
        <v>-0.13078464000000001</v>
      </c>
      <c r="AC236" s="3">
        <v>39</v>
      </c>
      <c r="AD236" s="4">
        <v>5.4347439999999997E-2</v>
      </c>
      <c r="AE236" s="4">
        <v>7.4124700000000002E-2</v>
      </c>
      <c r="AF236" s="3">
        <v>55</v>
      </c>
      <c r="AG236" s="4">
        <v>7.5613269999999996E-2</v>
      </c>
      <c r="AH236" s="4">
        <v>0.39692474</v>
      </c>
    </row>
    <row r="237" spans="1:34">
      <c r="A237" s="2" t="s">
        <v>44</v>
      </c>
      <c r="B237" s="2" t="s">
        <v>47</v>
      </c>
      <c r="C237" s="2" t="s">
        <v>79</v>
      </c>
      <c r="D237" s="2" t="s">
        <v>71</v>
      </c>
      <c r="E237" s="3"/>
      <c r="F237" s="4"/>
      <c r="G237" s="4"/>
      <c r="H237" s="3"/>
      <c r="I237" s="4"/>
      <c r="J237" s="4"/>
      <c r="K237" s="3"/>
      <c r="L237" s="4"/>
      <c r="M237" s="4"/>
      <c r="N237" s="3"/>
      <c r="O237" s="4"/>
      <c r="P237" s="4"/>
      <c r="Q237" s="3"/>
      <c r="R237" s="4"/>
      <c r="S237" s="4"/>
      <c r="T237" s="5" t="s">
        <v>86</v>
      </c>
      <c r="U237" s="6" t="s">
        <v>86</v>
      </c>
      <c r="V237" s="6" t="s">
        <v>86</v>
      </c>
      <c r="W237" s="3"/>
      <c r="X237" s="4"/>
      <c r="Y237" s="6" t="s">
        <v>86</v>
      </c>
      <c r="Z237" s="3"/>
      <c r="AA237" s="4"/>
      <c r="AB237" s="4"/>
      <c r="AC237" s="3"/>
      <c r="AD237" s="4"/>
      <c r="AE237" s="4"/>
      <c r="AF237" s="3"/>
      <c r="AG237" s="4"/>
      <c r="AH237" s="4"/>
    </row>
    <row r="238" spans="1:34">
      <c r="A238" s="2" t="s">
        <v>44</v>
      </c>
      <c r="B238" s="2" t="s">
        <v>47</v>
      </c>
      <c r="C238" s="2" t="s">
        <v>79</v>
      </c>
      <c r="D238" s="2" t="s">
        <v>48</v>
      </c>
      <c r="E238" s="3">
        <v>612</v>
      </c>
      <c r="F238" s="4">
        <v>1</v>
      </c>
      <c r="G238" s="4"/>
      <c r="H238" s="3">
        <v>657</v>
      </c>
      <c r="I238" s="4">
        <v>1</v>
      </c>
      <c r="J238" s="4">
        <v>7.339677E-2</v>
      </c>
      <c r="K238" s="3">
        <v>729</v>
      </c>
      <c r="L238" s="4">
        <v>1</v>
      </c>
      <c r="M238" s="4">
        <v>0.10931101</v>
      </c>
      <c r="N238" s="3">
        <v>652</v>
      </c>
      <c r="O238" s="4">
        <v>1</v>
      </c>
      <c r="P238" s="4">
        <v>-0.10529760000000001</v>
      </c>
      <c r="Q238" s="3">
        <v>637</v>
      </c>
      <c r="R238" s="4">
        <v>1</v>
      </c>
      <c r="S238" s="4">
        <v>-2.3034039999999999E-2</v>
      </c>
      <c r="T238" s="3">
        <v>671</v>
      </c>
      <c r="U238" s="4">
        <v>1</v>
      </c>
      <c r="V238" s="4">
        <v>5.320747E-2</v>
      </c>
      <c r="W238" s="3">
        <v>634</v>
      </c>
      <c r="X238" s="4">
        <v>1</v>
      </c>
      <c r="Y238" s="4">
        <v>-5.5270029999999998E-2</v>
      </c>
      <c r="Z238" s="3">
        <v>586</v>
      </c>
      <c r="AA238" s="4">
        <v>1</v>
      </c>
      <c r="AB238" s="4">
        <v>-7.5821860000000005E-2</v>
      </c>
      <c r="AC238" s="3">
        <v>719</v>
      </c>
      <c r="AD238" s="4">
        <v>1</v>
      </c>
      <c r="AE238" s="4">
        <v>0.22646119000000001</v>
      </c>
      <c r="AF238" s="3">
        <v>722</v>
      </c>
      <c r="AG238" s="4">
        <v>1</v>
      </c>
      <c r="AH238" s="4">
        <v>4.0470200000000001E-3</v>
      </c>
    </row>
    <row r="239" spans="1:34">
      <c r="A239" s="2" t="s">
        <v>44</v>
      </c>
      <c r="B239" s="2" t="s">
        <v>47</v>
      </c>
      <c r="C239" s="2" t="s">
        <v>80</v>
      </c>
      <c r="D239" s="2" t="s">
        <v>64</v>
      </c>
      <c r="E239" s="3">
        <v>332</v>
      </c>
      <c r="F239" s="4">
        <v>4.2725550000000001E-2</v>
      </c>
      <c r="G239" s="4"/>
      <c r="H239" s="3">
        <v>418</v>
      </c>
      <c r="I239" s="4">
        <v>5.0638620000000002E-2</v>
      </c>
      <c r="J239" s="4">
        <v>0.25952585</v>
      </c>
      <c r="K239" s="3">
        <v>546</v>
      </c>
      <c r="L239" s="4">
        <v>5.7721059999999998E-2</v>
      </c>
      <c r="M239" s="4">
        <v>0.30537640999999999</v>
      </c>
      <c r="N239" s="3">
        <v>709</v>
      </c>
      <c r="O239" s="4">
        <v>6.9823280000000001E-2</v>
      </c>
      <c r="P239" s="4">
        <v>0.29842614000000001</v>
      </c>
      <c r="Q239" s="3">
        <v>739</v>
      </c>
      <c r="R239" s="4">
        <v>7.1978780000000006E-2</v>
      </c>
      <c r="S239" s="4">
        <v>4.1728710000000002E-2</v>
      </c>
      <c r="T239" s="3">
        <v>704</v>
      </c>
      <c r="U239" s="4">
        <v>6.9672020000000001E-2</v>
      </c>
      <c r="V239" s="4">
        <v>-4.7061430000000001E-2</v>
      </c>
      <c r="W239" s="3">
        <v>922</v>
      </c>
      <c r="X239" s="4">
        <v>8.6105950000000001E-2</v>
      </c>
      <c r="Y239" s="4">
        <v>0.30946984999999999</v>
      </c>
      <c r="Z239" s="3">
        <v>1092</v>
      </c>
      <c r="AA239" s="4">
        <v>9.2903739999999999E-2</v>
      </c>
      <c r="AB239" s="4">
        <v>0.18452906999999999</v>
      </c>
      <c r="AC239" s="3">
        <v>1447</v>
      </c>
      <c r="AD239" s="4">
        <v>9.98782E-2</v>
      </c>
      <c r="AE239" s="4">
        <v>0.32518338000000002</v>
      </c>
      <c r="AF239" s="3">
        <v>1390</v>
      </c>
      <c r="AG239" s="4">
        <v>8.8196289999999997E-2</v>
      </c>
      <c r="AH239" s="4">
        <v>-3.9407959999999999E-2</v>
      </c>
    </row>
    <row r="240" spans="1:34">
      <c r="A240" s="2" t="s">
        <v>44</v>
      </c>
      <c r="B240" s="2" t="s">
        <v>47</v>
      </c>
      <c r="C240" s="2" t="s">
        <v>80</v>
      </c>
      <c r="D240" s="2" t="s">
        <v>65</v>
      </c>
      <c r="E240" s="3">
        <v>2142</v>
      </c>
      <c r="F240" s="4">
        <v>0.27553615999999997</v>
      </c>
      <c r="G240" s="4"/>
      <c r="H240" s="3">
        <v>2230</v>
      </c>
      <c r="I240" s="4">
        <v>0.26991414000000002</v>
      </c>
      <c r="J240" s="4">
        <v>4.1022110000000001E-2</v>
      </c>
      <c r="K240" s="3">
        <v>2703</v>
      </c>
      <c r="L240" s="4">
        <v>0.28572709000000002</v>
      </c>
      <c r="M240" s="4">
        <v>0.21229718</v>
      </c>
      <c r="N240" s="3">
        <v>3001</v>
      </c>
      <c r="O240" s="4">
        <v>0.29552107</v>
      </c>
      <c r="P240" s="4">
        <v>0.11016715000000001</v>
      </c>
      <c r="Q240" s="3">
        <v>3091</v>
      </c>
      <c r="R240" s="4">
        <v>0.30119394999999999</v>
      </c>
      <c r="S240" s="4">
        <v>2.9931070000000001E-2</v>
      </c>
      <c r="T240" s="3">
        <v>3063</v>
      </c>
      <c r="U240" s="4">
        <v>0.30315172000000001</v>
      </c>
      <c r="V240" s="4">
        <v>-9.1115399999999996E-3</v>
      </c>
      <c r="W240" s="3">
        <v>3202</v>
      </c>
      <c r="X240" s="4">
        <v>0.29914956999999998</v>
      </c>
      <c r="Y240" s="4">
        <v>4.5560379999999998E-2</v>
      </c>
      <c r="Z240" s="3">
        <v>3722</v>
      </c>
      <c r="AA240" s="4">
        <v>0.31673932999999999</v>
      </c>
      <c r="AB240" s="4">
        <v>0.16240980999999999</v>
      </c>
      <c r="AC240" s="3">
        <v>4770</v>
      </c>
      <c r="AD240" s="4">
        <v>0.32927411000000001</v>
      </c>
      <c r="AE240" s="4">
        <v>0.28142759000000001</v>
      </c>
      <c r="AF240" s="3">
        <v>5437</v>
      </c>
      <c r="AG240" s="4">
        <v>0.34504083000000002</v>
      </c>
      <c r="AH240" s="4">
        <v>0.13991448000000001</v>
      </c>
    </row>
    <row r="241" spans="1:34">
      <c r="A241" s="2" t="s">
        <v>44</v>
      </c>
      <c r="B241" s="2" t="s">
        <v>47</v>
      </c>
      <c r="C241" s="2" t="s">
        <v>80</v>
      </c>
      <c r="D241" s="2" t="s">
        <v>66</v>
      </c>
      <c r="E241" s="3">
        <v>2160</v>
      </c>
      <c r="F241" s="4">
        <v>0.27784495999999997</v>
      </c>
      <c r="G241" s="4"/>
      <c r="H241" s="3">
        <v>2200</v>
      </c>
      <c r="I241" s="4">
        <v>0.26626010999999999</v>
      </c>
      <c r="J241" s="4">
        <v>1.8395559999999998E-2</v>
      </c>
      <c r="K241" s="3">
        <v>2587</v>
      </c>
      <c r="L241" s="4">
        <v>0.27341199999999999</v>
      </c>
      <c r="M241" s="4">
        <v>0.17596606000000001</v>
      </c>
      <c r="N241" s="3">
        <v>2714</v>
      </c>
      <c r="O241" s="4">
        <v>0.26725729999999998</v>
      </c>
      <c r="P241" s="4">
        <v>4.9212230000000003E-2</v>
      </c>
      <c r="Q241" s="3">
        <v>2631</v>
      </c>
      <c r="R241" s="4">
        <v>0.25642869000000001</v>
      </c>
      <c r="S241" s="4">
        <v>-3.0411609999999999E-2</v>
      </c>
      <c r="T241" s="3">
        <v>2535</v>
      </c>
      <c r="U241" s="4">
        <v>0.25090515000000002</v>
      </c>
      <c r="V241" s="4">
        <v>-3.6716909999999998E-2</v>
      </c>
      <c r="W241" s="3">
        <v>2660</v>
      </c>
      <c r="X241" s="4">
        <v>0.24852129000000001</v>
      </c>
      <c r="Y241" s="4">
        <v>4.9481499999999998E-2</v>
      </c>
      <c r="Z241" s="3">
        <v>2778</v>
      </c>
      <c r="AA241" s="4">
        <v>0.23634936000000001</v>
      </c>
      <c r="AB241" s="4">
        <v>4.4086529999999999E-2</v>
      </c>
      <c r="AC241" s="3">
        <v>3388</v>
      </c>
      <c r="AD241" s="4">
        <v>0.23386645</v>
      </c>
      <c r="AE241" s="4">
        <v>0.21969702999999999</v>
      </c>
      <c r="AF241" s="3">
        <v>3696</v>
      </c>
      <c r="AG241" s="4">
        <v>0.23454839</v>
      </c>
      <c r="AH241" s="4">
        <v>9.0997889999999998E-2</v>
      </c>
    </row>
    <row r="242" spans="1:34">
      <c r="A242" s="2" t="s">
        <v>44</v>
      </c>
      <c r="B242" s="2" t="s">
        <v>47</v>
      </c>
      <c r="C242" s="2" t="s">
        <v>80</v>
      </c>
      <c r="D242" s="2" t="s">
        <v>67</v>
      </c>
      <c r="E242" s="3">
        <v>1225</v>
      </c>
      <c r="F242" s="4">
        <v>0.1576314</v>
      </c>
      <c r="G242" s="4"/>
      <c r="H242" s="3">
        <v>1377</v>
      </c>
      <c r="I242" s="4">
        <v>0.16673315999999999</v>
      </c>
      <c r="J242" s="4">
        <v>0.12406688</v>
      </c>
      <c r="K242" s="3">
        <v>1536</v>
      </c>
      <c r="L242" s="4">
        <v>0.16231255999999999</v>
      </c>
      <c r="M242" s="4">
        <v>0.11484235</v>
      </c>
      <c r="N242" s="3">
        <v>1611</v>
      </c>
      <c r="O242" s="4">
        <v>0.15868560000000001</v>
      </c>
      <c r="P242" s="4">
        <v>4.9389559999999999E-2</v>
      </c>
      <c r="Q242" s="3">
        <v>1592</v>
      </c>
      <c r="R242" s="4">
        <v>0.15518166999999999</v>
      </c>
      <c r="S242" s="4">
        <v>-1.1780860000000001E-2</v>
      </c>
      <c r="T242" s="3">
        <v>1715</v>
      </c>
      <c r="U242" s="4">
        <v>0.16976933999999999</v>
      </c>
      <c r="V242" s="4">
        <v>7.7035030000000004E-2</v>
      </c>
      <c r="W242" s="3">
        <v>1734</v>
      </c>
      <c r="X242" s="4">
        <v>0.16198055</v>
      </c>
      <c r="Y242" s="4">
        <v>1.093768E-2</v>
      </c>
      <c r="Z242" s="3">
        <v>1737</v>
      </c>
      <c r="AA242" s="4">
        <v>0.14783872000000001</v>
      </c>
      <c r="AB242" s="4">
        <v>2.0074699999999999E-3</v>
      </c>
      <c r="AC242" s="3">
        <v>2082</v>
      </c>
      <c r="AD242" s="4">
        <v>0.14375565000000001</v>
      </c>
      <c r="AE242" s="4">
        <v>0.19860263</v>
      </c>
      <c r="AF242" s="3">
        <v>2211</v>
      </c>
      <c r="AG242" s="4">
        <v>0.14029391999999999</v>
      </c>
      <c r="AH242" s="4">
        <v>6.1630230000000001E-2</v>
      </c>
    </row>
    <row r="243" spans="1:34">
      <c r="A243" s="2" t="s">
        <v>44</v>
      </c>
      <c r="B243" s="2" t="s">
        <v>47</v>
      </c>
      <c r="C243" s="2" t="s">
        <v>80</v>
      </c>
      <c r="D243" s="2" t="s">
        <v>68</v>
      </c>
      <c r="E243" s="3">
        <v>1158</v>
      </c>
      <c r="F243" s="4">
        <v>0.14890201</v>
      </c>
      <c r="G243" s="4"/>
      <c r="H243" s="3">
        <v>1218</v>
      </c>
      <c r="I243" s="4">
        <v>0.14747832</v>
      </c>
      <c r="J243" s="4">
        <v>5.2544649999999998E-2</v>
      </c>
      <c r="K243" s="3">
        <v>1291</v>
      </c>
      <c r="L243" s="4">
        <v>0.13645086000000001</v>
      </c>
      <c r="M243" s="4">
        <v>5.957436E-2</v>
      </c>
      <c r="N243" s="3">
        <v>1348</v>
      </c>
      <c r="O243" s="4">
        <v>0.13270314999999999</v>
      </c>
      <c r="P243" s="4">
        <v>4.3893679999999997E-2</v>
      </c>
      <c r="Q243" s="3">
        <v>1430</v>
      </c>
      <c r="R243" s="4">
        <v>0.13934307000000001</v>
      </c>
      <c r="S243" s="4">
        <v>6.1095660000000003E-2</v>
      </c>
      <c r="T243" s="3">
        <v>1360</v>
      </c>
      <c r="U243" s="4">
        <v>0.13464292</v>
      </c>
      <c r="V243" s="4">
        <v>-4.8718379999999999E-2</v>
      </c>
      <c r="W243" s="3">
        <v>1436</v>
      </c>
      <c r="X243" s="4">
        <v>0.13411492999999999</v>
      </c>
      <c r="Y243" s="4">
        <v>5.539343E-2</v>
      </c>
      <c r="Z243" s="3">
        <v>1548</v>
      </c>
      <c r="AA243" s="4">
        <v>0.13173451</v>
      </c>
      <c r="AB243" s="4">
        <v>7.8370720000000005E-2</v>
      </c>
      <c r="AC243" s="3">
        <v>1836</v>
      </c>
      <c r="AD243" s="4">
        <v>0.12672712999999999</v>
      </c>
      <c r="AE243" s="4">
        <v>0.18579203999999999</v>
      </c>
      <c r="AF243" s="3">
        <v>2088</v>
      </c>
      <c r="AG243" s="4">
        <v>0.13251816</v>
      </c>
      <c r="AH243" s="4">
        <v>0.13753602000000001</v>
      </c>
    </row>
    <row r="244" spans="1:34">
      <c r="A244" s="2" t="s">
        <v>44</v>
      </c>
      <c r="B244" s="2" t="s">
        <v>47</v>
      </c>
      <c r="C244" s="2" t="s">
        <v>80</v>
      </c>
      <c r="D244" s="2" t="s">
        <v>69</v>
      </c>
      <c r="E244" s="3">
        <v>480</v>
      </c>
      <c r="F244" s="4">
        <v>6.1683929999999998E-2</v>
      </c>
      <c r="G244" s="4"/>
      <c r="H244" s="3">
        <v>508</v>
      </c>
      <c r="I244" s="4">
        <v>6.1464909999999998E-2</v>
      </c>
      <c r="J244" s="4">
        <v>5.8932079999999998E-2</v>
      </c>
      <c r="K244" s="3">
        <v>478</v>
      </c>
      <c r="L244" s="4">
        <v>5.05747E-2</v>
      </c>
      <c r="M244" s="4">
        <v>-5.7699630000000002E-2</v>
      </c>
      <c r="N244" s="3">
        <v>498</v>
      </c>
      <c r="O244" s="4">
        <v>4.9003499999999998E-2</v>
      </c>
      <c r="P244" s="4">
        <v>4.0028229999999998E-2</v>
      </c>
      <c r="Q244" s="3">
        <v>515</v>
      </c>
      <c r="R244" s="4">
        <v>5.0211489999999998E-2</v>
      </c>
      <c r="S244" s="4">
        <v>3.5443460000000003E-2</v>
      </c>
      <c r="T244" s="3">
        <v>476</v>
      </c>
      <c r="U244" s="4">
        <v>4.7121999999999997E-2</v>
      </c>
      <c r="V244" s="4">
        <v>-7.608579E-2</v>
      </c>
      <c r="W244" s="3">
        <v>523</v>
      </c>
      <c r="X244" s="4">
        <v>4.8886220000000001E-2</v>
      </c>
      <c r="Y244" s="4">
        <v>9.9217070000000004E-2</v>
      </c>
      <c r="Z244" s="3">
        <v>564</v>
      </c>
      <c r="AA244" s="4">
        <v>4.7951170000000001E-2</v>
      </c>
      <c r="AB244" s="4">
        <v>7.6857969999999998E-2</v>
      </c>
      <c r="AC244" s="3">
        <v>686</v>
      </c>
      <c r="AD244" s="4">
        <v>4.7350429999999999E-2</v>
      </c>
      <c r="AE244" s="4">
        <v>0.21720347000000001</v>
      </c>
      <c r="AF244" s="3">
        <v>653</v>
      </c>
      <c r="AG244" s="4">
        <v>4.1413709999999999E-2</v>
      </c>
      <c r="AH244" s="4">
        <v>-4.8564000000000003E-2</v>
      </c>
    </row>
    <row r="245" spans="1:34">
      <c r="A245" s="2" t="s">
        <v>44</v>
      </c>
      <c r="B245" s="2" t="s">
        <v>47</v>
      </c>
      <c r="C245" s="2" t="s">
        <v>80</v>
      </c>
      <c r="D245" s="2" t="s">
        <v>70</v>
      </c>
      <c r="E245" s="5" t="s">
        <v>86</v>
      </c>
      <c r="F245" s="6" t="s">
        <v>86</v>
      </c>
      <c r="G245" s="4"/>
      <c r="H245" s="3">
        <v>278</v>
      </c>
      <c r="I245" s="4">
        <v>3.3641799999999999E-2</v>
      </c>
      <c r="J245" s="6" t="s">
        <v>86</v>
      </c>
      <c r="K245" s="5" t="s">
        <v>86</v>
      </c>
      <c r="L245" s="6" t="s">
        <v>86</v>
      </c>
      <c r="M245" s="6" t="s">
        <v>86</v>
      </c>
      <c r="N245" s="3">
        <v>263</v>
      </c>
      <c r="O245" s="4">
        <v>2.5925630000000002E-2</v>
      </c>
      <c r="P245" s="6" t="s">
        <v>86</v>
      </c>
      <c r="Q245" s="3">
        <v>250</v>
      </c>
      <c r="R245" s="4">
        <v>2.432612E-2</v>
      </c>
      <c r="S245" s="4">
        <v>-5.181301E-2</v>
      </c>
      <c r="T245" s="5" t="s">
        <v>86</v>
      </c>
      <c r="U245" s="6" t="s">
        <v>86</v>
      </c>
      <c r="V245" s="6" t="s">
        <v>86</v>
      </c>
      <c r="W245" s="3">
        <v>216</v>
      </c>
      <c r="X245" s="4">
        <v>2.0209479999999998E-2</v>
      </c>
      <c r="Y245" s="6" t="s">
        <v>86</v>
      </c>
      <c r="Z245" s="3">
        <v>295</v>
      </c>
      <c r="AA245" s="4">
        <v>2.5108189999999999E-2</v>
      </c>
      <c r="AB245" s="4">
        <v>0.36397344999999998</v>
      </c>
      <c r="AC245" s="3">
        <v>266</v>
      </c>
      <c r="AD245" s="4">
        <v>1.8350700000000001E-2</v>
      </c>
      <c r="AE245" s="4">
        <v>-9.9101579999999995E-2</v>
      </c>
      <c r="AF245" s="3">
        <v>271</v>
      </c>
      <c r="AG245" s="4">
        <v>1.71743E-2</v>
      </c>
      <c r="AH245" s="4">
        <v>1.8088819999999999E-2</v>
      </c>
    </row>
    <row r="246" spans="1:34">
      <c r="A246" s="2" t="s">
        <v>44</v>
      </c>
      <c r="B246" s="2" t="s">
        <v>47</v>
      </c>
      <c r="C246" s="2" t="s">
        <v>80</v>
      </c>
      <c r="D246" s="2" t="s">
        <v>71</v>
      </c>
      <c r="E246" s="5" t="s">
        <v>86</v>
      </c>
      <c r="F246" s="6" t="s">
        <v>86</v>
      </c>
      <c r="G246" s="4"/>
      <c r="H246" s="3">
        <v>32</v>
      </c>
      <c r="I246" s="4">
        <v>3.86894E-3</v>
      </c>
      <c r="J246" s="6" t="s">
        <v>86</v>
      </c>
      <c r="K246" s="5" t="s">
        <v>86</v>
      </c>
      <c r="L246" s="6" t="s">
        <v>86</v>
      </c>
      <c r="M246" s="6" t="s">
        <v>86</v>
      </c>
      <c r="N246" s="3">
        <v>11</v>
      </c>
      <c r="O246" s="4">
        <v>1.08048E-3</v>
      </c>
      <c r="P246" s="6" t="s">
        <v>86</v>
      </c>
      <c r="Q246" s="3">
        <v>14</v>
      </c>
      <c r="R246" s="4">
        <v>1.3362199999999999E-3</v>
      </c>
      <c r="S246" s="4">
        <v>0.24971635</v>
      </c>
      <c r="T246" s="5" t="s">
        <v>86</v>
      </c>
      <c r="U246" s="6" t="s">
        <v>86</v>
      </c>
      <c r="V246" s="6" t="s">
        <v>86</v>
      </c>
      <c r="W246" s="3">
        <v>11</v>
      </c>
      <c r="X246" s="4">
        <v>1.0320100000000001E-3</v>
      </c>
      <c r="Y246" s="6" t="s">
        <v>86</v>
      </c>
      <c r="Z246" s="3">
        <v>16</v>
      </c>
      <c r="AA246" s="4">
        <v>1.3749700000000001E-3</v>
      </c>
      <c r="AB246" s="4">
        <v>0.46270598000000002</v>
      </c>
      <c r="AC246" s="3">
        <v>12</v>
      </c>
      <c r="AD246" s="4">
        <v>7.9732999999999996E-4</v>
      </c>
      <c r="AE246" s="4">
        <v>-0.28520563999999998</v>
      </c>
      <c r="AF246" s="3">
        <v>13</v>
      </c>
      <c r="AG246" s="4">
        <v>8.1439999999999995E-4</v>
      </c>
      <c r="AH246" s="4">
        <v>0.11111111</v>
      </c>
    </row>
    <row r="247" spans="1:34">
      <c r="A247" s="2" t="s">
        <v>44</v>
      </c>
      <c r="B247" s="2" t="s">
        <v>47</v>
      </c>
      <c r="C247" s="2" t="s">
        <v>80</v>
      </c>
      <c r="D247" s="2" t="s">
        <v>48</v>
      </c>
      <c r="E247" s="3">
        <v>7774</v>
      </c>
      <c r="F247" s="4">
        <v>1</v>
      </c>
      <c r="G247" s="4"/>
      <c r="H247" s="3">
        <v>8261</v>
      </c>
      <c r="I247" s="4">
        <v>1</v>
      </c>
      <c r="J247" s="4">
        <v>6.2705460000000005E-2</v>
      </c>
      <c r="K247" s="3">
        <v>9461</v>
      </c>
      <c r="L247" s="4">
        <v>1</v>
      </c>
      <c r="M247" s="4">
        <v>0.14520522999999999</v>
      </c>
      <c r="N247" s="3">
        <v>10155</v>
      </c>
      <c r="O247" s="4">
        <v>1</v>
      </c>
      <c r="P247" s="4">
        <v>7.3374659999999994E-2</v>
      </c>
      <c r="Q247" s="3">
        <v>10262</v>
      </c>
      <c r="R247" s="4">
        <v>1</v>
      </c>
      <c r="S247" s="4">
        <v>1.0532690000000001E-2</v>
      </c>
      <c r="T247" s="3">
        <v>10103</v>
      </c>
      <c r="U247" s="4">
        <v>1</v>
      </c>
      <c r="V247" s="4">
        <v>-1.551075E-2</v>
      </c>
      <c r="W247" s="3">
        <v>10705</v>
      </c>
      <c r="X247" s="4">
        <v>1</v>
      </c>
      <c r="Y247" s="4">
        <v>5.9548320000000002E-2</v>
      </c>
      <c r="Z247" s="3">
        <v>11752</v>
      </c>
      <c r="AA247" s="4">
        <v>1</v>
      </c>
      <c r="AB247" s="4">
        <v>9.7856700000000005E-2</v>
      </c>
      <c r="AC247" s="3">
        <v>14486</v>
      </c>
      <c r="AD247" s="4">
        <v>1</v>
      </c>
      <c r="AE247" s="4">
        <v>0.23264631999999999</v>
      </c>
      <c r="AF247" s="3">
        <v>15758</v>
      </c>
      <c r="AG247" s="4">
        <v>1</v>
      </c>
      <c r="AH247" s="4">
        <v>8.7825819999999999E-2</v>
      </c>
    </row>
    <row r="248" spans="1:34">
      <c r="A248" s="2" t="s">
        <v>44</v>
      </c>
      <c r="B248" s="2" t="s">
        <v>47</v>
      </c>
      <c r="C248" s="2" t="s">
        <v>81</v>
      </c>
      <c r="D248" s="2" t="s">
        <v>64</v>
      </c>
      <c r="E248" s="3">
        <v>27</v>
      </c>
      <c r="F248" s="4">
        <v>1.38301E-2</v>
      </c>
      <c r="G248" s="4"/>
      <c r="H248" s="3">
        <v>21</v>
      </c>
      <c r="I248" s="4">
        <v>7.7469100000000001E-3</v>
      </c>
      <c r="J248" s="4">
        <v>-0.19634372</v>
      </c>
      <c r="K248" s="5" t="s">
        <v>86</v>
      </c>
      <c r="L248" s="6" t="s">
        <v>86</v>
      </c>
      <c r="M248" s="6" t="s">
        <v>86</v>
      </c>
      <c r="N248" s="3">
        <v>37</v>
      </c>
      <c r="O248" s="4">
        <v>1.134772E-2</v>
      </c>
      <c r="P248" s="6" t="s">
        <v>86</v>
      </c>
      <c r="Q248" s="3">
        <v>38</v>
      </c>
      <c r="R248" s="4">
        <v>1.44136E-2</v>
      </c>
      <c r="S248" s="4">
        <v>2.1316559999999998E-2</v>
      </c>
      <c r="T248" s="5" t="s">
        <v>86</v>
      </c>
      <c r="U248" s="6" t="s">
        <v>86</v>
      </c>
      <c r="V248" s="6" t="s">
        <v>86</v>
      </c>
      <c r="W248" s="3">
        <v>61</v>
      </c>
      <c r="X248" s="4">
        <v>2.5497720000000001E-2</v>
      </c>
      <c r="Y248" s="6" t="s">
        <v>86</v>
      </c>
      <c r="Z248" s="5" t="s">
        <v>86</v>
      </c>
      <c r="AA248" s="6" t="s">
        <v>86</v>
      </c>
      <c r="AB248" s="6" t="s">
        <v>86</v>
      </c>
      <c r="AC248" s="3">
        <v>116</v>
      </c>
      <c r="AD248" s="4">
        <v>4.2321079999999997E-2</v>
      </c>
      <c r="AE248" s="6" t="s">
        <v>86</v>
      </c>
      <c r="AF248" s="3">
        <v>48</v>
      </c>
      <c r="AG248" s="4">
        <v>1.6752030000000001E-2</v>
      </c>
      <c r="AH248" s="4">
        <v>-0.58809456000000004</v>
      </c>
    </row>
    <row r="249" spans="1:34">
      <c r="A249" s="2" t="s">
        <v>44</v>
      </c>
      <c r="B249" s="2" t="s">
        <v>47</v>
      </c>
      <c r="C249" s="2" t="s">
        <v>81</v>
      </c>
      <c r="D249" s="2" t="s">
        <v>65</v>
      </c>
      <c r="E249" s="3">
        <v>294</v>
      </c>
      <c r="F249" s="4">
        <v>0.15247662000000001</v>
      </c>
      <c r="G249" s="4"/>
      <c r="H249" s="3">
        <v>365</v>
      </c>
      <c r="I249" s="4">
        <v>0.13181846999999999</v>
      </c>
      <c r="J249" s="4">
        <v>0.24033803000000001</v>
      </c>
      <c r="K249" s="3">
        <v>479</v>
      </c>
      <c r="L249" s="4">
        <v>0.16232203000000001</v>
      </c>
      <c r="M249" s="4">
        <v>0.31108685000000003</v>
      </c>
      <c r="N249" s="3">
        <v>450</v>
      </c>
      <c r="O249" s="4">
        <v>0.13879296999999999</v>
      </c>
      <c r="P249" s="4">
        <v>-6.0540980000000001E-2</v>
      </c>
      <c r="Q249" s="3">
        <v>380</v>
      </c>
      <c r="R249" s="4">
        <v>0.14578167</v>
      </c>
      <c r="S249" s="4">
        <v>-0.15543741</v>
      </c>
      <c r="T249" s="3">
        <v>408</v>
      </c>
      <c r="U249" s="4">
        <v>0.15836443</v>
      </c>
      <c r="V249" s="4">
        <v>7.4767340000000002E-2</v>
      </c>
      <c r="W249" s="3">
        <v>439</v>
      </c>
      <c r="X249" s="4">
        <v>0.18356575999999999</v>
      </c>
      <c r="Y249" s="4">
        <v>7.6139860000000004E-2</v>
      </c>
      <c r="Z249" s="3">
        <v>428</v>
      </c>
      <c r="AA249" s="4">
        <v>0.19596125</v>
      </c>
      <c r="AB249" s="4">
        <v>-2.6328879999999999E-2</v>
      </c>
      <c r="AC249" s="3">
        <v>621</v>
      </c>
      <c r="AD249" s="4">
        <v>0.22643846000000001</v>
      </c>
      <c r="AE249" s="4">
        <v>0.45006784999999999</v>
      </c>
      <c r="AF249" s="3">
        <v>654</v>
      </c>
      <c r="AG249" s="4">
        <v>0.22918462000000001</v>
      </c>
      <c r="AH249" s="4">
        <v>5.3227009999999998E-2</v>
      </c>
    </row>
    <row r="250" spans="1:34">
      <c r="A250" s="2" t="s">
        <v>44</v>
      </c>
      <c r="B250" s="2" t="s">
        <v>47</v>
      </c>
      <c r="C250" s="2" t="s">
        <v>81</v>
      </c>
      <c r="D250" s="2" t="s">
        <v>66</v>
      </c>
      <c r="E250" s="3">
        <v>526</v>
      </c>
      <c r="F250" s="4">
        <v>0.27214776000000002</v>
      </c>
      <c r="G250" s="4"/>
      <c r="H250" s="3">
        <v>771</v>
      </c>
      <c r="I250" s="4">
        <v>0.27835138999999998</v>
      </c>
      <c r="J250" s="4">
        <v>0.46742420000000001</v>
      </c>
      <c r="K250" s="3">
        <v>868</v>
      </c>
      <c r="L250" s="4">
        <v>0.29422095999999998</v>
      </c>
      <c r="M250" s="4">
        <v>0.12540926999999999</v>
      </c>
      <c r="N250" s="3">
        <v>950</v>
      </c>
      <c r="O250" s="4">
        <v>0.29310826000000001</v>
      </c>
      <c r="P250" s="4">
        <v>9.4566839999999999E-2</v>
      </c>
      <c r="Q250" s="3">
        <v>710</v>
      </c>
      <c r="R250" s="4">
        <v>0.27255111999999998</v>
      </c>
      <c r="S250" s="4">
        <v>-0.25231909000000002</v>
      </c>
      <c r="T250" s="3">
        <v>748</v>
      </c>
      <c r="U250" s="4">
        <v>0.28994387999999999</v>
      </c>
      <c r="V250" s="4">
        <v>5.250875E-2</v>
      </c>
      <c r="W250" s="3">
        <v>725</v>
      </c>
      <c r="X250" s="4">
        <v>0.30285732999999998</v>
      </c>
      <c r="Y250" s="4">
        <v>-3.025216E-2</v>
      </c>
      <c r="Z250" s="3">
        <v>525</v>
      </c>
      <c r="AA250" s="4">
        <v>0.24031564</v>
      </c>
      <c r="AB250" s="4">
        <v>-0.27626805999999998</v>
      </c>
      <c r="AC250" s="3">
        <v>705</v>
      </c>
      <c r="AD250" s="4">
        <v>0.25717889999999999</v>
      </c>
      <c r="AE250" s="4">
        <v>0.34295544</v>
      </c>
      <c r="AF250" s="3">
        <v>772</v>
      </c>
      <c r="AG250" s="4">
        <v>0.27084539000000002</v>
      </c>
      <c r="AH250" s="4">
        <v>9.5904790000000004E-2</v>
      </c>
    </row>
    <row r="251" spans="1:34">
      <c r="A251" s="2" t="s">
        <v>44</v>
      </c>
      <c r="B251" s="2" t="s">
        <v>47</v>
      </c>
      <c r="C251" s="2" t="s">
        <v>81</v>
      </c>
      <c r="D251" s="2" t="s">
        <v>67</v>
      </c>
      <c r="E251" s="3">
        <v>485</v>
      </c>
      <c r="F251" s="4">
        <v>0.25110384000000002</v>
      </c>
      <c r="G251" s="4"/>
      <c r="H251" s="3">
        <v>578</v>
      </c>
      <c r="I251" s="4">
        <v>0.20873865</v>
      </c>
      <c r="J251" s="4">
        <v>0.19265974</v>
      </c>
      <c r="K251" s="3">
        <v>608</v>
      </c>
      <c r="L251" s="4">
        <v>0.20595084</v>
      </c>
      <c r="M251" s="4">
        <v>5.0487669999999998E-2</v>
      </c>
      <c r="N251" s="3">
        <v>593</v>
      </c>
      <c r="O251" s="4">
        <v>0.18284080999999999</v>
      </c>
      <c r="P251" s="4">
        <v>-2.4567060000000002E-2</v>
      </c>
      <c r="Q251" s="3">
        <v>462</v>
      </c>
      <c r="R251" s="4">
        <v>0.17708736</v>
      </c>
      <c r="S251" s="4">
        <v>-0.22122713999999999</v>
      </c>
      <c r="T251" s="3">
        <v>403</v>
      </c>
      <c r="U251" s="4">
        <v>0.15633121999999999</v>
      </c>
      <c r="V251" s="4">
        <v>-0.12659055999999999</v>
      </c>
      <c r="W251" s="3">
        <v>419</v>
      </c>
      <c r="X251" s="4">
        <v>0.17496300000000001</v>
      </c>
      <c r="Y251" s="4">
        <v>3.9046999999999998E-2</v>
      </c>
      <c r="Z251" s="3">
        <v>408</v>
      </c>
      <c r="AA251" s="4">
        <v>0.18669297000000001</v>
      </c>
      <c r="AB251" s="4">
        <v>-2.6769919999999999E-2</v>
      </c>
      <c r="AC251" s="3">
        <v>486</v>
      </c>
      <c r="AD251" s="4">
        <v>0.17718865</v>
      </c>
      <c r="AE251" s="4">
        <v>0.19101233000000001</v>
      </c>
      <c r="AF251" s="3">
        <v>544</v>
      </c>
      <c r="AG251" s="4">
        <v>0.19086226000000001</v>
      </c>
      <c r="AH251" s="4">
        <v>0.12091032</v>
      </c>
    </row>
    <row r="252" spans="1:34">
      <c r="A252" s="2" t="s">
        <v>44</v>
      </c>
      <c r="B252" s="2" t="s">
        <v>47</v>
      </c>
      <c r="C252" s="2" t="s">
        <v>81</v>
      </c>
      <c r="D252" s="2" t="s">
        <v>68</v>
      </c>
      <c r="E252" s="3">
        <v>358</v>
      </c>
      <c r="F252" s="4">
        <v>0.18515411000000001</v>
      </c>
      <c r="G252" s="4"/>
      <c r="H252" s="3">
        <v>545</v>
      </c>
      <c r="I252" s="4">
        <v>0.19684496000000001</v>
      </c>
      <c r="J252" s="4">
        <v>0.52530958999999999</v>
      </c>
      <c r="K252" s="3">
        <v>560</v>
      </c>
      <c r="L252" s="4">
        <v>0.18989378000000001</v>
      </c>
      <c r="M252" s="4">
        <v>2.7109359999999999E-2</v>
      </c>
      <c r="N252" s="3">
        <v>623</v>
      </c>
      <c r="O252" s="4">
        <v>0.19219159999999999</v>
      </c>
      <c r="P252" s="4">
        <v>0.11201721000000001</v>
      </c>
      <c r="Q252" s="3">
        <v>543</v>
      </c>
      <c r="R252" s="4">
        <v>0.20827063000000001</v>
      </c>
      <c r="S252" s="4">
        <v>-0.12865528000000001</v>
      </c>
      <c r="T252" s="3">
        <v>520</v>
      </c>
      <c r="U252" s="4">
        <v>0.20182857000000001</v>
      </c>
      <c r="V252" s="4">
        <v>-4.123015E-2</v>
      </c>
      <c r="W252" s="3">
        <v>419</v>
      </c>
      <c r="X252" s="4">
        <v>0.17508007</v>
      </c>
      <c r="Y252" s="4">
        <v>-0.19464245999999999</v>
      </c>
      <c r="Z252" s="3">
        <v>445</v>
      </c>
      <c r="AA252" s="4">
        <v>0.20360565999999999</v>
      </c>
      <c r="AB252" s="4">
        <v>6.0686230000000001E-2</v>
      </c>
      <c r="AC252" s="3">
        <v>497</v>
      </c>
      <c r="AD252" s="4">
        <v>0.18136093</v>
      </c>
      <c r="AE252" s="4">
        <v>0.11779509000000001</v>
      </c>
      <c r="AF252" s="3">
        <v>466</v>
      </c>
      <c r="AG252" s="4">
        <v>0.16324838999999999</v>
      </c>
      <c r="AH252" s="4">
        <v>-6.3318600000000003E-2</v>
      </c>
    </row>
    <row r="253" spans="1:34">
      <c r="A253" s="2" t="s">
        <v>44</v>
      </c>
      <c r="B253" s="2" t="s">
        <v>47</v>
      </c>
      <c r="C253" s="2" t="s">
        <v>81</v>
      </c>
      <c r="D253" s="2" t="s">
        <v>69</v>
      </c>
      <c r="E253" s="3">
        <v>156</v>
      </c>
      <c r="F253" s="4">
        <v>8.096913E-2</v>
      </c>
      <c r="G253" s="4"/>
      <c r="H253" s="3">
        <v>304</v>
      </c>
      <c r="I253" s="4">
        <v>0.1095511</v>
      </c>
      <c r="J253" s="4">
        <v>0.94117324999999996</v>
      </c>
      <c r="K253" s="3">
        <v>297</v>
      </c>
      <c r="L253" s="4">
        <v>0.10076230999999999</v>
      </c>
      <c r="M253" s="4">
        <v>-2.070926E-2</v>
      </c>
      <c r="N253" s="3">
        <v>386</v>
      </c>
      <c r="O253" s="4">
        <v>0.11892827</v>
      </c>
      <c r="P253" s="4">
        <v>0.2968054</v>
      </c>
      <c r="Q253" s="3">
        <v>307</v>
      </c>
      <c r="R253" s="4">
        <v>0.11771255999999999</v>
      </c>
      <c r="S253" s="4">
        <v>-0.20414473</v>
      </c>
      <c r="T253" s="3">
        <v>285</v>
      </c>
      <c r="U253" s="4">
        <v>0.11063139</v>
      </c>
      <c r="V253" s="4">
        <v>-7.0144819999999997E-2</v>
      </c>
      <c r="W253" s="3">
        <v>224</v>
      </c>
      <c r="X253" s="4">
        <v>9.3478069999999996E-2</v>
      </c>
      <c r="Y253" s="4">
        <v>-0.21554862999999999</v>
      </c>
      <c r="Z253" s="3">
        <v>209</v>
      </c>
      <c r="AA253" s="4">
        <v>9.5783209999999994E-2</v>
      </c>
      <c r="AB253" s="4">
        <v>-6.5426559999999995E-2</v>
      </c>
      <c r="AC253" s="3">
        <v>200</v>
      </c>
      <c r="AD253" s="4">
        <v>7.3069330000000002E-2</v>
      </c>
      <c r="AE253" s="4">
        <v>-4.2686799999999997E-2</v>
      </c>
      <c r="AF253" s="3">
        <v>234</v>
      </c>
      <c r="AG253" s="4">
        <v>8.2125370000000003E-2</v>
      </c>
      <c r="AH253" s="4">
        <v>0.16957731000000001</v>
      </c>
    </row>
    <row r="254" spans="1:34">
      <c r="A254" s="2" t="s">
        <v>44</v>
      </c>
      <c r="B254" s="2" t="s">
        <v>47</v>
      </c>
      <c r="C254" s="2" t="s">
        <v>81</v>
      </c>
      <c r="D254" s="2" t="s">
        <v>70</v>
      </c>
      <c r="E254" s="3">
        <v>86</v>
      </c>
      <c r="F254" s="4">
        <v>4.4318440000000001E-2</v>
      </c>
      <c r="G254" s="4"/>
      <c r="H254" s="3">
        <v>186</v>
      </c>
      <c r="I254" s="4">
        <v>6.6948519999999997E-2</v>
      </c>
      <c r="J254" s="4">
        <v>1.1673224600000001</v>
      </c>
      <c r="K254" s="3">
        <v>118</v>
      </c>
      <c r="L254" s="4">
        <v>4.0058650000000001E-2</v>
      </c>
      <c r="M254" s="4">
        <v>-0.36293228999999999</v>
      </c>
      <c r="N254" s="3">
        <v>204</v>
      </c>
      <c r="O254" s="4">
        <v>6.2790369999999998E-2</v>
      </c>
      <c r="P254" s="4">
        <v>0.72220384000000004</v>
      </c>
      <c r="Q254" s="3">
        <v>167</v>
      </c>
      <c r="R254" s="4">
        <v>6.4183039999999997E-2</v>
      </c>
      <c r="S254" s="4">
        <v>-0.17809119000000001</v>
      </c>
      <c r="T254" s="3">
        <v>177</v>
      </c>
      <c r="U254" s="4">
        <v>6.8584000000000006E-2</v>
      </c>
      <c r="V254" s="4">
        <v>5.721238E-2</v>
      </c>
      <c r="W254" s="3">
        <v>107</v>
      </c>
      <c r="X254" s="4">
        <v>4.4558050000000002E-2</v>
      </c>
      <c r="Y254" s="4">
        <v>-0.39683226999999999</v>
      </c>
      <c r="Z254" s="3">
        <v>101</v>
      </c>
      <c r="AA254" s="4">
        <v>4.6118310000000003E-2</v>
      </c>
      <c r="AB254" s="4">
        <v>-5.5980530000000001E-2</v>
      </c>
      <c r="AC254" s="5" t="s">
        <v>86</v>
      </c>
      <c r="AD254" s="6" t="s">
        <v>86</v>
      </c>
      <c r="AE254" s="6" t="s">
        <v>86</v>
      </c>
      <c r="AF254" s="3">
        <v>134</v>
      </c>
      <c r="AG254" s="4">
        <v>4.698194E-2</v>
      </c>
      <c r="AH254" s="6" t="s">
        <v>86</v>
      </c>
    </row>
    <row r="255" spans="1:34">
      <c r="A255" s="2" t="s">
        <v>44</v>
      </c>
      <c r="B255" s="2" t="s">
        <v>47</v>
      </c>
      <c r="C255" s="2" t="s">
        <v>81</v>
      </c>
      <c r="D255" s="2" t="s">
        <v>71</v>
      </c>
      <c r="E255" s="3"/>
      <c r="F255" s="4"/>
      <c r="G255" s="4"/>
      <c r="H255" s="3"/>
      <c r="I255" s="4"/>
      <c r="J255" s="4"/>
      <c r="K255" s="5" t="s">
        <v>86</v>
      </c>
      <c r="L255" s="6" t="s">
        <v>86</v>
      </c>
      <c r="M255" s="6" t="s">
        <v>86</v>
      </c>
      <c r="N255" s="3"/>
      <c r="O255" s="4"/>
      <c r="P255" s="6" t="s">
        <v>86</v>
      </c>
      <c r="Q255" s="3"/>
      <c r="R255" s="4"/>
      <c r="S255" s="4"/>
      <c r="T255" s="5" t="s">
        <v>86</v>
      </c>
      <c r="U255" s="6" t="s">
        <v>86</v>
      </c>
      <c r="V255" s="6" t="s">
        <v>86</v>
      </c>
      <c r="W255" s="3"/>
      <c r="X255" s="4"/>
      <c r="Y255" s="6" t="s">
        <v>86</v>
      </c>
      <c r="Z255" s="5" t="s">
        <v>86</v>
      </c>
      <c r="AA255" s="6" t="s">
        <v>86</v>
      </c>
      <c r="AB255" s="6" t="s">
        <v>86</v>
      </c>
      <c r="AC255" s="5" t="s">
        <v>86</v>
      </c>
      <c r="AD255" s="6" t="s">
        <v>86</v>
      </c>
      <c r="AE255" s="6" t="s">
        <v>86</v>
      </c>
      <c r="AF255" s="3"/>
      <c r="AG255" s="4"/>
      <c r="AH255" s="6" t="s">
        <v>86</v>
      </c>
    </row>
    <row r="256" spans="1:34">
      <c r="A256" s="2" t="s">
        <v>44</v>
      </c>
      <c r="B256" s="2" t="s">
        <v>47</v>
      </c>
      <c r="C256" s="2" t="s">
        <v>81</v>
      </c>
      <c r="D256" s="2" t="s">
        <v>48</v>
      </c>
      <c r="E256" s="3">
        <v>1931</v>
      </c>
      <c r="F256" s="4">
        <v>1</v>
      </c>
      <c r="G256" s="4"/>
      <c r="H256" s="3">
        <v>2771</v>
      </c>
      <c r="I256" s="4">
        <v>1</v>
      </c>
      <c r="J256" s="4">
        <v>0.43471965000000001</v>
      </c>
      <c r="K256" s="3">
        <v>2950</v>
      </c>
      <c r="L256" s="4">
        <v>1</v>
      </c>
      <c r="M256" s="4">
        <v>6.470737E-2</v>
      </c>
      <c r="N256" s="3">
        <v>3242</v>
      </c>
      <c r="O256" s="4">
        <v>1</v>
      </c>
      <c r="P256" s="4">
        <v>9.8722050000000006E-2</v>
      </c>
      <c r="Q256" s="3">
        <v>2607</v>
      </c>
      <c r="R256" s="4">
        <v>1</v>
      </c>
      <c r="S256" s="4">
        <v>-0.19592534</v>
      </c>
      <c r="T256" s="3">
        <v>2579</v>
      </c>
      <c r="U256" s="4">
        <v>1</v>
      </c>
      <c r="V256" s="4">
        <v>-1.06277E-2</v>
      </c>
      <c r="W256" s="3">
        <v>2394</v>
      </c>
      <c r="X256" s="4">
        <v>1</v>
      </c>
      <c r="Y256" s="4">
        <v>-7.160097E-2</v>
      </c>
      <c r="Z256" s="3">
        <v>2184</v>
      </c>
      <c r="AA256" s="4">
        <v>1</v>
      </c>
      <c r="AB256" s="4">
        <v>-8.7918209999999997E-2</v>
      </c>
      <c r="AC256" s="3">
        <v>2740</v>
      </c>
      <c r="AD256" s="4">
        <v>1</v>
      </c>
      <c r="AE256" s="4">
        <v>0.25489768000000002</v>
      </c>
      <c r="AF256" s="3">
        <v>2852</v>
      </c>
      <c r="AG256" s="4">
        <v>1</v>
      </c>
      <c r="AH256" s="4">
        <v>4.0606919999999998E-2</v>
      </c>
    </row>
    <row r="257" spans="1:34">
      <c r="A257" s="2" t="s">
        <v>44</v>
      </c>
      <c r="B257" s="2" t="s">
        <v>47</v>
      </c>
      <c r="C257" s="2" t="s">
        <v>82</v>
      </c>
      <c r="D257" s="2" t="s">
        <v>64</v>
      </c>
      <c r="E257" s="3">
        <v>86</v>
      </c>
      <c r="F257" s="4">
        <v>1.1008570000000001E-2</v>
      </c>
      <c r="G257" s="4"/>
      <c r="H257" s="5" t="s">
        <v>86</v>
      </c>
      <c r="I257" s="6" t="s">
        <v>86</v>
      </c>
      <c r="J257" s="6" t="s">
        <v>86</v>
      </c>
      <c r="K257" s="3">
        <v>137</v>
      </c>
      <c r="L257" s="4">
        <v>1.724082E-2</v>
      </c>
      <c r="M257" s="6" t="s">
        <v>86</v>
      </c>
      <c r="N257" s="5" t="s">
        <v>86</v>
      </c>
      <c r="O257" s="6" t="s">
        <v>86</v>
      </c>
      <c r="P257" s="6" t="s">
        <v>86</v>
      </c>
      <c r="Q257" s="3">
        <v>200</v>
      </c>
      <c r="R257" s="4">
        <v>3.0102130000000001E-2</v>
      </c>
      <c r="S257" s="6" t="s">
        <v>86</v>
      </c>
      <c r="T257" s="5" t="s">
        <v>86</v>
      </c>
      <c r="U257" s="6" t="s">
        <v>86</v>
      </c>
      <c r="V257" s="6" t="s">
        <v>86</v>
      </c>
      <c r="W257" s="3">
        <v>254</v>
      </c>
      <c r="X257" s="4">
        <v>4.0057280000000001E-2</v>
      </c>
      <c r="Y257" s="6" t="s">
        <v>86</v>
      </c>
      <c r="Z257" s="5" t="s">
        <v>86</v>
      </c>
      <c r="AA257" s="6" t="s">
        <v>86</v>
      </c>
      <c r="AB257" s="6" t="s">
        <v>86</v>
      </c>
      <c r="AC257" s="3">
        <v>669</v>
      </c>
      <c r="AD257" s="4">
        <v>8.2383170000000006E-2</v>
      </c>
      <c r="AE257" s="6" t="s">
        <v>86</v>
      </c>
      <c r="AF257" s="3">
        <v>885</v>
      </c>
      <c r="AG257" s="4">
        <v>9.9443840000000006E-2</v>
      </c>
      <c r="AH257" s="4">
        <v>0.32394737000000001</v>
      </c>
    </row>
    <row r="258" spans="1:34">
      <c r="A258" s="2" t="s">
        <v>44</v>
      </c>
      <c r="B258" s="2" t="s">
        <v>47</v>
      </c>
      <c r="C258" s="2" t="s">
        <v>82</v>
      </c>
      <c r="D258" s="2" t="s">
        <v>65</v>
      </c>
      <c r="E258" s="3">
        <v>1070</v>
      </c>
      <c r="F258" s="4">
        <v>0.1365162</v>
      </c>
      <c r="G258" s="4"/>
      <c r="H258" s="3">
        <v>972</v>
      </c>
      <c r="I258" s="4">
        <v>0.12898907000000001</v>
      </c>
      <c r="J258" s="4">
        <v>-9.1444220000000007E-2</v>
      </c>
      <c r="K258" s="3">
        <v>1051</v>
      </c>
      <c r="L258" s="4">
        <v>0.13249889000000001</v>
      </c>
      <c r="M258" s="4">
        <v>8.0703469999999999E-2</v>
      </c>
      <c r="N258" s="3">
        <v>1102</v>
      </c>
      <c r="O258" s="4">
        <v>0.15132689999999999</v>
      </c>
      <c r="P258" s="4">
        <v>4.9427800000000001E-2</v>
      </c>
      <c r="Q258" s="3">
        <v>1069</v>
      </c>
      <c r="R258" s="4">
        <v>0.16090710999999999</v>
      </c>
      <c r="S258" s="4">
        <v>-3.0059160000000001E-2</v>
      </c>
      <c r="T258" s="3">
        <v>954</v>
      </c>
      <c r="U258" s="4">
        <v>0.15206996</v>
      </c>
      <c r="V258" s="4">
        <v>-0.10753415</v>
      </c>
      <c r="W258" s="3">
        <v>1112</v>
      </c>
      <c r="X258" s="4">
        <v>0.17558507000000001</v>
      </c>
      <c r="Y258" s="4">
        <v>0.16564862</v>
      </c>
      <c r="Z258" s="3">
        <v>1161</v>
      </c>
      <c r="AA258" s="4">
        <v>0.16556844000000001</v>
      </c>
      <c r="AB258" s="4">
        <v>4.3423209999999997E-2</v>
      </c>
      <c r="AC258" s="3">
        <v>1635</v>
      </c>
      <c r="AD258" s="4">
        <v>0.20136309999999999</v>
      </c>
      <c r="AE258" s="4">
        <v>0.40836707</v>
      </c>
      <c r="AF258" s="3">
        <v>2162</v>
      </c>
      <c r="AG258" s="4">
        <v>0.24280772</v>
      </c>
      <c r="AH258" s="4">
        <v>0.32255562999999998</v>
      </c>
    </row>
    <row r="259" spans="1:34">
      <c r="A259" s="2" t="s">
        <v>44</v>
      </c>
      <c r="B259" s="2" t="s">
        <v>47</v>
      </c>
      <c r="C259" s="2" t="s">
        <v>82</v>
      </c>
      <c r="D259" s="2" t="s">
        <v>66</v>
      </c>
      <c r="E259" s="3">
        <v>1383</v>
      </c>
      <c r="F259" s="4">
        <v>0.17643750999999999</v>
      </c>
      <c r="G259" s="4"/>
      <c r="H259" s="3">
        <v>1290</v>
      </c>
      <c r="I259" s="4">
        <v>0.17116798999999999</v>
      </c>
      <c r="J259" s="4">
        <v>-6.7144250000000003E-2</v>
      </c>
      <c r="K259" s="3">
        <v>1368</v>
      </c>
      <c r="L259" s="4">
        <v>0.17248199</v>
      </c>
      <c r="M259" s="4">
        <v>6.0152740000000003E-2</v>
      </c>
      <c r="N259" s="3">
        <v>1149</v>
      </c>
      <c r="O259" s="4">
        <v>0.15776577</v>
      </c>
      <c r="P259" s="4">
        <v>-0.15953877999999999</v>
      </c>
      <c r="Q259" s="3">
        <v>1021</v>
      </c>
      <c r="R259" s="4">
        <v>0.15364177000000001</v>
      </c>
      <c r="S259" s="4">
        <v>-0.11165290999999999</v>
      </c>
      <c r="T259" s="3">
        <v>939</v>
      </c>
      <c r="U259" s="4">
        <v>0.14960007</v>
      </c>
      <c r="V259" s="4">
        <v>-8.0512329999999993E-2</v>
      </c>
      <c r="W259" s="3">
        <v>845</v>
      </c>
      <c r="X259" s="4">
        <v>0.13343835000000001</v>
      </c>
      <c r="Y259" s="4">
        <v>-9.952358E-2</v>
      </c>
      <c r="Z259" s="3">
        <v>1016</v>
      </c>
      <c r="AA259" s="4">
        <v>0.14496851999999999</v>
      </c>
      <c r="AB259" s="4">
        <v>0.20216360999999999</v>
      </c>
      <c r="AC259" s="3">
        <v>1173</v>
      </c>
      <c r="AD259" s="4">
        <v>0.14446824</v>
      </c>
      <c r="AE259" s="4">
        <v>0.15401701000000001</v>
      </c>
      <c r="AF259" s="3">
        <v>1251</v>
      </c>
      <c r="AG259" s="4">
        <v>0.14053304999999999</v>
      </c>
      <c r="AH259" s="4">
        <v>6.6933720000000002E-2</v>
      </c>
    </row>
    <row r="260" spans="1:34">
      <c r="A260" s="2" t="s">
        <v>44</v>
      </c>
      <c r="B260" s="2" t="s">
        <v>47</v>
      </c>
      <c r="C260" s="2" t="s">
        <v>82</v>
      </c>
      <c r="D260" s="2" t="s">
        <v>67</v>
      </c>
      <c r="E260" s="3">
        <v>1524</v>
      </c>
      <c r="F260" s="4">
        <v>0.19441810000000001</v>
      </c>
      <c r="G260" s="4"/>
      <c r="H260" s="3">
        <v>1480</v>
      </c>
      <c r="I260" s="4">
        <v>0.19635151000000001</v>
      </c>
      <c r="J260" s="4">
        <v>-2.8863179999999999E-2</v>
      </c>
      <c r="K260" s="3">
        <v>1493</v>
      </c>
      <c r="L260" s="4">
        <v>0.18833217999999999</v>
      </c>
      <c r="M260" s="4">
        <v>9.1077399999999996E-3</v>
      </c>
      <c r="N260" s="3">
        <v>1252</v>
      </c>
      <c r="O260" s="4">
        <v>0.17184890999999999</v>
      </c>
      <c r="P260" s="4">
        <v>-0.16156212</v>
      </c>
      <c r="Q260" s="3">
        <v>1116</v>
      </c>
      <c r="R260" s="4">
        <v>0.16785423999999999</v>
      </c>
      <c r="S260" s="4">
        <v>-0.10901234999999999</v>
      </c>
      <c r="T260" s="3">
        <v>1026</v>
      </c>
      <c r="U260" s="4">
        <v>0.16352372000000001</v>
      </c>
      <c r="V260" s="4">
        <v>-8.0033809999999997E-2</v>
      </c>
      <c r="W260" s="3">
        <v>892</v>
      </c>
      <c r="X260" s="4">
        <v>0.14077023</v>
      </c>
      <c r="Y260" s="4">
        <v>-0.13093242999999999</v>
      </c>
      <c r="Z260" s="3">
        <v>861</v>
      </c>
      <c r="AA260" s="4">
        <v>0.12281176000000001</v>
      </c>
      <c r="AB260" s="4">
        <v>-3.4617000000000002E-2</v>
      </c>
      <c r="AC260" s="3">
        <v>982</v>
      </c>
      <c r="AD260" s="4">
        <v>0.12093593</v>
      </c>
      <c r="AE260" s="4">
        <v>0.14032581</v>
      </c>
      <c r="AF260" s="3">
        <v>908</v>
      </c>
      <c r="AG260" s="4">
        <v>0.10197737</v>
      </c>
      <c r="AH260" s="4">
        <v>-7.5131879999999998E-2</v>
      </c>
    </row>
    <row r="261" spans="1:34">
      <c r="A261" s="2" t="s">
        <v>44</v>
      </c>
      <c r="B261" s="2" t="s">
        <v>47</v>
      </c>
      <c r="C261" s="2" t="s">
        <v>82</v>
      </c>
      <c r="D261" s="2" t="s">
        <v>68</v>
      </c>
      <c r="E261" s="3">
        <v>1921</v>
      </c>
      <c r="F261" s="4">
        <v>0.24506489000000001</v>
      </c>
      <c r="G261" s="4"/>
      <c r="H261" s="3">
        <v>1919</v>
      </c>
      <c r="I261" s="4">
        <v>0.25465090000000001</v>
      </c>
      <c r="J261" s="4">
        <v>-8.1251000000000001E-4</v>
      </c>
      <c r="K261" s="3">
        <v>2043</v>
      </c>
      <c r="L261" s="4">
        <v>0.25769543</v>
      </c>
      <c r="M261" s="4">
        <v>6.4654619999999996E-2</v>
      </c>
      <c r="N261" s="3">
        <v>1759</v>
      </c>
      <c r="O261" s="4">
        <v>0.241427</v>
      </c>
      <c r="P261" s="4">
        <v>-0.13914945000000001</v>
      </c>
      <c r="Q261" s="3">
        <v>1722</v>
      </c>
      <c r="R261" s="4">
        <v>0.25905468999999998</v>
      </c>
      <c r="S261" s="4">
        <v>-2.120493E-2</v>
      </c>
      <c r="T261" s="3">
        <v>1628</v>
      </c>
      <c r="U261" s="4">
        <v>0.25936696999999997</v>
      </c>
      <c r="V261" s="4">
        <v>-5.4532450000000003E-2</v>
      </c>
      <c r="W261" s="3">
        <v>1732</v>
      </c>
      <c r="X261" s="4">
        <v>0.27339297000000001</v>
      </c>
      <c r="Y261" s="4">
        <v>6.4133629999999997E-2</v>
      </c>
      <c r="Z261" s="3">
        <v>1921</v>
      </c>
      <c r="AA261" s="4">
        <v>0.27395016</v>
      </c>
      <c r="AB261" s="4">
        <v>0.10880388000000001</v>
      </c>
      <c r="AC261" s="3">
        <v>1838</v>
      </c>
      <c r="AD261" s="4">
        <v>0.22639635999999999</v>
      </c>
      <c r="AE261" s="4">
        <v>-4.300114E-2</v>
      </c>
      <c r="AF261" s="3">
        <v>1893</v>
      </c>
      <c r="AG261" s="4">
        <v>0.21257885000000001</v>
      </c>
      <c r="AH261" s="4">
        <v>2.986892E-2</v>
      </c>
    </row>
    <row r="262" spans="1:34">
      <c r="A262" s="2" t="s">
        <v>44</v>
      </c>
      <c r="B262" s="2" t="s">
        <v>47</v>
      </c>
      <c r="C262" s="2" t="s">
        <v>82</v>
      </c>
      <c r="D262" s="2" t="s">
        <v>69</v>
      </c>
      <c r="E262" s="3">
        <v>1040</v>
      </c>
      <c r="F262" s="4">
        <v>0.13266518999999999</v>
      </c>
      <c r="G262" s="4"/>
      <c r="H262" s="3">
        <v>1065</v>
      </c>
      <c r="I262" s="4">
        <v>0.14133933000000001</v>
      </c>
      <c r="J262" s="4">
        <v>2.4445629999999999E-2</v>
      </c>
      <c r="K262" s="3">
        <v>1106</v>
      </c>
      <c r="L262" s="4">
        <v>0.13952854000000001</v>
      </c>
      <c r="M262" s="4">
        <v>3.8597480000000003E-2</v>
      </c>
      <c r="N262" s="3">
        <v>1081</v>
      </c>
      <c r="O262" s="4">
        <v>0.14844292000000001</v>
      </c>
      <c r="P262" s="4">
        <v>-2.2436299999999999E-2</v>
      </c>
      <c r="Q262" s="3">
        <v>910</v>
      </c>
      <c r="R262" s="4">
        <v>0.13694340999999999</v>
      </c>
      <c r="S262" s="4">
        <v>-0.15847344999999999</v>
      </c>
      <c r="T262" s="3">
        <v>900</v>
      </c>
      <c r="U262" s="4">
        <v>0.1434019</v>
      </c>
      <c r="V262" s="4">
        <v>-1.113461E-2</v>
      </c>
      <c r="W262" s="3">
        <v>920</v>
      </c>
      <c r="X262" s="4">
        <v>0.14527667999999999</v>
      </c>
      <c r="Y262" s="4">
        <v>2.2738209999999998E-2</v>
      </c>
      <c r="Z262" s="3">
        <v>1051</v>
      </c>
      <c r="AA262" s="4">
        <v>0.14996553000000001</v>
      </c>
      <c r="AB262" s="4">
        <v>0.14226285999999999</v>
      </c>
      <c r="AC262" s="3">
        <v>1156</v>
      </c>
      <c r="AD262" s="4">
        <v>0.14234484999999999</v>
      </c>
      <c r="AE262" s="4">
        <v>9.9167459999999999E-2</v>
      </c>
      <c r="AF262" s="3">
        <v>1117</v>
      </c>
      <c r="AG262" s="4">
        <v>0.12541463</v>
      </c>
      <c r="AH262" s="4">
        <v>-3.3642610000000003E-2</v>
      </c>
    </row>
    <row r="263" spans="1:34">
      <c r="A263" s="2" t="s">
        <v>44</v>
      </c>
      <c r="B263" s="2" t="s">
        <v>47</v>
      </c>
      <c r="C263" s="2" t="s">
        <v>82</v>
      </c>
      <c r="D263" s="2" t="s">
        <v>70</v>
      </c>
      <c r="E263" s="3">
        <v>792</v>
      </c>
      <c r="F263" s="4">
        <v>0.10100104</v>
      </c>
      <c r="G263" s="4"/>
      <c r="H263" s="3">
        <v>701</v>
      </c>
      <c r="I263" s="4">
        <v>9.2957440000000002E-2</v>
      </c>
      <c r="J263" s="4">
        <v>-0.11500419000000001</v>
      </c>
      <c r="K263" s="3">
        <v>714</v>
      </c>
      <c r="L263" s="4">
        <v>9.003738E-2</v>
      </c>
      <c r="M263" s="4">
        <v>1.9027490000000001E-2</v>
      </c>
      <c r="N263" s="3">
        <v>732</v>
      </c>
      <c r="O263" s="4">
        <v>0.10054159</v>
      </c>
      <c r="P263" s="4">
        <v>2.6057199999999999E-2</v>
      </c>
      <c r="Q263" s="3">
        <v>586</v>
      </c>
      <c r="R263" s="4">
        <v>8.81971E-2</v>
      </c>
      <c r="S263" s="4">
        <v>-0.19980708</v>
      </c>
      <c r="T263" s="3">
        <v>614</v>
      </c>
      <c r="U263" s="4">
        <v>9.7890939999999996E-2</v>
      </c>
      <c r="V263" s="4">
        <v>4.8121419999999998E-2</v>
      </c>
      <c r="W263" s="3">
        <v>565</v>
      </c>
      <c r="X263" s="4">
        <v>8.9139259999999998E-2</v>
      </c>
      <c r="Y263" s="4">
        <v>-8.0715350000000005E-2</v>
      </c>
      <c r="Z263" s="3">
        <v>638</v>
      </c>
      <c r="AA263" s="4">
        <v>9.1046559999999999E-2</v>
      </c>
      <c r="AB263" s="4">
        <v>0.13022534999999999</v>
      </c>
      <c r="AC263" s="3">
        <v>667</v>
      </c>
      <c r="AD263" s="4">
        <v>8.2108349999999997E-2</v>
      </c>
      <c r="AE263" s="4">
        <v>4.4328920000000001E-2</v>
      </c>
      <c r="AF263" s="5" t="s">
        <v>86</v>
      </c>
      <c r="AG263" s="6" t="s">
        <v>86</v>
      </c>
      <c r="AH263" s="6" t="s">
        <v>86</v>
      </c>
    </row>
    <row r="264" spans="1:34">
      <c r="A264" s="2" t="s">
        <v>44</v>
      </c>
      <c r="B264" s="2" t="s">
        <v>47</v>
      </c>
      <c r="C264" s="2" t="s">
        <v>82</v>
      </c>
      <c r="D264" s="2" t="s">
        <v>71</v>
      </c>
      <c r="E264" s="3">
        <v>23</v>
      </c>
      <c r="F264" s="4">
        <v>2.8884900000000001E-3</v>
      </c>
      <c r="G264" s="4"/>
      <c r="H264" s="5" t="s">
        <v>86</v>
      </c>
      <c r="I264" s="6" t="s">
        <v>86</v>
      </c>
      <c r="J264" s="6" t="s">
        <v>86</v>
      </c>
      <c r="K264" s="3">
        <v>17</v>
      </c>
      <c r="L264" s="4">
        <v>2.18476E-3</v>
      </c>
      <c r="M264" s="6" t="s">
        <v>86</v>
      </c>
      <c r="N264" s="5" t="s">
        <v>86</v>
      </c>
      <c r="O264" s="6" t="s">
        <v>86</v>
      </c>
      <c r="P264" s="6" t="s">
        <v>86</v>
      </c>
      <c r="Q264" s="3">
        <v>22</v>
      </c>
      <c r="R264" s="4">
        <v>3.2995300000000002E-3</v>
      </c>
      <c r="S264" s="6" t="s">
        <v>86</v>
      </c>
      <c r="T264" s="5" t="s">
        <v>86</v>
      </c>
      <c r="U264" s="6" t="s">
        <v>86</v>
      </c>
      <c r="V264" s="6" t="s">
        <v>86</v>
      </c>
      <c r="W264" s="3">
        <v>15</v>
      </c>
      <c r="X264" s="4">
        <v>2.34016E-3</v>
      </c>
      <c r="Y264" s="6" t="s">
        <v>86</v>
      </c>
      <c r="Z264" s="5" t="s">
        <v>86</v>
      </c>
      <c r="AA264" s="6" t="s">
        <v>86</v>
      </c>
      <c r="AB264" s="6" t="s">
        <v>86</v>
      </c>
      <c r="AC264" s="3"/>
      <c r="AD264" s="4"/>
      <c r="AE264" s="6" t="s">
        <v>86</v>
      </c>
      <c r="AF264" s="5" t="s">
        <v>86</v>
      </c>
      <c r="AG264" s="6" t="s">
        <v>86</v>
      </c>
      <c r="AH264" s="6" t="s">
        <v>86</v>
      </c>
    </row>
    <row r="265" spans="1:34">
      <c r="A265" s="2" t="s">
        <v>44</v>
      </c>
      <c r="B265" s="2" t="s">
        <v>47</v>
      </c>
      <c r="C265" s="2" t="s">
        <v>82</v>
      </c>
      <c r="D265" s="2" t="s">
        <v>48</v>
      </c>
      <c r="E265" s="3">
        <v>7837</v>
      </c>
      <c r="F265" s="4">
        <v>1</v>
      </c>
      <c r="G265" s="4"/>
      <c r="H265" s="3">
        <v>7536</v>
      </c>
      <c r="I265" s="4">
        <v>1</v>
      </c>
      <c r="J265" s="4">
        <v>-3.8425639999999997E-2</v>
      </c>
      <c r="K265" s="3">
        <v>7929</v>
      </c>
      <c r="L265" s="4">
        <v>1</v>
      </c>
      <c r="M265" s="4">
        <v>5.2076289999999997E-2</v>
      </c>
      <c r="N265" s="3">
        <v>7285</v>
      </c>
      <c r="O265" s="4">
        <v>1</v>
      </c>
      <c r="P265" s="4">
        <v>-8.1141480000000002E-2</v>
      </c>
      <c r="Q265" s="3">
        <v>6646</v>
      </c>
      <c r="R265" s="4">
        <v>1</v>
      </c>
      <c r="S265" s="4">
        <v>-8.7808230000000001E-2</v>
      </c>
      <c r="T265" s="3">
        <v>6276</v>
      </c>
      <c r="U265" s="4">
        <v>1</v>
      </c>
      <c r="V265" s="4">
        <v>-5.5670789999999998E-2</v>
      </c>
      <c r="W265" s="3">
        <v>6336</v>
      </c>
      <c r="X265" s="4">
        <v>1</v>
      </c>
      <c r="Y265" s="4">
        <v>9.5398900000000005E-3</v>
      </c>
      <c r="Z265" s="3">
        <v>7011</v>
      </c>
      <c r="AA265" s="4">
        <v>1</v>
      </c>
      <c r="AB265" s="4">
        <v>0.10654868000000001</v>
      </c>
      <c r="AC265" s="3">
        <v>8118</v>
      </c>
      <c r="AD265" s="4">
        <v>1</v>
      </c>
      <c r="AE265" s="4">
        <v>0.15801327000000001</v>
      </c>
      <c r="AF265" s="3">
        <v>8904</v>
      </c>
      <c r="AG265" s="4">
        <v>1</v>
      </c>
      <c r="AH265" s="4">
        <v>9.6809850000000003E-2</v>
      </c>
    </row>
    <row r="266" spans="1:34">
      <c r="A266" s="2" t="s">
        <v>44</v>
      </c>
      <c r="B266" s="2" t="s">
        <v>47</v>
      </c>
      <c r="C266" s="2" t="s">
        <v>83</v>
      </c>
      <c r="D266" s="2" t="s">
        <v>64</v>
      </c>
      <c r="E266" s="3">
        <v>1086</v>
      </c>
      <c r="F266" s="4">
        <v>2.097547E-2</v>
      </c>
      <c r="G266" s="4"/>
      <c r="H266" s="3">
        <v>1247</v>
      </c>
      <c r="I266" s="4">
        <v>2.9424820000000001E-2</v>
      </c>
      <c r="J266" s="4">
        <v>0.14822646</v>
      </c>
      <c r="K266" s="3">
        <v>1454</v>
      </c>
      <c r="L266" s="4">
        <v>3.7656170000000003E-2</v>
      </c>
      <c r="M266" s="4">
        <v>0.16580021</v>
      </c>
      <c r="N266" s="3">
        <v>1993</v>
      </c>
      <c r="O266" s="4">
        <v>5.2435870000000002E-2</v>
      </c>
      <c r="P266" s="4">
        <v>0.37126266000000002</v>
      </c>
      <c r="Q266" s="3">
        <v>2270</v>
      </c>
      <c r="R266" s="4">
        <v>6.0680629999999999E-2</v>
      </c>
      <c r="S266" s="4">
        <v>0.13871686</v>
      </c>
      <c r="T266" s="3">
        <v>2092</v>
      </c>
      <c r="U266" s="4">
        <v>5.9643809999999998E-2</v>
      </c>
      <c r="V266" s="4">
        <v>-7.836543E-2</v>
      </c>
      <c r="W266" s="3">
        <v>2679</v>
      </c>
      <c r="X266" s="4">
        <v>6.6902699999999996E-2</v>
      </c>
      <c r="Y266" s="4">
        <v>0.28081958000000001</v>
      </c>
      <c r="Z266" s="3">
        <v>3430</v>
      </c>
      <c r="AA266" s="4">
        <v>8.0509910000000004E-2</v>
      </c>
      <c r="AB266" s="4">
        <v>0.27995931000000002</v>
      </c>
      <c r="AC266" s="3">
        <v>5723</v>
      </c>
      <c r="AD266" s="4">
        <v>0.10608162</v>
      </c>
      <c r="AE266" s="4">
        <v>0.66873795000000003</v>
      </c>
      <c r="AF266" s="3">
        <v>9750</v>
      </c>
      <c r="AG266" s="4">
        <v>0.14572709</v>
      </c>
      <c r="AH266" s="4">
        <v>0.70364232999999998</v>
      </c>
    </row>
    <row r="267" spans="1:34">
      <c r="A267" s="2" t="s">
        <v>44</v>
      </c>
      <c r="B267" s="2" t="s">
        <v>47</v>
      </c>
      <c r="C267" s="2" t="s">
        <v>83</v>
      </c>
      <c r="D267" s="2" t="s">
        <v>65</v>
      </c>
      <c r="E267" s="3">
        <v>6561</v>
      </c>
      <c r="F267" s="4">
        <v>0.12673113</v>
      </c>
      <c r="G267" s="4"/>
      <c r="H267" s="3">
        <v>5356</v>
      </c>
      <c r="I267" s="4">
        <v>0.12639522</v>
      </c>
      <c r="J267" s="4">
        <v>-0.18365703999999999</v>
      </c>
      <c r="K267" s="3">
        <v>5122</v>
      </c>
      <c r="L267" s="4">
        <v>0.13267133</v>
      </c>
      <c r="M267" s="4">
        <v>-4.3800890000000002E-2</v>
      </c>
      <c r="N267" s="3">
        <v>6573</v>
      </c>
      <c r="O267" s="4">
        <v>0.17290203000000001</v>
      </c>
      <c r="P267" s="4">
        <v>0.28336834</v>
      </c>
      <c r="Q267" s="3">
        <v>7468</v>
      </c>
      <c r="R267" s="4">
        <v>0.19964800999999999</v>
      </c>
      <c r="S267" s="4">
        <v>0.13621108000000001</v>
      </c>
      <c r="T267" s="3">
        <v>7320</v>
      </c>
      <c r="U267" s="4">
        <v>0.20869449000000001</v>
      </c>
      <c r="V267" s="4">
        <v>-1.9856970000000002E-2</v>
      </c>
      <c r="W267" s="3">
        <v>8560</v>
      </c>
      <c r="X267" s="4">
        <v>0.21374001000000001</v>
      </c>
      <c r="Y267" s="4">
        <v>0.16945757</v>
      </c>
      <c r="Z267" s="3">
        <v>9770</v>
      </c>
      <c r="AA267" s="4">
        <v>0.22933633</v>
      </c>
      <c r="AB267" s="4">
        <v>0.14124138</v>
      </c>
      <c r="AC267" s="3">
        <v>12270</v>
      </c>
      <c r="AD267" s="4">
        <v>0.22743722</v>
      </c>
      <c r="AE267" s="4">
        <v>0.25598961999999997</v>
      </c>
      <c r="AF267" s="3">
        <v>16275</v>
      </c>
      <c r="AG267" s="4">
        <v>0.24324375000000001</v>
      </c>
      <c r="AH267" s="4">
        <v>0.32635083999999998</v>
      </c>
    </row>
    <row r="268" spans="1:34">
      <c r="A268" s="2" t="s">
        <v>44</v>
      </c>
      <c r="B268" s="2" t="s">
        <v>47</v>
      </c>
      <c r="C268" s="2" t="s">
        <v>83</v>
      </c>
      <c r="D268" s="2" t="s">
        <v>66</v>
      </c>
      <c r="E268" s="3">
        <v>8013</v>
      </c>
      <c r="F268" s="4">
        <v>0.15477067</v>
      </c>
      <c r="G268" s="4"/>
      <c r="H268" s="3">
        <v>5995</v>
      </c>
      <c r="I268" s="4">
        <v>0.14147552999999999</v>
      </c>
      <c r="J268" s="4">
        <v>-0.25179952999999999</v>
      </c>
      <c r="K268" s="3">
        <v>5291</v>
      </c>
      <c r="L268" s="4">
        <v>0.13706333000000001</v>
      </c>
      <c r="M268" s="4">
        <v>-0.11744488</v>
      </c>
      <c r="N268" s="3">
        <v>5024</v>
      </c>
      <c r="O268" s="4">
        <v>0.13216579000000001</v>
      </c>
      <c r="P268" s="4">
        <v>-5.0431940000000001E-2</v>
      </c>
      <c r="Q268" s="3">
        <v>4961</v>
      </c>
      <c r="R268" s="4">
        <v>0.13262120999999999</v>
      </c>
      <c r="S268" s="4">
        <v>-1.2611519999999999E-2</v>
      </c>
      <c r="T268" s="3">
        <v>4393</v>
      </c>
      <c r="U268" s="4">
        <v>0.12523934</v>
      </c>
      <c r="V268" s="4">
        <v>-0.11453534</v>
      </c>
      <c r="W268" s="3">
        <v>5140</v>
      </c>
      <c r="X268" s="4">
        <v>0.1283311</v>
      </c>
      <c r="Y268" s="4">
        <v>0.17004021999999999</v>
      </c>
      <c r="Z268" s="3">
        <v>5534</v>
      </c>
      <c r="AA268" s="4">
        <v>0.12991847000000001</v>
      </c>
      <c r="AB268" s="4">
        <v>7.6786149999999997E-2</v>
      </c>
      <c r="AC268" s="3">
        <v>6967</v>
      </c>
      <c r="AD268" s="4">
        <v>0.12913209</v>
      </c>
      <c r="AE268" s="4">
        <v>0.25881138999999997</v>
      </c>
      <c r="AF268" s="3">
        <v>8574</v>
      </c>
      <c r="AG268" s="4">
        <v>0.12815008999999999</v>
      </c>
      <c r="AH268" s="4">
        <v>0.23073057999999999</v>
      </c>
    </row>
    <row r="269" spans="1:34">
      <c r="A269" s="2" t="s">
        <v>44</v>
      </c>
      <c r="B269" s="2" t="s">
        <v>47</v>
      </c>
      <c r="C269" s="2" t="s">
        <v>83</v>
      </c>
      <c r="D269" s="2" t="s">
        <v>67</v>
      </c>
      <c r="E269" s="3">
        <v>9553</v>
      </c>
      <c r="F269" s="4">
        <v>0.18451945</v>
      </c>
      <c r="G269" s="4"/>
      <c r="H269" s="3">
        <v>7448</v>
      </c>
      <c r="I269" s="4">
        <v>0.17574654000000001</v>
      </c>
      <c r="J269" s="4">
        <v>-0.22040336999999999</v>
      </c>
      <c r="K269" s="3">
        <v>6453</v>
      </c>
      <c r="L269" s="4">
        <v>0.16717077</v>
      </c>
      <c r="M269" s="4">
        <v>-0.13348626999999999</v>
      </c>
      <c r="N269" s="3">
        <v>5661</v>
      </c>
      <c r="O269" s="4">
        <v>0.14890204000000001</v>
      </c>
      <c r="P269" s="4">
        <v>-0.12286062</v>
      </c>
      <c r="Q269" s="3">
        <v>5129</v>
      </c>
      <c r="R269" s="4">
        <v>0.13710958000000001</v>
      </c>
      <c r="S269" s="4">
        <v>-9.3930979999999997E-2</v>
      </c>
      <c r="T269" s="3">
        <v>4319</v>
      </c>
      <c r="U269" s="4">
        <v>0.12312286</v>
      </c>
      <c r="V269" s="4">
        <v>-0.15799558999999999</v>
      </c>
      <c r="W269" s="3">
        <v>4669</v>
      </c>
      <c r="X269" s="4">
        <v>0.1165693</v>
      </c>
      <c r="Y269" s="4">
        <v>8.1073249999999999E-2</v>
      </c>
      <c r="Z269" s="3">
        <v>4505</v>
      </c>
      <c r="AA269" s="4">
        <v>0.10576091</v>
      </c>
      <c r="AB269" s="4">
        <v>-3.4990760000000003E-2</v>
      </c>
      <c r="AC269" s="3">
        <v>5458</v>
      </c>
      <c r="AD269" s="4">
        <v>0.10116567999999999</v>
      </c>
      <c r="AE269" s="4">
        <v>0.21144969</v>
      </c>
      <c r="AF269" s="3">
        <v>6417</v>
      </c>
      <c r="AG269" s="4">
        <v>9.5909839999999996E-2</v>
      </c>
      <c r="AH269" s="4">
        <v>0.17573169999999999</v>
      </c>
    </row>
    <row r="270" spans="1:34">
      <c r="A270" s="2" t="s">
        <v>44</v>
      </c>
      <c r="B270" s="2" t="s">
        <v>47</v>
      </c>
      <c r="C270" s="2" t="s">
        <v>83</v>
      </c>
      <c r="D270" s="2" t="s">
        <v>68</v>
      </c>
      <c r="E270" s="3">
        <v>12666</v>
      </c>
      <c r="F270" s="4">
        <v>0.24463877000000001</v>
      </c>
      <c r="G270" s="4"/>
      <c r="H270" s="3">
        <v>10937</v>
      </c>
      <c r="I270" s="4">
        <v>0.25809027000000001</v>
      </c>
      <c r="J270" s="4">
        <v>-0.13648142999999999</v>
      </c>
      <c r="K270" s="3">
        <v>10080</v>
      </c>
      <c r="L270" s="4">
        <v>0.26109969</v>
      </c>
      <c r="M270" s="4">
        <v>-7.8412430000000005E-2</v>
      </c>
      <c r="N270" s="3">
        <v>9491</v>
      </c>
      <c r="O270" s="4">
        <v>0.24964849</v>
      </c>
      <c r="P270" s="4">
        <v>-5.8433720000000001E-2</v>
      </c>
      <c r="Q270" s="3">
        <v>8744</v>
      </c>
      <c r="R270" s="4">
        <v>0.23376346000000001</v>
      </c>
      <c r="S270" s="4">
        <v>-7.8613550000000004E-2</v>
      </c>
      <c r="T270" s="3">
        <v>8403</v>
      </c>
      <c r="U270" s="4">
        <v>0.23957410000000001</v>
      </c>
      <c r="V270" s="4">
        <v>-3.9036960000000002E-2</v>
      </c>
      <c r="W270" s="3">
        <v>9560</v>
      </c>
      <c r="X270" s="4">
        <v>0.23869666</v>
      </c>
      <c r="Y270" s="4">
        <v>0.13766954000000001</v>
      </c>
      <c r="Z270" s="3">
        <v>9550</v>
      </c>
      <c r="AA270" s="4">
        <v>0.22418751000000001</v>
      </c>
      <c r="AB270" s="4">
        <v>-1.02286E-3</v>
      </c>
      <c r="AC270" s="3">
        <v>11544</v>
      </c>
      <c r="AD270" s="4">
        <v>0.21397540000000001</v>
      </c>
      <c r="AE270" s="4">
        <v>0.20878706</v>
      </c>
      <c r="AF270" s="3">
        <v>12624</v>
      </c>
      <c r="AG270" s="4">
        <v>0.18867503999999999</v>
      </c>
      <c r="AH270" s="4">
        <v>9.3525360000000002E-2</v>
      </c>
    </row>
    <row r="271" spans="1:34">
      <c r="A271" s="2" t="s">
        <v>44</v>
      </c>
      <c r="B271" s="2" t="s">
        <v>47</v>
      </c>
      <c r="C271" s="2" t="s">
        <v>83</v>
      </c>
      <c r="D271" s="2" t="s">
        <v>69</v>
      </c>
      <c r="E271" s="3">
        <v>7699</v>
      </c>
      <c r="F271" s="4">
        <v>0.14871217</v>
      </c>
      <c r="G271" s="4"/>
      <c r="H271" s="3">
        <v>6356</v>
      </c>
      <c r="I271" s="4">
        <v>0.14997890999999999</v>
      </c>
      <c r="J271" s="4">
        <v>-0.17451535000000001</v>
      </c>
      <c r="K271" s="3">
        <v>5914</v>
      </c>
      <c r="L271" s="4">
        <v>0.15320798999999999</v>
      </c>
      <c r="M271" s="4">
        <v>-6.9421289999999997E-2</v>
      </c>
      <c r="N271" s="3">
        <v>5314</v>
      </c>
      <c r="O271" s="4">
        <v>0.13977940999999999</v>
      </c>
      <c r="P271" s="4">
        <v>-0.10155792</v>
      </c>
      <c r="Q271" s="3">
        <v>5089</v>
      </c>
      <c r="R271" s="4">
        <v>0.13605592</v>
      </c>
      <c r="S271" s="4">
        <v>-4.2214219999999997E-2</v>
      </c>
      <c r="T271" s="3">
        <v>4841</v>
      </c>
      <c r="U271" s="4">
        <v>0.13801741000000001</v>
      </c>
      <c r="V271" s="4">
        <v>-4.88262E-2</v>
      </c>
      <c r="W271" s="3">
        <v>5641</v>
      </c>
      <c r="X271" s="4">
        <v>0.14083644000000001</v>
      </c>
      <c r="Y271" s="4">
        <v>0.16517407000000001</v>
      </c>
      <c r="Z271" s="3">
        <v>5756</v>
      </c>
      <c r="AA271" s="4">
        <v>0.13513088000000001</v>
      </c>
      <c r="AB271" s="4">
        <v>2.0540019999999999E-2</v>
      </c>
      <c r="AC271" s="3">
        <v>7229</v>
      </c>
      <c r="AD271" s="4">
        <v>0.13399273</v>
      </c>
      <c r="AE271" s="4">
        <v>0.25581023000000003</v>
      </c>
      <c r="AF271" s="3">
        <v>8099</v>
      </c>
      <c r="AG271" s="4">
        <v>0.12105341</v>
      </c>
      <c r="AH271" s="4">
        <v>0.12040238</v>
      </c>
    </row>
    <row r="272" spans="1:34">
      <c r="A272" s="2" t="s">
        <v>44</v>
      </c>
      <c r="B272" s="2" t="s">
        <v>47</v>
      </c>
      <c r="C272" s="2" t="s">
        <v>83</v>
      </c>
      <c r="D272" s="2" t="s">
        <v>70</v>
      </c>
      <c r="E272" s="3">
        <v>5819</v>
      </c>
      <c r="F272" s="4">
        <v>0.11239755</v>
      </c>
      <c r="G272" s="4"/>
      <c r="H272" s="3">
        <v>4729</v>
      </c>
      <c r="I272" s="4">
        <v>0.11159582999999999</v>
      </c>
      <c r="J272" s="4">
        <v>-0.18732583</v>
      </c>
      <c r="K272" s="3">
        <v>4021</v>
      </c>
      <c r="L272" s="4">
        <v>0.10415328</v>
      </c>
      <c r="M272" s="4">
        <v>-0.14978875999999999</v>
      </c>
      <c r="N272" s="3">
        <v>3708</v>
      </c>
      <c r="O272" s="4">
        <v>9.7527870000000003E-2</v>
      </c>
      <c r="P272" s="4">
        <v>-7.7887070000000003E-2</v>
      </c>
      <c r="Q272" s="3">
        <v>3484</v>
      </c>
      <c r="R272" s="4">
        <v>9.3149689999999993E-2</v>
      </c>
      <c r="S272" s="4">
        <v>-6.0175430000000002E-2</v>
      </c>
      <c r="T272" s="3">
        <v>3483</v>
      </c>
      <c r="U272" s="4">
        <v>9.9289479999999999E-2</v>
      </c>
      <c r="V272" s="4">
        <v>-5.4031999999999995E-4</v>
      </c>
      <c r="W272" s="3">
        <v>3606</v>
      </c>
      <c r="X272" s="4">
        <v>9.0038140000000003E-2</v>
      </c>
      <c r="Y272" s="4">
        <v>3.5459060000000001E-2</v>
      </c>
      <c r="Z272" s="3">
        <v>3868</v>
      </c>
      <c r="AA272" s="4">
        <v>9.0800779999999998E-2</v>
      </c>
      <c r="AB272" s="4">
        <v>7.2638869999999994E-2</v>
      </c>
      <c r="AC272" s="3">
        <v>4560</v>
      </c>
      <c r="AD272" s="4">
        <v>8.4521680000000002E-2</v>
      </c>
      <c r="AE272" s="4">
        <v>0.17889714000000001</v>
      </c>
      <c r="AF272" s="3">
        <v>5007</v>
      </c>
      <c r="AG272" s="4">
        <v>7.4831400000000006E-2</v>
      </c>
      <c r="AH272" s="4">
        <v>9.7978949999999995E-2</v>
      </c>
    </row>
    <row r="273" spans="1:34">
      <c r="A273" s="2" t="s">
        <v>44</v>
      </c>
      <c r="B273" s="2" t="s">
        <v>47</v>
      </c>
      <c r="C273" s="2" t="s">
        <v>83</v>
      </c>
      <c r="D273" s="2" t="s">
        <v>71</v>
      </c>
      <c r="E273" s="3">
        <v>376</v>
      </c>
      <c r="F273" s="4">
        <v>7.2547799999999997E-3</v>
      </c>
      <c r="G273" s="4"/>
      <c r="H273" s="3">
        <v>309</v>
      </c>
      <c r="I273" s="4">
        <v>7.2928899999999998E-3</v>
      </c>
      <c r="J273" s="4">
        <v>-0.17718714999999999</v>
      </c>
      <c r="K273" s="3">
        <v>269</v>
      </c>
      <c r="L273" s="4">
        <v>6.9774600000000004E-3</v>
      </c>
      <c r="M273" s="4">
        <v>-0.12843610999999999</v>
      </c>
      <c r="N273" s="3">
        <v>252</v>
      </c>
      <c r="O273" s="4">
        <v>6.6385200000000002E-3</v>
      </c>
      <c r="P273" s="4">
        <v>-6.3080890000000001E-2</v>
      </c>
      <c r="Q273" s="3">
        <v>261</v>
      </c>
      <c r="R273" s="4">
        <v>6.9715000000000003E-3</v>
      </c>
      <c r="S273" s="4">
        <v>3.335403E-2</v>
      </c>
      <c r="T273" s="3">
        <v>225</v>
      </c>
      <c r="U273" s="4">
        <v>6.4185199999999996E-3</v>
      </c>
      <c r="V273" s="4">
        <v>-0.13671907</v>
      </c>
      <c r="W273" s="3">
        <v>196</v>
      </c>
      <c r="X273" s="4">
        <v>4.8856500000000001E-3</v>
      </c>
      <c r="Y273" s="4">
        <v>-0.13084482</v>
      </c>
      <c r="Z273" s="3">
        <v>186</v>
      </c>
      <c r="AA273" s="4">
        <v>4.3552E-3</v>
      </c>
      <c r="AB273" s="4">
        <v>-5.1851120000000001E-2</v>
      </c>
      <c r="AC273" s="3">
        <v>199</v>
      </c>
      <c r="AD273" s="4">
        <v>3.6935800000000001E-3</v>
      </c>
      <c r="AE273" s="4">
        <v>7.4080969999999996E-2</v>
      </c>
      <c r="AF273" s="3">
        <v>161</v>
      </c>
      <c r="AG273" s="4">
        <v>2.4093700000000001E-3</v>
      </c>
      <c r="AH273" s="4">
        <v>-0.19102868000000001</v>
      </c>
    </row>
    <row r="274" spans="1:34">
      <c r="A274" s="2" t="s">
        <v>44</v>
      </c>
      <c r="B274" s="2" t="s">
        <v>47</v>
      </c>
      <c r="C274" s="2" t="s">
        <v>83</v>
      </c>
      <c r="D274" s="2" t="s">
        <v>48</v>
      </c>
      <c r="E274" s="3">
        <v>51773</v>
      </c>
      <c r="F274" s="4">
        <v>1</v>
      </c>
      <c r="G274" s="4"/>
      <c r="H274" s="3">
        <v>42377</v>
      </c>
      <c r="I274" s="4">
        <v>1</v>
      </c>
      <c r="J274" s="4">
        <v>-0.18148745999999999</v>
      </c>
      <c r="K274" s="3">
        <v>38604</v>
      </c>
      <c r="L274" s="4">
        <v>1</v>
      </c>
      <c r="M274" s="4">
        <v>-8.9034589999999997E-2</v>
      </c>
      <c r="N274" s="3">
        <v>38016</v>
      </c>
      <c r="O274" s="4">
        <v>1</v>
      </c>
      <c r="P274" s="4">
        <v>-1.524474E-2</v>
      </c>
      <c r="Q274" s="3">
        <v>37407</v>
      </c>
      <c r="R274" s="4">
        <v>1</v>
      </c>
      <c r="S274" s="4">
        <v>-1.6002209999999999E-2</v>
      </c>
      <c r="T274" s="3">
        <v>35075</v>
      </c>
      <c r="U274" s="4">
        <v>1</v>
      </c>
      <c r="V274" s="4">
        <v>-6.2344169999999997E-2</v>
      </c>
      <c r="W274" s="3">
        <v>40051</v>
      </c>
      <c r="X274" s="4">
        <v>1</v>
      </c>
      <c r="Y274" s="4">
        <v>0.14185154</v>
      </c>
      <c r="Z274" s="3">
        <v>42599</v>
      </c>
      <c r="AA274" s="4">
        <v>1</v>
      </c>
      <c r="AB274" s="4">
        <v>6.3629740000000004E-2</v>
      </c>
      <c r="AC274" s="3">
        <v>53951</v>
      </c>
      <c r="AD274" s="4">
        <v>1</v>
      </c>
      <c r="AE274" s="4">
        <v>0.26647720000000003</v>
      </c>
      <c r="AF274" s="3">
        <v>66908</v>
      </c>
      <c r="AG274" s="4">
        <v>1</v>
      </c>
      <c r="AH274" s="4">
        <v>0.24016151999999999</v>
      </c>
    </row>
    <row r="275" spans="1:34">
      <c r="A275" s="2" t="s">
        <v>49</v>
      </c>
      <c r="B275" s="2" t="s">
        <v>45</v>
      </c>
      <c r="C275" s="2" t="s">
        <v>74</v>
      </c>
      <c r="D275" s="2" t="s">
        <v>64</v>
      </c>
      <c r="E275" s="5" t="s">
        <v>86</v>
      </c>
      <c r="F275" s="6" t="s">
        <v>86</v>
      </c>
      <c r="G275" s="4"/>
      <c r="H275" s="5" t="s">
        <v>86</v>
      </c>
      <c r="I275" s="6" t="s">
        <v>86</v>
      </c>
      <c r="J275" s="6" t="s">
        <v>86</v>
      </c>
      <c r="K275" s="5" t="s">
        <v>86</v>
      </c>
      <c r="L275" s="6" t="s">
        <v>86</v>
      </c>
      <c r="M275" s="6" t="s">
        <v>86</v>
      </c>
      <c r="N275" s="5" t="s">
        <v>86</v>
      </c>
      <c r="O275" s="6" t="s">
        <v>86</v>
      </c>
      <c r="P275" s="6" t="s">
        <v>86</v>
      </c>
      <c r="Q275" s="5" t="s">
        <v>86</v>
      </c>
      <c r="R275" s="6" t="s">
        <v>86</v>
      </c>
      <c r="S275" s="6" t="s">
        <v>86</v>
      </c>
      <c r="T275" s="5" t="s">
        <v>86</v>
      </c>
      <c r="U275" s="6" t="s">
        <v>86</v>
      </c>
      <c r="V275" s="6" t="s">
        <v>86</v>
      </c>
      <c r="W275" s="5" t="s">
        <v>86</v>
      </c>
      <c r="X275" s="6" t="s">
        <v>86</v>
      </c>
      <c r="Y275" s="6" t="s">
        <v>86</v>
      </c>
      <c r="Z275" s="5" t="s">
        <v>86</v>
      </c>
      <c r="AA275" s="6" t="s">
        <v>86</v>
      </c>
      <c r="AB275" s="6" t="s">
        <v>86</v>
      </c>
      <c r="AC275" s="5" t="s">
        <v>86</v>
      </c>
      <c r="AD275" s="6" t="s">
        <v>86</v>
      </c>
      <c r="AE275" s="6" t="s">
        <v>86</v>
      </c>
      <c r="AF275" s="5" t="s">
        <v>86</v>
      </c>
      <c r="AG275" s="6" t="s">
        <v>86</v>
      </c>
      <c r="AH275" s="6" t="s">
        <v>86</v>
      </c>
    </row>
    <row r="276" spans="1:34">
      <c r="A276" s="2" t="s">
        <v>49</v>
      </c>
      <c r="B276" s="2" t="s">
        <v>45</v>
      </c>
      <c r="C276" s="2" t="s">
        <v>74</v>
      </c>
      <c r="D276" s="2" t="s">
        <v>65</v>
      </c>
      <c r="E276" s="3">
        <v>2111</v>
      </c>
      <c r="F276" s="4">
        <v>9.7747100000000007E-3</v>
      </c>
      <c r="G276" s="4"/>
      <c r="H276" s="3">
        <v>2525</v>
      </c>
      <c r="I276" s="4">
        <v>1.0692729999999999E-2</v>
      </c>
      <c r="J276" s="4">
        <v>0.19616079</v>
      </c>
      <c r="K276" s="3">
        <v>2889</v>
      </c>
      <c r="L276" s="4">
        <v>1.1670750000000001E-2</v>
      </c>
      <c r="M276" s="4">
        <v>0.14414210999999999</v>
      </c>
      <c r="N276" s="3">
        <v>3384</v>
      </c>
      <c r="O276" s="4">
        <v>1.316461E-2</v>
      </c>
      <c r="P276" s="4">
        <v>0.17138597999999999</v>
      </c>
      <c r="Q276" s="3">
        <v>4071</v>
      </c>
      <c r="R276" s="4">
        <v>1.55259E-2</v>
      </c>
      <c r="S276" s="4">
        <v>0.20284664999999999</v>
      </c>
      <c r="T276" s="3">
        <v>4822</v>
      </c>
      <c r="U276" s="4">
        <v>1.7795970000000001E-2</v>
      </c>
      <c r="V276" s="4">
        <v>0.18452178999999999</v>
      </c>
      <c r="W276" s="3">
        <v>5194</v>
      </c>
      <c r="X276" s="4">
        <v>1.9993629999999998E-2</v>
      </c>
      <c r="Y276" s="4">
        <v>7.7120309999999997E-2</v>
      </c>
      <c r="Z276" s="3">
        <v>5796</v>
      </c>
      <c r="AA276" s="4">
        <v>2.287001E-2</v>
      </c>
      <c r="AB276" s="4">
        <v>0.11591758000000001</v>
      </c>
      <c r="AC276" s="3">
        <v>6465</v>
      </c>
      <c r="AD276" s="4">
        <v>2.5876759999999999E-2</v>
      </c>
      <c r="AE276" s="4">
        <v>0.11535284</v>
      </c>
      <c r="AF276" s="3">
        <v>6824</v>
      </c>
      <c r="AG276" s="4">
        <v>2.744777E-2</v>
      </c>
      <c r="AH276" s="4">
        <v>5.5556170000000002E-2</v>
      </c>
    </row>
    <row r="277" spans="1:34">
      <c r="A277" s="2" t="s">
        <v>49</v>
      </c>
      <c r="B277" s="2" t="s">
        <v>45</v>
      </c>
      <c r="C277" s="2" t="s">
        <v>74</v>
      </c>
      <c r="D277" s="2" t="s">
        <v>66</v>
      </c>
      <c r="E277" s="3">
        <v>84709</v>
      </c>
      <c r="F277" s="4">
        <v>0.39220968</v>
      </c>
      <c r="G277" s="4"/>
      <c r="H277" s="3">
        <v>93667</v>
      </c>
      <c r="I277" s="4">
        <v>0.39661607999999998</v>
      </c>
      <c r="J277" s="4">
        <v>0.10574975</v>
      </c>
      <c r="K277" s="3">
        <v>99633</v>
      </c>
      <c r="L277" s="4">
        <v>0.40245727999999997</v>
      </c>
      <c r="M277" s="4">
        <v>6.3699610000000004E-2</v>
      </c>
      <c r="N277" s="3">
        <v>104111</v>
      </c>
      <c r="O277" s="4">
        <v>0.40497048000000002</v>
      </c>
      <c r="P277" s="4">
        <v>4.49472E-2</v>
      </c>
      <c r="Q277" s="3">
        <v>107548</v>
      </c>
      <c r="R277" s="4">
        <v>0.41017304999999998</v>
      </c>
      <c r="S277" s="4">
        <v>3.3011690000000003E-2</v>
      </c>
      <c r="T277" s="3">
        <v>111417</v>
      </c>
      <c r="U277" s="4">
        <v>0.41118396000000002</v>
      </c>
      <c r="V277" s="4">
        <v>3.5970389999999998E-2</v>
      </c>
      <c r="W277" s="3">
        <v>107384</v>
      </c>
      <c r="X277" s="4">
        <v>0.41336215999999998</v>
      </c>
      <c r="Y277" s="4">
        <v>-3.6196060000000002E-2</v>
      </c>
      <c r="Z277" s="3">
        <v>108709</v>
      </c>
      <c r="AA277" s="4">
        <v>0.42894243999999998</v>
      </c>
      <c r="AB277" s="4">
        <v>1.2338689999999999E-2</v>
      </c>
      <c r="AC277" s="3">
        <v>108195</v>
      </c>
      <c r="AD277" s="4">
        <v>0.43308366999999998</v>
      </c>
      <c r="AE277" s="4">
        <v>-4.7287900000000001E-3</v>
      </c>
      <c r="AF277" s="3">
        <v>109686</v>
      </c>
      <c r="AG277" s="4">
        <v>0.44119859</v>
      </c>
      <c r="AH277" s="4">
        <v>1.378647E-2</v>
      </c>
    </row>
    <row r="278" spans="1:34">
      <c r="A278" s="2" t="s">
        <v>49</v>
      </c>
      <c r="B278" s="2" t="s">
        <v>45</v>
      </c>
      <c r="C278" s="2" t="s">
        <v>74</v>
      </c>
      <c r="D278" s="2" t="s">
        <v>67</v>
      </c>
      <c r="E278" s="3">
        <v>53932</v>
      </c>
      <c r="F278" s="4">
        <v>0.2497114</v>
      </c>
      <c r="G278" s="4"/>
      <c r="H278" s="3">
        <v>58974</v>
      </c>
      <c r="I278" s="4">
        <v>0.24971516999999999</v>
      </c>
      <c r="J278" s="4">
        <v>9.3481400000000006E-2</v>
      </c>
      <c r="K278" s="3">
        <v>61864</v>
      </c>
      <c r="L278" s="4">
        <v>0.24989322999999999</v>
      </c>
      <c r="M278" s="4">
        <v>4.9008740000000002E-2</v>
      </c>
      <c r="N278" s="3">
        <v>64665</v>
      </c>
      <c r="O278" s="4">
        <v>0.25153212000000003</v>
      </c>
      <c r="P278" s="4">
        <v>4.5272960000000001E-2</v>
      </c>
      <c r="Q278" s="3">
        <v>64482</v>
      </c>
      <c r="R278" s="4">
        <v>0.24592309000000001</v>
      </c>
      <c r="S278" s="4">
        <v>-2.8342699999999998E-3</v>
      </c>
      <c r="T278" s="3">
        <v>65468</v>
      </c>
      <c r="U278" s="4">
        <v>0.24161024</v>
      </c>
      <c r="V278" s="4">
        <v>1.529987E-2</v>
      </c>
      <c r="W278" s="3">
        <v>60795</v>
      </c>
      <c r="X278" s="4">
        <v>0.23402249999999999</v>
      </c>
      <c r="Y278" s="4">
        <v>-7.1383470000000004E-2</v>
      </c>
      <c r="Z278" s="3">
        <v>56657</v>
      </c>
      <c r="AA278" s="4">
        <v>0.22355738999999999</v>
      </c>
      <c r="AB278" s="4">
        <v>-6.8057839999999994E-2</v>
      </c>
      <c r="AC278" s="3">
        <v>53677</v>
      </c>
      <c r="AD278" s="4">
        <v>0.21485987000000001</v>
      </c>
      <c r="AE278" s="4">
        <v>-5.2596610000000002E-2</v>
      </c>
      <c r="AF278" s="3">
        <v>51577</v>
      </c>
      <c r="AG278" s="4">
        <v>0.20746142000000001</v>
      </c>
      <c r="AH278" s="4">
        <v>-3.9126500000000002E-2</v>
      </c>
    </row>
    <row r="279" spans="1:34">
      <c r="A279" s="2" t="s">
        <v>49</v>
      </c>
      <c r="B279" s="2" t="s">
        <v>45</v>
      </c>
      <c r="C279" s="2" t="s">
        <v>74</v>
      </c>
      <c r="D279" s="2" t="s">
        <v>68</v>
      </c>
      <c r="E279" s="3">
        <v>45796</v>
      </c>
      <c r="F279" s="4">
        <v>0.21203865999999999</v>
      </c>
      <c r="G279" s="4"/>
      <c r="H279" s="3">
        <v>49498</v>
      </c>
      <c r="I279" s="4">
        <v>0.20959077000000001</v>
      </c>
      <c r="J279" s="4">
        <v>8.0841319999999994E-2</v>
      </c>
      <c r="K279" s="3">
        <v>51231</v>
      </c>
      <c r="L279" s="4">
        <v>0.20694220999999999</v>
      </c>
      <c r="M279" s="4">
        <v>3.5014589999999998E-2</v>
      </c>
      <c r="N279" s="3">
        <v>52873</v>
      </c>
      <c r="O279" s="4">
        <v>0.20566371999999999</v>
      </c>
      <c r="P279" s="4">
        <v>3.2046739999999997E-2</v>
      </c>
      <c r="Q279" s="3">
        <v>53813</v>
      </c>
      <c r="R279" s="4">
        <v>0.20523647</v>
      </c>
      <c r="S279" s="4">
        <v>1.779033E-2</v>
      </c>
      <c r="T279" s="3">
        <v>56316</v>
      </c>
      <c r="U279" s="4">
        <v>0.20783303</v>
      </c>
      <c r="V279" s="4">
        <v>4.6497860000000002E-2</v>
      </c>
      <c r="W279" s="3">
        <v>54113</v>
      </c>
      <c r="X279" s="4">
        <v>0.20830377</v>
      </c>
      <c r="Y279" s="4">
        <v>-3.9103270000000002E-2</v>
      </c>
      <c r="Z279" s="3">
        <v>51387</v>
      </c>
      <c r="AA279" s="4">
        <v>0.20276093000000001</v>
      </c>
      <c r="AB279" s="4">
        <v>-5.03913E-2</v>
      </c>
      <c r="AC279" s="3">
        <v>50549</v>
      </c>
      <c r="AD279" s="4">
        <v>0.20233846999999999</v>
      </c>
      <c r="AE279" s="4">
        <v>-1.6299649999999999E-2</v>
      </c>
      <c r="AF279" s="3">
        <v>49569</v>
      </c>
      <c r="AG279" s="4">
        <v>0.19938634999999999</v>
      </c>
      <c r="AH279" s="4">
        <v>-1.93791E-2</v>
      </c>
    </row>
    <row r="280" spans="1:34">
      <c r="A280" s="2" t="s">
        <v>49</v>
      </c>
      <c r="B280" s="2" t="s">
        <v>45</v>
      </c>
      <c r="C280" s="2" t="s">
        <v>74</v>
      </c>
      <c r="D280" s="2" t="s">
        <v>69</v>
      </c>
      <c r="E280" s="3">
        <v>20645</v>
      </c>
      <c r="F280" s="4">
        <v>9.558767E-2</v>
      </c>
      <c r="G280" s="4"/>
      <c r="H280" s="3">
        <v>22049</v>
      </c>
      <c r="I280" s="4">
        <v>9.3363769999999999E-2</v>
      </c>
      <c r="J280" s="4">
        <v>6.8024860000000006E-2</v>
      </c>
      <c r="K280" s="3">
        <v>22466</v>
      </c>
      <c r="L280" s="4">
        <v>9.0749460000000004E-2</v>
      </c>
      <c r="M280" s="4">
        <v>1.8908589999999999E-2</v>
      </c>
      <c r="N280" s="3">
        <v>22683</v>
      </c>
      <c r="O280" s="4">
        <v>8.8232500000000005E-2</v>
      </c>
      <c r="P280" s="4">
        <v>9.66032E-3</v>
      </c>
      <c r="Q280" s="3">
        <v>22941</v>
      </c>
      <c r="R280" s="4">
        <v>8.7492970000000003E-2</v>
      </c>
      <c r="S280" s="4">
        <v>1.136064E-2</v>
      </c>
      <c r="T280" s="3">
        <v>23223</v>
      </c>
      <c r="U280" s="4">
        <v>8.5706420000000005E-2</v>
      </c>
      <c r="V280" s="4">
        <v>1.232159E-2</v>
      </c>
      <c r="W280" s="3">
        <v>22913</v>
      </c>
      <c r="X280" s="4">
        <v>8.8202489999999995E-2</v>
      </c>
      <c r="Y280" s="4">
        <v>-1.335332E-2</v>
      </c>
      <c r="Z280" s="3">
        <v>22199</v>
      </c>
      <c r="AA280" s="4">
        <v>8.7593329999999997E-2</v>
      </c>
      <c r="AB280" s="4">
        <v>-3.1169760000000001E-2</v>
      </c>
      <c r="AC280" s="3">
        <v>22291</v>
      </c>
      <c r="AD280" s="4">
        <v>8.9225100000000002E-2</v>
      </c>
      <c r="AE280" s="4">
        <v>4.1178300000000003E-3</v>
      </c>
      <c r="AF280" s="3">
        <v>22337</v>
      </c>
      <c r="AG280" s="4">
        <v>8.9848010000000006E-2</v>
      </c>
      <c r="AH280" s="4">
        <v>2.0874299999999999E-3</v>
      </c>
    </row>
    <row r="281" spans="1:34">
      <c r="A281" s="2" t="s">
        <v>49</v>
      </c>
      <c r="B281" s="2" t="s">
        <v>45</v>
      </c>
      <c r="C281" s="2" t="s">
        <v>74</v>
      </c>
      <c r="D281" s="2" t="s">
        <v>70</v>
      </c>
      <c r="E281" s="3">
        <v>8758</v>
      </c>
      <c r="F281" s="4">
        <v>4.0549139999999997E-2</v>
      </c>
      <c r="G281" s="4"/>
      <c r="H281" s="3">
        <v>9425</v>
      </c>
      <c r="I281" s="4">
        <v>3.990718E-2</v>
      </c>
      <c r="J281" s="4">
        <v>7.6153659999999998E-2</v>
      </c>
      <c r="K281" s="3">
        <v>9457</v>
      </c>
      <c r="L281" s="4">
        <v>3.8199370000000003E-2</v>
      </c>
      <c r="M281" s="4">
        <v>3.4013400000000001E-3</v>
      </c>
      <c r="N281" s="3">
        <v>9337</v>
      </c>
      <c r="O281" s="4">
        <v>3.6320810000000002E-2</v>
      </c>
      <c r="P281" s="4">
        <v>-1.260703E-2</v>
      </c>
      <c r="Q281" s="3">
        <v>9322</v>
      </c>
      <c r="R281" s="4">
        <v>3.5553939999999999E-2</v>
      </c>
      <c r="S281" s="4">
        <v>-1.62498E-3</v>
      </c>
      <c r="T281" s="3">
        <v>9693</v>
      </c>
      <c r="U281" s="4">
        <v>3.5770990000000003E-2</v>
      </c>
      <c r="V281" s="4">
        <v>3.9732320000000002E-2</v>
      </c>
      <c r="W281" s="3">
        <v>9357</v>
      </c>
      <c r="X281" s="4">
        <v>3.602031E-2</v>
      </c>
      <c r="Y281" s="4">
        <v>-3.4592629999999999E-2</v>
      </c>
      <c r="Z281" s="3">
        <v>8664</v>
      </c>
      <c r="AA281" s="4">
        <v>3.4187790000000003E-2</v>
      </c>
      <c r="AB281" s="4">
        <v>-7.4063740000000003E-2</v>
      </c>
      <c r="AC281" s="3">
        <v>8616</v>
      </c>
      <c r="AD281" s="4">
        <v>3.4487669999999998E-2</v>
      </c>
      <c r="AE281" s="4">
        <v>-5.5989500000000001E-3</v>
      </c>
      <c r="AF281" s="3">
        <v>8588</v>
      </c>
      <c r="AG281" s="4">
        <v>3.4544909999999998E-2</v>
      </c>
      <c r="AH281" s="4">
        <v>-3.2082899999999999E-3</v>
      </c>
    </row>
    <row r="282" spans="1:34">
      <c r="A282" s="2" t="s">
        <v>49</v>
      </c>
      <c r="B282" s="2" t="s">
        <v>45</v>
      </c>
      <c r="C282" s="2" t="s">
        <v>74</v>
      </c>
      <c r="D282" s="2" t="s">
        <v>71</v>
      </c>
      <c r="E282" s="5" t="s">
        <v>86</v>
      </c>
      <c r="F282" s="6" t="s">
        <v>86</v>
      </c>
      <c r="G282" s="4"/>
      <c r="H282" s="5" t="s">
        <v>86</v>
      </c>
      <c r="I282" s="6" t="s">
        <v>86</v>
      </c>
      <c r="J282" s="6" t="s">
        <v>86</v>
      </c>
      <c r="K282" s="5" t="s">
        <v>86</v>
      </c>
      <c r="L282" s="6" t="s">
        <v>86</v>
      </c>
      <c r="M282" s="6" t="s">
        <v>86</v>
      </c>
      <c r="N282" s="5" t="s">
        <v>86</v>
      </c>
      <c r="O282" s="6" t="s">
        <v>86</v>
      </c>
      <c r="P282" s="6" t="s">
        <v>86</v>
      </c>
      <c r="Q282" s="5" t="s">
        <v>86</v>
      </c>
      <c r="R282" s="6" t="s">
        <v>86</v>
      </c>
      <c r="S282" s="6" t="s">
        <v>86</v>
      </c>
      <c r="T282" s="5" t="s">
        <v>86</v>
      </c>
      <c r="U282" s="6" t="s">
        <v>86</v>
      </c>
      <c r="V282" s="6" t="s">
        <v>86</v>
      </c>
      <c r="W282" s="5" t="s">
        <v>86</v>
      </c>
      <c r="X282" s="6" t="s">
        <v>86</v>
      </c>
      <c r="Y282" s="6" t="s">
        <v>86</v>
      </c>
      <c r="Z282" s="5" t="s">
        <v>86</v>
      </c>
      <c r="AA282" s="6" t="s">
        <v>86</v>
      </c>
      <c r="AB282" s="6" t="s">
        <v>86</v>
      </c>
      <c r="AC282" s="5" t="s">
        <v>86</v>
      </c>
      <c r="AD282" s="6" t="s">
        <v>86</v>
      </c>
      <c r="AE282" s="6" t="s">
        <v>86</v>
      </c>
      <c r="AF282" s="5" t="s">
        <v>86</v>
      </c>
      <c r="AG282" s="6" t="s">
        <v>86</v>
      </c>
      <c r="AH282" s="6" t="s">
        <v>86</v>
      </c>
    </row>
    <row r="283" spans="1:34">
      <c r="A283" s="2" t="s">
        <v>49</v>
      </c>
      <c r="B283" s="2" t="s">
        <v>45</v>
      </c>
      <c r="C283" s="2" t="s">
        <v>74</v>
      </c>
      <c r="D283" s="2" t="s">
        <v>48</v>
      </c>
      <c r="E283" s="3">
        <v>215978</v>
      </c>
      <c r="F283" s="4">
        <v>1</v>
      </c>
      <c r="G283" s="4"/>
      <c r="H283" s="3">
        <v>236164</v>
      </c>
      <c r="I283" s="4">
        <v>1</v>
      </c>
      <c r="J283" s="4">
        <v>9.346488E-2</v>
      </c>
      <c r="K283" s="3">
        <v>247562</v>
      </c>
      <c r="L283" s="4">
        <v>1</v>
      </c>
      <c r="M283" s="4">
        <v>4.826126E-2</v>
      </c>
      <c r="N283" s="3">
        <v>257084</v>
      </c>
      <c r="O283" s="4">
        <v>1</v>
      </c>
      <c r="P283" s="4">
        <v>3.8462379999999997E-2</v>
      </c>
      <c r="Q283" s="3">
        <v>262202</v>
      </c>
      <c r="R283" s="4">
        <v>1</v>
      </c>
      <c r="S283" s="4">
        <v>1.9909119999999999E-2</v>
      </c>
      <c r="T283" s="3">
        <v>270966</v>
      </c>
      <c r="U283" s="4">
        <v>1</v>
      </c>
      <c r="V283" s="4">
        <v>3.3423429999999997E-2</v>
      </c>
      <c r="W283" s="3">
        <v>259782</v>
      </c>
      <c r="X283" s="4">
        <v>1</v>
      </c>
      <c r="Y283" s="4">
        <v>-4.12748E-2</v>
      </c>
      <c r="Z283" s="3">
        <v>253435</v>
      </c>
      <c r="AA283" s="4">
        <v>1</v>
      </c>
      <c r="AB283" s="4">
        <v>-2.4432019999999999E-2</v>
      </c>
      <c r="AC283" s="3">
        <v>249824</v>
      </c>
      <c r="AD283" s="4">
        <v>1</v>
      </c>
      <c r="AE283" s="4">
        <v>-1.424576E-2</v>
      </c>
      <c r="AF283" s="3">
        <v>248610</v>
      </c>
      <c r="AG283" s="4">
        <v>1</v>
      </c>
      <c r="AH283" s="4">
        <v>-4.8600099999999997E-3</v>
      </c>
    </row>
    <row r="284" spans="1:34">
      <c r="A284" s="2" t="s">
        <v>49</v>
      </c>
      <c r="B284" s="2" t="s">
        <v>45</v>
      </c>
      <c r="C284" s="2" t="s">
        <v>75</v>
      </c>
      <c r="D284" s="2" t="s">
        <v>64</v>
      </c>
      <c r="E284" s="5" t="s">
        <v>86</v>
      </c>
      <c r="F284" s="6" t="s">
        <v>86</v>
      </c>
      <c r="G284" s="4"/>
      <c r="H284" s="5" t="s">
        <v>86</v>
      </c>
      <c r="I284" s="6" t="s">
        <v>86</v>
      </c>
      <c r="J284" s="6" t="s">
        <v>86</v>
      </c>
      <c r="K284" s="5" t="s">
        <v>86</v>
      </c>
      <c r="L284" s="6" t="s">
        <v>86</v>
      </c>
      <c r="M284" s="6" t="s">
        <v>86</v>
      </c>
      <c r="N284" s="5" t="s">
        <v>86</v>
      </c>
      <c r="O284" s="6" t="s">
        <v>86</v>
      </c>
      <c r="P284" s="6" t="s">
        <v>86</v>
      </c>
      <c r="Q284" s="5" t="s">
        <v>86</v>
      </c>
      <c r="R284" s="6" t="s">
        <v>86</v>
      </c>
      <c r="S284" s="6" t="s">
        <v>86</v>
      </c>
      <c r="T284" s="5" t="s">
        <v>86</v>
      </c>
      <c r="U284" s="6" t="s">
        <v>86</v>
      </c>
      <c r="V284" s="6" t="s">
        <v>86</v>
      </c>
      <c r="W284" s="5" t="s">
        <v>86</v>
      </c>
      <c r="X284" s="6" t="s">
        <v>86</v>
      </c>
      <c r="Y284" s="6" t="s">
        <v>86</v>
      </c>
      <c r="Z284" s="5" t="s">
        <v>86</v>
      </c>
      <c r="AA284" s="6" t="s">
        <v>86</v>
      </c>
      <c r="AB284" s="6" t="s">
        <v>86</v>
      </c>
      <c r="AC284" s="5" t="s">
        <v>86</v>
      </c>
      <c r="AD284" s="6" t="s">
        <v>86</v>
      </c>
      <c r="AE284" s="6" t="s">
        <v>86</v>
      </c>
      <c r="AF284" s="5" t="s">
        <v>86</v>
      </c>
      <c r="AG284" s="6" t="s">
        <v>86</v>
      </c>
      <c r="AH284" s="6" t="s">
        <v>86</v>
      </c>
    </row>
    <row r="285" spans="1:34">
      <c r="A285" s="2" t="s">
        <v>49</v>
      </c>
      <c r="B285" s="2" t="s">
        <v>45</v>
      </c>
      <c r="C285" s="2" t="s">
        <v>75</v>
      </c>
      <c r="D285" s="2" t="s">
        <v>65</v>
      </c>
      <c r="E285" s="3">
        <v>546</v>
      </c>
      <c r="F285" s="4">
        <v>1.081382E-2</v>
      </c>
      <c r="G285" s="4"/>
      <c r="H285" s="3">
        <v>652</v>
      </c>
      <c r="I285" s="4">
        <v>1.072351E-2</v>
      </c>
      <c r="J285" s="4">
        <v>0.19507348999999999</v>
      </c>
      <c r="K285" s="3">
        <v>796</v>
      </c>
      <c r="L285" s="4">
        <v>1.1465909999999999E-2</v>
      </c>
      <c r="M285" s="4">
        <v>0.22016969</v>
      </c>
      <c r="N285" s="3">
        <v>1034</v>
      </c>
      <c r="O285" s="4">
        <v>1.3055809999999999E-2</v>
      </c>
      <c r="P285" s="4">
        <v>0.29857820000000002</v>
      </c>
      <c r="Q285" s="3">
        <v>1335</v>
      </c>
      <c r="R285" s="4">
        <v>1.519904E-2</v>
      </c>
      <c r="S285" s="4">
        <v>0.29157126999999999</v>
      </c>
      <c r="T285" s="3">
        <v>1729</v>
      </c>
      <c r="U285" s="4">
        <v>1.775523E-2</v>
      </c>
      <c r="V285" s="4">
        <v>0.29474252000000001</v>
      </c>
      <c r="W285" s="3">
        <v>2020</v>
      </c>
      <c r="X285" s="4">
        <v>2.0505470000000001E-2</v>
      </c>
      <c r="Y285" s="4">
        <v>0.16840556000000001</v>
      </c>
      <c r="Z285" s="3">
        <v>2443</v>
      </c>
      <c r="AA285" s="4">
        <v>2.4271319999999999E-2</v>
      </c>
      <c r="AB285" s="4">
        <v>0.20933157999999999</v>
      </c>
      <c r="AC285" s="3">
        <v>2667</v>
      </c>
      <c r="AD285" s="4">
        <v>2.5940999999999999E-2</v>
      </c>
      <c r="AE285" s="4">
        <v>9.1924779999999998E-2</v>
      </c>
      <c r="AF285" s="3">
        <v>2812</v>
      </c>
      <c r="AG285" s="4">
        <v>2.6277849999999998E-2</v>
      </c>
      <c r="AH285" s="4">
        <v>5.4189359999999999E-2</v>
      </c>
    </row>
    <row r="286" spans="1:34">
      <c r="A286" s="2" t="s">
        <v>49</v>
      </c>
      <c r="B286" s="2" t="s">
        <v>45</v>
      </c>
      <c r="C286" s="2" t="s">
        <v>75</v>
      </c>
      <c r="D286" s="2" t="s">
        <v>66</v>
      </c>
      <c r="E286" s="3">
        <v>20750</v>
      </c>
      <c r="F286" s="4">
        <v>0.41103074000000001</v>
      </c>
      <c r="G286" s="4"/>
      <c r="H286" s="3">
        <v>25281</v>
      </c>
      <c r="I286" s="4">
        <v>0.41554474000000002</v>
      </c>
      <c r="J286" s="4">
        <v>0.21837266</v>
      </c>
      <c r="K286" s="3">
        <v>28858</v>
      </c>
      <c r="L286" s="4">
        <v>0.41565896000000002</v>
      </c>
      <c r="M286" s="4">
        <v>0.14147942999999999</v>
      </c>
      <c r="N286" s="3">
        <v>33085</v>
      </c>
      <c r="O286" s="4">
        <v>0.41786202</v>
      </c>
      <c r="P286" s="4">
        <v>0.14648596999999999</v>
      </c>
      <c r="Q286" s="3">
        <v>37017</v>
      </c>
      <c r="R286" s="4">
        <v>0.42140981999999999</v>
      </c>
      <c r="S286" s="4">
        <v>0.11886474</v>
      </c>
      <c r="T286" s="3">
        <v>40835</v>
      </c>
      <c r="U286" s="4">
        <v>0.41943055000000001</v>
      </c>
      <c r="V286" s="4">
        <v>0.10313545</v>
      </c>
      <c r="W286" s="3">
        <v>41320</v>
      </c>
      <c r="X286" s="4">
        <v>0.41950697999999997</v>
      </c>
      <c r="Y286" s="4">
        <v>1.188064E-2</v>
      </c>
      <c r="Z286" s="3">
        <v>43401</v>
      </c>
      <c r="AA286" s="4">
        <v>0.43126926999999998</v>
      </c>
      <c r="AB286" s="4">
        <v>5.0342669999999999E-2</v>
      </c>
      <c r="AC286" s="3">
        <v>44601</v>
      </c>
      <c r="AD286" s="4">
        <v>0.43380582000000001</v>
      </c>
      <c r="AE286" s="4">
        <v>2.7652639999999999E-2</v>
      </c>
      <c r="AF286" s="3">
        <v>46120</v>
      </c>
      <c r="AG286" s="4">
        <v>0.43105291000000001</v>
      </c>
      <c r="AH286" s="4">
        <v>3.4071890000000001E-2</v>
      </c>
    </row>
    <row r="287" spans="1:34">
      <c r="A287" s="2" t="s">
        <v>49</v>
      </c>
      <c r="B287" s="2" t="s">
        <v>45</v>
      </c>
      <c r="C287" s="2" t="s">
        <v>75</v>
      </c>
      <c r="D287" s="2" t="s">
        <v>67</v>
      </c>
      <c r="E287" s="3">
        <v>14889</v>
      </c>
      <c r="F287" s="4">
        <v>0.29494083999999998</v>
      </c>
      <c r="G287" s="4"/>
      <c r="H287" s="3">
        <v>18611</v>
      </c>
      <c r="I287" s="4">
        <v>0.30591316000000002</v>
      </c>
      <c r="J287" s="4">
        <v>0.24997089</v>
      </c>
      <c r="K287" s="3">
        <v>21442</v>
      </c>
      <c r="L287" s="4">
        <v>0.30885320999999999</v>
      </c>
      <c r="M287" s="4">
        <v>0.1521332</v>
      </c>
      <c r="N287" s="3">
        <v>24457</v>
      </c>
      <c r="O287" s="4">
        <v>0.30889323000000002</v>
      </c>
      <c r="P287" s="4">
        <v>0.14058923000000001</v>
      </c>
      <c r="Q287" s="3">
        <v>27057</v>
      </c>
      <c r="R287" s="4">
        <v>0.30801537000000001</v>
      </c>
      <c r="S287" s="4">
        <v>0.10629215</v>
      </c>
      <c r="T287" s="3">
        <v>29519</v>
      </c>
      <c r="U287" s="4">
        <v>0.30320228999999999</v>
      </c>
      <c r="V287" s="4">
        <v>9.1022019999999995E-2</v>
      </c>
      <c r="W287" s="3">
        <v>28750</v>
      </c>
      <c r="X287" s="4">
        <v>0.29188218999999999</v>
      </c>
      <c r="Y287" s="4">
        <v>-2.607553E-2</v>
      </c>
      <c r="Z287" s="3">
        <v>28121</v>
      </c>
      <c r="AA287" s="4">
        <v>0.27943277999999999</v>
      </c>
      <c r="AB287" s="4">
        <v>-2.1881560000000001E-2</v>
      </c>
      <c r="AC287" s="3">
        <v>27802</v>
      </c>
      <c r="AD287" s="4">
        <v>0.27041421999999998</v>
      </c>
      <c r="AE287" s="4">
        <v>-1.132932E-2</v>
      </c>
      <c r="AF287" s="3">
        <v>28341</v>
      </c>
      <c r="AG287" s="4">
        <v>0.26488602</v>
      </c>
      <c r="AH287" s="4">
        <v>1.9400959999999998E-2</v>
      </c>
    </row>
    <row r="288" spans="1:34">
      <c r="A288" s="2" t="s">
        <v>49</v>
      </c>
      <c r="B288" s="2" t="s">
        <v>45</v>
      </c>
      <c r="C288" s="2" t="s">
        <v>75</v>
      </c>
      <c r="D288" s="2" t="s">
        <v>68</v>
      </c>
      <c r="E288" s="3">
        <v>9965</v>
      </c>
      <c r="F288" s="4">
        <v>0.19740018000000001</v>
      </c>
      <c r="G288" s="4"/>
      <c r="H288" s="3">
        <v>11341</v>
      </c>
      <c r="I288" s="4">
        <v>0.18640677</v>
      </c>
      <c r="J288" s="4">
        <v>0.13802234999999999</v>
      </c>
      <c r="K288" s="3">
        <v>12903</v>
      </c>
      <c r="L288" s="4">
        <v>0.18585229</v>
      </c>
      <c r="M288" s="4">
        <v>0.13777128999999999</v>
      </c>
      <c r="N288" s="3">
        <v>14381</v>
      </c>
      <c r="O288" s="4">
        <v>0.18162708</v>
      </c>
      <c r="P288" s="4">
        <v>0.11451438</v>
      </c>
      <c r="Q288" s="3">
        <v>15867</v>
      </c>
      <c r="R288" s="4">
        <v>0.18062850999999999</v>
      </c>
      <c r="S288" s="4">
        <v>0.10334550000000001</v>
      </c>
      <c r="T288" s="3">
        <v>18142</v>
      </c>
      <c r="U288" s="4">
        <v>0.18634053</v>
      </c>
      <c r="V288" s="4">
        <v>0.14339014999999999</v>
      </c>
      <c r="W288" s="3">
        <v>18825</v>
      </c>
      <c r="X288" s="4">
        <v>0.19112009999999999</v>
      </c>
      <c r="Y288" s="4">
        <v>3.7645959999999999E-2</v>
      </c>
      <c r="Z288" s="3">
        <v>19122</v>
      </c>
      <c r="AA288" s="4">
        <v>0.1900097</v>
      </c>
      <c r="AB288" s="4">
        <v>1.5759990000000001E-2</v>
      </c>
      <c r="AC288" s="3">
        <v>19738</v>
      </c>
      <c r="AD288" s="4">
        <v>0.19198359000000001</v>
      </c>
      <c r="AE288" s="4">
        <v>3.2256930000000003E-2</v>
      </c>
      <c r="AF288" s="3">
        <v>20955</v>
      </c>
      <c r="AG288" s="4">
        <v>0.19585132</v>
      </c>
      <c r="AH288" s="4">
        <v>6.1641620000000001E-2</v>
      </c>
    </row>
    <row r="289" spans="1:34">
      <c r="A289" s="2" t="s">
        <v>49</v>
      </c>
      <c r="B289" s="2" t="s">
        <v>45</v>
      </c>
      <c r="C289" s="2" t="s">
        <v>75</v>
      </c>
      <c r="D289" s="2" t="s">
        <v>69</v>
      </c>
      <c r="E289" s="3">
        <v>3345</v>
      </c>
      <c r="F289" s="4">
        <v>6.6252340000000007E-2</v>
      </c>
      <c r="G289" s="4"/>
      <c r="H289" s="3">
        <v>3768</v>
      </c>
      <c r="I289" s="4">
        <v>6.1941589999999998E-2</v>
      </c>
      <c r="J289" s="4">
        <v>0.12672472000000001</v>
      </c>
      <c r="K289" s="3">
        <v>4159</v>
      </c>
      <c r="L289" s="4">
        <v>5.9912680000000003E-2</v>
      </c>
      <c r="M289" s="4">
        <v>0.10378662</v>
      </c>
      <c r="N289" s="3">
        <v>4788</v>
      </c>
      <c r="O289" s="4">
        <v>6.0475429999999997E-2</v>
      </c>
      <c r="P289" s="4">
        <v>0.15115345999999999</v>
      </c>
      <c r="Q289" s="3">
        <v>5067</v>
      </c>
      <c r="R289" s="4">
        <v>5.7686040000000001E-2</v>
      </c>
      <c r="S289" s="4">
        <v>5.8272699999999997E-2</v>
      </c>
      <c r="T289" s="3">
        <v>5464</v>
      </c>
      <c r="U289" s="4">
        <v>5.6117529999999999E-2</v>
      </c>
      <c r="V289" s="4">
        <v>7.8204620000000002E-2</v>
      </c>
      <c r="W289" s="3">
        <v>5792</v>
      </c>
      <c r="X289" s="4">
        <v>5.8800039999999998E-2</v>
      </c>
      <c r="Y289" s="4">
        <v>6.0057140000000002E-2</v>
      </c>
      <c r="Z289" s="3">
        <v>5857</v>
      </c>
      <c r="AA289" s="4">
        <v>5.8199319999999999E-2</v>
      </c>
      <c r="AB289" s="4">
        <v>1.1257990000000001E-2</v>
      </c>
      <c r="AC289" s="3">
        <v>6201</v>
      </c>
      <c r="AD289" s="4">
        <v>6.031566E-2</v>
      </c>
      <c r="AE289" s="4">
        <v>5.8794430000000002E-2</v>
      </c>
      <c r="AF289" s="3">
        <v>6760</v>
      </c>
      <c r="AG289" s="4">
        <v>6.3178739999999997E-2</v>
      </c>
      <c r="AH289" s="4">
        <v>9.0075009999999997E-2</v>
      </c>
    </row>
    <row r="290" spans="1:34">
      <c r="A290" s="2" t="s">
        <v>49</v>
      </c>
      <c r="B290" s="2" t="s">
        <v>45</v>
      </c>
      <c r="C290" s="2" t="s">
        <v>75</v>
      </c>
      <c r="D290" s="2" t="s">
        <v>70</v>
      </c>
      <c r="E290" s="3">
        <v>983</v>
      </c>
      <c r="F290" s="4">
        <v>1.9463919999999999E-2</v>
      </c>
      <c r="G290" s="4"/>
      <c r="H290" s="3">
        <v>1177</v>
      </c>
      <c r="I290" s="4">
        <v>1.9340759999999999E-2</v>
      </c>
      <c r="J290" s="4">
        <v>0.19751204</v>
      </c>
      <c r="K290" s="3">
        <v>1262</v>
      </c>
      <c r="L290" s="4">
        <v>1.8171799999999998E-2</v>
      </c>
      <c r="M290" s="4">
        <v>7.2192989999999999E-2</v>
      </c>
      <c r="N290" s="3">
        <v>1426</v>
      </c>
      <c r="O290" s="4">
        <v>1.801032E-2</v>
      </c>
      <c r="P290" s="4">
        <v>0.13030732</v>
      </c>
      <c r="Q290" s="3">
        <v>1492</v>
      </c>
      <c r="R290" s="4">
        <v>1.6981639999999999E-2</v>
      </c>
      <c r="S290" s="4">
        <v>4.6078330000000001E-2</v>
      </c>
      <c r="T290" s="3">
        <v>1662</v>
      </c>
      <c r="U290" s="4">
        <v>1.70721E-2</v>
      </c>
      <c r="V290" s="4">
        <v>0.11424475000000001</v>
      </c>
      <c r="W290" s="3">
        <v>1785</v>
      </c>
      <c r="X290" s="4">
        <v>1.8125189999999999E-2</v>
      </c>
      <c r="Y290" s="4">
        <v>7.4102749999999995E-2</v>
      </c>
      <c r="Z290" s="3">
        <v>1689</v>
      </c>
      <c r="AA290" s="4">
        <v>1.6787989999999999E-2</v>
      </c>
      <c r="AB290" s="4">
        <v>-5.3680600000000002E-2</v>
      </c>
      <c r="AC290" s="3">
        <v>1797</v>
      </c>
      <c r="AD290" s="4">
        <v>1.7481509999999999E-2</v>
      </c>
      <c r="AE290" s="4">
        <v>6.3848509999999997E-2</v>
      </c>
      <c r="AF290" s="3">
        <v>1999</v>
      </c>
      <c r="AG290" s="4">
        <v>1.8687849999999999E-2</v>
      </c>
      <c r="AH290" s="4">
        <v>0.11248938</v>
      </c>
    </row>
    <row r="291" spans="1:34">
      <c r="A291" s="2" t="s">
        <v>49</v>
      </c>
      <c r="B291" s="2" t="s">
        <v>45</v>
      </c>
      <c r="C291" s="2" t="s">
        <v>75</v>
      </c>
      <c r="D291" s="2" t="s">
        <v>71</v>
      </c>
      <c r="E291" s="5" t="s">
        <v>86</v>
      </c>
      <c r="F291" s="6" t="s">
        <v>86</v>
      </c>
      <c r="G291" s="4"/>
      <c r="H291" s="5" t="s">
        <v>86</v>
      </c>
      <c r="I291" s="6" t="s">
        <v>86</v>
      </c>
      <c r="J291" s="6" t="s">
        <v>86</v>
      </c>
      <c r="K291" s="5" t="s">
        <v>86</v>
      </c>
      <c r="L291" s="6" t="s">
        <v>86</v>
      </c>
      <c r="M291" s="6" t="s">
        <v>86</v>
      </c>
      <c r="N291" s="5" t="s">
        <v>86</v>
      </c>
      <c r="O291" s="6" t="s">
        <v>86</v>
      </c>
      <c r="P291" s="6" t="s">
        <v>86</v>
      </c>
      <c r="Q291" s="5" t="s">
        <v>86</v>
      </c>
      <c r="R291" s="6" t="s">
        <v>86</v>
      </c>
      <c r="S291" s="6" t="s">
        <v>86</v>
      </c>
      <c r="T291" s="5" t="s">
        <v>86</v>
      </c>
      <c r="U291" s="6" t="s">
        <v>86</v>
      </c>
      <c r="V291" s="6" t="s">
        <v>86</v>
      </c>
      <c r="W291" s="5" t="s">
        <v>86</v>
      </c>
      <c r="X291" s="6" t="s">
        <v>86</v>
      </c>
      <c r="Y291" s="6" t="s">
        <v>86</v>
      </c>
      <c r="Z291" s="5" t="s">
        <v>86</v>
      </c>
      <c r="AA291" s="6" t="s">
        <v>86</v>
      </c>
      <c r="AB291" s="6" t="s">
        <v>86</v>
      </c>
      <c r="AC291" s="5" t="s">
        <v>86</v>
      </c>
      <c r="AD291" s="6" t="s">
        <v>86</v>
      </c>
      <c r="AE291" s="6" t="s">
        <v>86</v>
      </c>
      <c r="AF291" s="5" t="s">
        <v>86</v>
      </c>
      <c r="AG291" s="6" t="s">
        <v>86</v>
      </c>
      <c r="AH291" s="6" t="s">
        <v>86</v>
      </c>
    </row>
    <row r="292" spans="1:34">
      <c r="A292" s="2" t="s">
        <v>49</v>
      </c>
      <c r="B292" s="2" t="s">
        <v>45</v>
      </c>
      <c r="C292" s="2" t="s">
        <v>75</v>
      </c>
      <c r="D292" s="2" t="s">
        <v>48</v>
      </c>
      <c r="E292" s="3">
        <v>50482</v>
      </c>
      <c r="F292" s="4">
        <v>1</v>
      </c>
      <c r="G292" s="4"/>
      <c r="H292" s="3">
        <v>60838</v>
      </c>
      <c r="I292" s="4">
        <v>1</v>
      </c>
      <c r="J292" s="4">
        <v>0.20513764000000001</v>
      </c>
      <c r="K292" s="3">
        <v>69426</v>
      </c>
      <c r="L292" s="4">
        <v>1</v>
      </c>
      <c r="M292" s="4">
        <v>0.14116576</v>
      </c>
      <c r="N292" s="3">
        <v>79176</v>
      </c>
      <c r="O292" s="4">
        <v>1</v>
      </c>
      <c r="P292" s="4">
        <v>0.14044145999999999</v>
      </c>
      <c r="Q292" s="3">
        <v>87842</v>
      </c>
      <c r="R292" s="4">
        <v>1</v>
      </c>
      <c r="S292" s="4">
        <v>0.10944515</v>
      </c>
      <c r="T292" s="3">
        <v>97359</v>
      </c>
      <c r="U292" s="4">
        <v>1</v>
      </c>
      <c r="V292" s="4">
        <v>0.10834108000000001</v>
      </c>
      <c r="W292" s="3">
        <v>98497</v>
      </c>
      <c r="X292" s="4">
        <v>1</v>
      </c>
      <c r="Y292" s="4">
        <v>1.16963E-2</v>
      </c>
      <c r="Z292" s="3">
        <v>100634</v>
      </c>
      <c r="AA292" s="4">
        <v>1</v>
      </c>
      <c r="AB292" s="4">
        <v>2.1695969999999998E-2</v>
      </c>
      <c r="AC292" s="3">
        <v>102813</v>
      </c>
      <c r="AD292" s="4">
        <v>1</v>
      </c>
      <c r="AE292" s="4">
        <v>2.1643760000000001E-2</v>
      </c>
      <c r="AF292" s="3">
        <v>106995</v>
      </c>
      <c r="AG292" s="4">
        <v>1</v>
      </c>
      <c r="AH292" s="4">
        <v>4.0675969999999999E-2</v>
      </c>
    </row>
    <row r="293" spans="1:34">
      <c r="A293" s="2" t="s">
        <v>49</v>
      </c>
      <c r="B293" s="2" t="s">
        <v>45</v>
      </c>
      <c r="C293" s="2" t="s">
        <v>76</v>
      </c>
      <c r="D293" s="2" t="s">
        <v>64</v>
      </c>
      <c r="E293" s="5" t="s">
        <v>86</v>
      </c>
      <c r="F293" s="6" t="s">
        <v>86</v>
      </c>
      <c r="G293" s="4"/>
      <c r="H293" s="5" t="s">
        <v>86</v>
      </c>
      <c r="I293" s="6" t="s">
        <v>86</v>
      </c>
      <c r="J293" s="6" t="s">
        <v>86</v>
      </c>
      <c r="K293" s="5" t="s">
        <v>86</v>
      </c>
      <c r="L293" s="6" t="s">
        <v>86</v>
      </c>
      <c r="M293" s="6" t="s">
        <v>86</v>
      </c>
      <c r="N293" s="5" t="s">
        <v>86</v>
      </c>
      <c r="O293" s="6" t="s">
        <v>86</v>
      </c>
      <c r="P293" s="6" t="s">
        <v>86</v>
      </c>
      <c r="Q293" s="5" t="s">
        <v>86</v>
      </c>
      <c r="R293" s="6" t="s">
        <v>86</v>
      </c>
      <c r="S293" s="6" t="s">
        <v>86</v>
      </c>
      <c r="T293" s="5" t="s">
        <v>86</v>
      </c>
      <c r="U293" s="6" t="s">
        <v>86</v>
      </c>
      <c r="V293" s="6" t="s">
        <v>86</v>
      </c>
      <c r="W293" s="5" t="s">
        <v>86</v>
      </c>
      <c r="X293" s="6" t="s">
        <v>86</v>
      </c>
      <c r="Y293" s="6" t="s">
        <v>86</v>
      </c>
      <c r="Z293" s="5" t="s">
        <v>86</v>
      </c>
      <c r="AA293" s="6" t="s">
        <v>86</v>
      </c>
      <c r="AB293" s="6" t="s">
        <v>86</v>
      </c>
      <c r="AC293" s="5" t="s">
        <v>86</v>
      </c>
      <c r="AD293" s="6" t="s">
        <v>86</v>
      </c>
      <c r="AE293" s="6" t="s">
        <v>86</v>
      </c>
      <c r="AF293" s="5" t="s">
        <v>86</v>
      </c>
      <c r="AG293" s="6" t="s">
        <v>86</v>
      </c>
      <c r="AH293" s="6" t="s">
        <v>86</v>
      </c>
    </row>
    <row r="294" spans="1:34">
      <c r="A294" s="2" t="s">
        <v>49</v>
      </c>
      <c r="B294" s="2" t="s">
        <v>45</v>
      </c>
      <c r="C294" s="2" t="s">
        <v>76</v>
      </c>
      <c r="D294" s="2" t="s">
        <v>65</v>
      </c>
      <c r="E294" s="3">
        <v>295</v>
      </c>
      <c r="F294" s="4">
        <v>6.5944899999999997E-3</v>
      </c>
      <c r="G294" s="4"/>
      <c r="H294" s="3">
        <v>360</v>
      </c>
      <c r="I294" s="4">
        <v>7.3333599999999997E-3</v>
      </c>
      <c r="J294" s="4">
        <v>0.21983454999999999</v>
      </c>
      <c r="K294" s="3">
        <v>418</v>
      </c>
      <c r="L294" s="4">
        <v>8.0595800000000002E-3</v>
      </c>
      <c r="M294" s="4">
        <v>0.16389619</v>
      </c>
      <c r="N294" s="3">
        <v>549</v>
      </c>
      <c r="O294" s="4">
        <v>1.0071979999999999E-2</v>
      </c>
      <c r="P294" s="4">
        <v>0.31131963000000001</v>
      </c>
      <c r="Q294" s="3">
        <v>645</v>
      </c>
      <c r="R294" s="4">
        <v>1.1463030000000001E-2</v>
      </c>
      <c r="S294" s="4">
        <v>0.17481199</v>
      </c>
      <c r="T294" s="5" t="s">
        <v>86</v>
      </c>
      <c r="U294" s="6" t="s">
        <v>86</v>
      </c>
      <c r="V294" s="6" t="s">
        <v>86</v>
      </c>
      <c r="W294" s="3">
        <v>945</v>
      </c>
      <c r="X294" s="4">
        <v>1.569104E-2</v>
      </c>
      <c r="Y294" s="6" t="s">
        <v>86</v>
      </c>
      <c r="Z294" s="5" t="s">
        <v>86</v>
      </c>
      <c r="AA294" s="6" t="s">
        <v>86</v>
      </c>
      <c r="AB294" s="6" t="s">
        <v>86</v>
      </c>
      <c r="AC294" s="3">
        <v>1172</v>
      </c>
      <c r="AD294" s="4">
        <v>1.9155249999999999E-2</v>
      </c>
      <c r="AE294" s="6" t="s">
        <v>86</v>
      </c>
      <c r="AF294" s="5" t="s">
        <v>86</v>
      </c>
      <c r="AG294" s="6" t="s">
        <v>86</v>
      </c>
      <c r="AH294" s="6" t="s">
        <v>86</v>
      </c>
    </row>
    <row r="295" spans="1:34">
      <c r="A295" s="2" t="s">
        <v>49</v>
      </c>
      <c r="B295" s="2" t="s">
        <v>45</v>
      </c>
      <c r="C295" s="2" t="s">
        <v>76</v>
      </c>
      <c r="D295" s="2" t="s">
        <v>66</v>
      </c>
      <c r="E295" s="3">
        <v>11286</v>
      </c>
      <c r="F295" s="4">
        <v>0.25250813</v>
      </c>
      <c r="G295" s="4"/>
      <c r="H295" s="3">
        <v>12828</v>
      </c>
      <c r="I295" s="4">
        <v>0.26165743000000002</v>
      </c>
      <c r="J295" s="4">
        <v>0.13667694999999999</v>
      </c>
      <c r="K295" s="3">
        <v>14098</v>
      </c>
      <c r="L295" s="4">
        <v>0.27152838000000001</v>
      </c>
      <c r="M295" s="4">
        <v>9.8973039999999998E-2</v>
      </c>
      <c r="N295" s="3">
        <v>15263</v>
      </c>
      <c r="O295" s="4">
        <v>0.28015654000000001</v>
      </c>
      <c r="P295" s="4">
        <v>8.2657939999999999E-2</v>
      </c>
      <c r="Q295" s="3">
        <v>16143</v>
      </c>
      <c r="R295" s="4">
        <v>0.28704406999999998</v>
      </c>
      <c r="S295" s="4">
        <v>5.7625339999999997E-2</v>
      </c>
      <c r="T295" s="3">
        <v>17282</v>
      </c>
      <c r="U295" s="4">
        <v>0.28051346999999999</v>
      </c>
      <c r="V295" s="4">
        <v>7.0602200000000004E-2</v>
      </c>
      <c r="W295" s="3">
        <v>16978</v>
      </c>
      <c r="X295" s="4">
        <v>0.28203595999999997</v>
      </c>
      <c r="Y295" s="4">
        <v>-1.7606810000000001E-2</v>
      </c>
      <c r="Z295" s="3">
        <v>17409</v>
      </c>
      <c r="AA295" s="4">
        <v>0.29527319000000002</v>
      </c>
      <c r="AB295" s="4">
        <v>2.5361290000000002E-2</v>
      </c>
      <c r="AC295" s="3">
        <v>18211</v>
      </c>
      <c r="AD295" s="4">
        <v>0.29762501000000002</v>
      </c>
      <c r="AE295" s="4">
        <v>4.6061489999999997E-2</v>
      </c>
      <c r="AF295" s="3">
        <v>18470</v>
      </c>
      <c r="AG295" s="4">
        <v>0.28741973999999998</v>
      </c>
      <c r="AH295" s="4">
        <v>1.425912E-2</v>
      </c>
    </row>
    <row r="296" spans="1:34">
      <c r="A296" s="2" t="s">
        <v>49</v>
      </c>
      <c r="B296" s="2" t="s">
        <v>45</v>
      </c>
      <c r="C296" s="2" t="s">
        <v>76</v>
      </c>
      <c r="D296" s="2" t="s">
        <v>67</v>
      </c>
      <c r="E296" s="3">
        <v>10373</v>
      </c>
      <c r="F296" s="4">
        <v>0.23209242999999999</v>
      </c>
      <c r="G296" s="4"/>
      <c r="H296" s="3">
        <v>11462</v>
      </c>
      <c r="I296" s="4">
        <v>0.23378025</v>
      </c>
      <c r="J296" s="4">
        <v>0.10490823000000001</v>
      </c>
      <c r="K296" s="3">
        <v>12434</v>
      </c>
      <c r="L296" s="4">
        <v>0.23948652000000001</v>
      </c>
      <c r="M296" s="4">
        <v>8.4871050000000003E-2</v>
      </c>
      <c r="N296" s="3">
        <v>13264</v>
      </c>
      <c r="O296" s="4">
        <v>0.24346728000000001</v>
      </c>
      <c r="P296" s="4">
        <v>6.6756430000000005E-2</v>
      </c>
      <c r="Q296" s="3">
        <v>13471</v>
      </c>
      <c r="R296" s="4">
        <v>0.23952778999999999</v>
      </c>
      <c r="S296" s="4">
        <v>1.5545369999999999E-2</v>
      </c>
      <c r="T296" s="3">
        <v>14631</v>
      </c>
      <c r="U296" s="4">
        <v>0.23747483999999999</v>
      </c>
      <c r="V296" s="4">
        <v>8.6137210000000006E-2</v>
      </c>
      <c r="W296" s="3">
        <v>13860</v>
      </c>
      <c r="X296" s="4">
        <v>0.23023683</v>
      </c>
      <c r="Y296" s="4">
        <v>-5.2690760000000003E-2</v>
      </c>
      <c r="Z296" s="3">
        <v>12969</v>
      </c>
      <c r="AA296" s="4">
        <v>0.21997230000000001</v>
      </c>
      <c r="AB296" s="4">
        <v>-6.4269950000000006E-2</v>
      </c>
      <c r="AC296" s="3">
        <v>13018</v>
      </c>
      <c r="AD296" s="4">
        <v>0.21276038</v>
      </c>
      <c r="AE296" s="4">
        <v>3.7708099999999999E-3</v>
      </c>
      <c r="AF296" s="3">
        <v>13422</v>
      </c>
      <c r="AG296" s="4">
        <v>0.20885831999999999</v>
      </c>
      <c r="AH296" s="4">
        <v>3.1009769999999999E-2</v>
      </c>
    </row>
    <row r="297" spans="1:34">
      <c r="A297" s="2" t="s">
        <v>49</v>
      </c>
      <c r="B297" s="2" t="s">
        <v>45</v>
      </c>
      <c r="C297" s="2" t="s">
        <v>76</v>
      </c>
      <c r="D297" s="2" t="s">
        <v>68</v>
      </c>
      <c r="E297" s="3">
        <v>11804</v>
      </c>
      <c r="F297" s="4">
        <v>0.26409841000000001</v>
      </c>
      <c r="G297" s="4"/>
      <c r="H297" s="3">
        <v>12677</v>
      </c>
      <c r="I297" s="4">
        <v>0.25858260999999999</v>
      </c>
      <c r="J297" s="4">
        <v>7.4021260000000005E-2</v>
      </c>
      <c r="K297" s="3">
        <v>13191</v>
      </c>
      <c r="L297" s="4">
        <v>0.25406567000000002</v>
      </c>
      <c r="M297" s="4">
        <v>4.0522719999999998E-2</v>
      </c>
      <c r="N297" s="3">
        <v>13850</v>
      </c>
      <c r="O297" s="4">
        <v>0.25422169</v>
      </c>
      <c r="P297" s="4">
        <v>4.9958969999999998E-2</v>
      </c>
      <c r="Q297" s="3">
        <v>14261</v>
      </c>
      <c r="R297" s="4">
        <v>0.25357786999999998</v>
      </c>
      <c r="S297" s="4">
        <v>2.9633779999999998E-2</v>
      </c>
      <c r="T297" s="3">
        <v>16150</v>
      </c>
      <c r="U297" s="4">
        <v>0.26212978999999997</v>
      </c>
      <c r="V297" s="4">
        <v>0.13247344999999999</v>
      </c>
      <c r="W297" s="3">
        <v>15758</v>
      </c>
      <c r="X297" s="4">
        <v>0.26176068000000002</v>
      </c>
      <c r="Y297" s="4">
        <v>-2.4285850000000001E-2</v>
      </c>
      <c r="Z297" s="3">
        <v>15199</v>
      </c>
      <c r="AA297" s="4">
        <v>0.25779070999999998</v>
      </c>
      <c r="AB297" s="4">
        <v>-3.5459999999999998E-2</v>
      </c>
      <c r="AC297" s="3">
        <v>15913</v>
      </c>
      <c r="AD297" s="4">
        <v>0.26007073000000003</v>
      </c>
      <c r="AE297" s="4">
        <v>4.6974259999999997E-2</v>
      </c>
      <c r="AF297" s="3">
        <v>17249</v>
      </c>
      <c r="AG297" s="4">
        <v>0.26841172000000002</v>
      </c>
      <c r="AH297" s="4">
        <v>8.395627E-2</v>
      </c>
    </row>
    <row r="298" spans="1:34">
      <c r="A298" s="2" t="s">
        <v>49</v>
      </c>
      <c r="B298" s="2" t="s">
        <v>45</v>
      </c>
      <c r="C298" s="2" t="s">
        <v>76</v>
      </c>
      <c r="D298" s="2" t="s">
        <v>69</v>
      </c>
      <c r="E298" s="3">
        <v>7423</v>
      </c>
      <c r="F298" s="4">
        <v>0.16607637</v>
      </c>
      <c r="G298" s="4"/>
      <c r="H298" s="3">
        <v>7833</v>
      </c>
      <c r="I298" s="4">
        <v>0.15976607000000001</v>
      </c>
      <c r="J298" s="4">
        <v>5.5251660000000001E-2</v>
      </c>
      <c r="K298" s="3">
        <v>7877</v>
      </c>
      <c r="L298" s="4">
        <v>0.15170766999999999</v>
      </c>
      <c r="M298" s="4">
        <v>5.6060800000000003E-3</v>
      </c>
      <c r="N298" s="3">
        <v>7661</v>
      </c>
      <c r="O298" s="4">
        <v>0.14061971000000001</v>
      </c>
      <c r="P298" s="4">
        <v>-2.73774E-2</v>
      </c>
      <c r="Q298" s="3">
        <v>7809</v>
      </c>
      <c r="R298" s="4">
        <v>0.13885587999999999</v>
      </c>
      <c r="S298" s="4">
        <v>1.9300270000000001E-2</v>
      </c>
      <c r="T298" s="3">
        <v>8574</v>
      </c>
      <c r="U298" s="4">
        <v>0.13915817999999999</v>
      </c>
      <c r="V298" s="4">
        <v>9.7911799999999993E-2</v>
      </c>
      <c r="W298" s="3">
        <v>8499</v>
      </c>
      <c r="X298" s="4">
        <v>0.14118810000000001</v>
      </c>
      <c r="Y298" s="4">
        <v>-8.6570699999999993E-3</v>
      </c>
      <c r="Z298" s="3">
        <v>8191</v>
      </c>
      <c r="AA298" s="4">
        <v>0.13892077</v>
      </c>
      <c r="AB298" s="4">
        <v>-3.6334140000000001E-2</v>
      </c>
      <c r="AC298" s="3">
        <v>8667</v>
      </c>
      <c r="AD298" s="4">
        <v>0.14164768</v>
      </c>
      <c r="AE298" s="4">
        <v>5.816673E-2</v>
      </c>
      <c r="AF298" s="3">
        <v>9246</v>
      </c>
      <c r="AG298" s="4">
        <v>0.14387446000000001</v>
      </c>
      <c r="AH298" s="4">
        <v>6.6782739999999993E-2</v>
      </c>
    </row>
    <row r="299" spans="1:34">
      <c r="A299" s="2" t="s">
        <v>49</v>
      </c>
      <c r="B299" s="2" t="s">
        <v>45</v>
      </c>
      <c r="C299" s="2" t="s">
        <v>76</v>
      </c>
      <c r="D299" s="2" t="s">
        <v>70</v>
      </c>
      <c r="E299" s="3">
        <v>3508</v>
      </c>
      <c r="F299" s="4">
        <v>7.8494930000000004E-2</v>
      </c>
      <c r="G299" s="4"/>
      <c r="H299" s="3">
        <v>3862</v>
      </c>
      <c r="I299" s="4">
        <v>7.877671E-2</v>
      </c>
      <c r="J299" s="4">
        <v>0.10086894</v>
      </c>
      <c r="K299" s="3">
        <v>3897</v>
      </c>
      <c r="L299" s="4">
        <v>7.5052010000000002E-2</v>
      </c>
      <c r="M299" s="4">
        <v>8.94936E-3</v>
      </c>
      <c r="N299" s="3">
        <v>3888</v>
      </c>
      <c r="O299" s="4">
        <v>7.1370660000000002E-2</v>
      </c>
      <c r="P299" s="4">
        <v>-2.1549500000000001E-3</v>
      </c>
      <c r="Q299" s="3">
        <v>3905</v>
      </c>
      <c r="R299" s="4">
        <v>6.9440660000000001E-2</v>
      </c>
      <c r="S299" s="4">
        <v>4.3339600000000004E-3</v>
      </c>
      <c r="T299" s="3">
        <v>4150</v>
      </c>
      <c r="U299" s="4">
        <v>6.7361569999999996E-2</v>
      </c>
      <c r="V299" s="4">
        <v>6.2726119999999996E-2</v>
      </c>
      <c r="W299" s="3">
        <v>4151</v>
      </c>
      <c r="X299" s="4">
        <v>6.8953920000000002E-2</v>
      </c>
      <c r="Y299" s="4">
        <v>1.8731999999999999E-4</v>
      </c>
      <c r="Z299" s="3">
        <v>4074</v>
      </c>
      <c r="AA299" s="4">
        <v>6.9092819999999999E-2</v>
      </c>
      <c r="AB299" s="4">
        <v>-1.8633239999999999E-2</v>
      </c>
      <c r="AC299" s="3">
        <v>4202</v>
      </c>
      <c r="AD299" s="4">
        <v>6.8675539999999993E-2</v>
      </c>
      <c r="AE299" s="4">
        <v>3.1527840000000001E-2</v>
      </c>
      <c r="AF299" s="3">
        <v>4623</v>
      </c>
      <c r="AG299" s="4">
        <v>7.1941489999999997E-2</v>
      </c>
      <c r="AH299" s="4">
        <v>0.10021895</v>
      </c>
    </row>
    <row r="300" spans="1:34">
      <c r="A300" s="2" t="s">
        <v>49</v>
      </c>
      <c r="B300" s="2" t="s">
        <v>45</v>
      </c>
      <c r="C300" s="2" t="s">
        <v>76</v>
      </c>
      <c r="D300" s="2" t="s">
        <v>71</v>
      </c>
      <c r="E300" s="5" t="s">
        <v>86</v>
      </c>
      <c r="F300" s="6" t="s">
        <v>86</v>
      </c>
      <c r="G300" s="4"/>
      <c r="H300" s="5" t="s">
        <v>86</v>
      </c>
      <c r="I300" s="6" t="s">
        <v>86</v>
      </c>
      <c r="J300" s="6" t="s">
        <v>86</v>
      </c>
      <c r="K300" s="5" t="s">
        <v>86</v>
      </c>
      <c r="L300" s="6" t="s">
        <v>86</v>
      </c>
      <c r="M300" s="6" t="s">
        <v>86</v>
      </c>
      <c r="N300" s="5" t="s">
        <v>86</v>
      </c>
      <c r="O300" s="6" t="s">
        <v>86</v>
      </c>
      <c r="P300" s="6" t="s">
        <v>86</v>
      </c>
      <c r="Q300" s="5" t="s">
        <v>86</v>
      </c>
      <c r="R300" s="6" t="s">
        <v>86</v>
      </c>
      <c r="S300" s="6" t="s">
        <v>86</v>
      </c>
      <c r="T300" s="3"/>
      <c r="U300" s="4"/>
      <c r="V300" s="6" t="s">
        <v>86</v>
      </c>
      <c r="W300" s="5" t="s">
        <v>86</v>
      </c>
      <c r="X300" s="6" t="s">
        <v>86</v>
      </c>
      <c r="Y300" s="6" t="s">
        <v>86</v>
      </c>
      <c r="Z300" s="3"/>
      <c r="AA300" s="4"/>
      <c r="AB300" s="6" t="s">
        <v>86</v>
      </c>
      <c r="AC300" s="5" t="s">
        <v>86</v>
      </c>
      <c r="AD300" s="6" t="s">
        <v>86</v>
      </c>
      <c r="AE300" s="6" t="s">
        <v>86</v>
      </c>
      <c r="AF300" s="3"/>
      <c r="AG300" s="4"/>
      <c r="AH300" s="6" t="s">
        <v>86</v>
      </c>
    </row>
    <row r="301" spans="1:34">
      <c r="A301" s="2" t="s">
        <v>49</v>
      </c>
      <c r="B301" s="2" t="s">
        <v>45</v>
      </c>
      <c r="C301" s="2" t="s">
        <v>76</v>
      </c>
      <c r="D301" s="2" t="s">
        <v>48</v>
      </c>
      <c r="E301" s="3">
        <v>44695</v>
      </c>
      <c r="F301" s="4">
        <v>1</v>
      </c>
      <c r="G301" s="4"/>
      <c r="H301" s="3">
        <v>49027</v>
      </c>
      <c r="I301" s="4">
        <v>1</v>
      </c>
      <c r="J301" s="4">
        <v>9.6931100000000006E-2</v>
      </c>
      <c r="K301" s="3">
        <v>51920</v>
      </c>
      <c r="L301" s="4">
        <v>1</v>
      </c>
      <c r="M301" s="4">
        <v>5.902176E-2</v>
      </c>
      <c r="N301" s="3">
        <v>54481</v>
      </c>
      <c r="O301" s="4">
        <v>1</v>
      </c>
      <c r="P301" s="4">
        <v>4.9314620000000003E-2</v>
      </c>
      <c r="Q301" s="3">
        <v>56238</v>
      </c>
      <c r="R301" s="4">
        <v>1</v>
      </c>
      <c r="S301" s="4">
        <v>3.2247959999999999E-2</v>
      </c>
      <c r="T301" s="3">
        <v>61610</v>
      </c>
      <c r="U301" s="4">
        <v>1</v>
      </c>
      <c r="V301" s="4">
        <v>9.5526780000000006E-2</v>
      </c>
      <c r="W301" s="3">
        <v>60199</v>
      </c>
      <c r="X301" s="4">
        <v>1</v>
      </c>
      <c r="Y301" s="4">
        <v>-2.2909990000000002E-2</v>
      </c>
      <c r="Z301" s="3">
        <v>58958</v>
      </c>
      <c r="AA301" s="4">
        <v>1</v>
      </c>
      <c r="AB301" s="4">
        <v>-2.0606139999999998E-2</v>
      </c>
      <c r="AC301" s="3">
        <v>61186</v>
      </c>
      <c r="AD301" s="4">
        <v>1</v>
      </c>
      <c r="AE301" s="4">
        <v>3.7795549999999997E-2</v>
      </c>
      <c r="AF301" s="3">
        <v>64262</v>
      </c>
      <c r="AG301" s="4">
        <v>1</v>
      </c>
      <c r="AH301" s="4">
        <v>5.0271929999999999E-2</v>
      </c>
    </row>
    <row r="302" spans="1:34">
      <c r="A302" s="2" t="s">
        <v>49</v>
      </c>
      <c r="B302" s="2" t="s">
        <v>45</v>
      </c>
      <c r="C302" s="2" t="s">
        <v>77</v>
      </c>
      <c r="D302" s="2" t="s">
        <v>64</v>
      </c>
      <c r="E302" s="5" t="s">
        <v>86</v>
      </c>
      <c r="F302" s="6" t="s">
        <v>86</v>
      </c>
      <c r="G302" s="4"/>
      <c r="H302" s="5" t="s">
        <v>86</v>
      </c>
      <c r="I302" s="6" t="s">
        <v>86</v>
      </c>
      <c r="J302" s="6" t="s">
        <v>86</v>
      </c>
      <c r="K302" s="5" t="s">
        <v>86</v>
      </c>
      <c r="L302" s="6" t="s">
        <v>86</v>
      </c>
      <c r="M302" s="6" t="s">
        <v>86</v>
      </c>
      <c r="N302" s="5" t="s">
        <v>86</v>
      </c>
      <c r="O302" s="6" t="s">
        <v>86</v>
      </c>
      <c r="P302" s="6" t="s">
        <v>86</v>
      </c>
      <c r="Q302" s="5" t="s">
        <v>86</v>
      </c>
      <c r="R302" s="6" t="s">
        <v>86</v>
      </c>
      <c r="S302" s="6" t="s">
        <v>86</v>
      </c>
      <c r="T302" s="5" t="s">
        <v>86</v>
      </c>
      <c r="U302" s="6" t="s">
        <v>86</v>
      </c>
      <c r="V302" s="6" t="s">
        <v>86</v>
      </c>
      <c r="W302" s="5" t="s">
        <v>86</v>
      </c>
      <c r="X302" s="6" t="s">
        <v>86</v>
      </c>
      <c r="Y302" s="6" t="s">
        <v>86</v>
      </c>
      <c r="Z302" s="3">
        <v>11</v>
      </c>
      <c r="AA302" s="4">
        <v>3.3710000000000001E-4</v>
      </c>
      <c r="AB302" s="6" t="s">
        <v>86</v>
      </c>
      <c r="AC302" s="5" t="s">
        <v>86</v>
      </c>
      <c r="AD302" s="6" t="s">
        <v>86</v>
      </c>
      <c r="AE302" s="6" t="s">
        <v>86</v>
      </c>
      <c r="AF302" s="5" t="s">
        <v>86</v>
      </c>
      <c r="AG302" s="6" t="s">
        <v>86</v>
      </c>
      <c r="AH302" s="6" t="s">
        <v>86</v>
      </c>
    </row>
    <row r="303" spans="1:34">
      <c r="A303" s="2" t="s">
        <v>49</v>
      </c>
      <c r="B303" s="2" t="s">
        <v>45</v>
      </c>
      <c r="C303" s="2" t="s">
        <v>77</v>
      </c>
      <c r="D303" s="2" t="s">
        <v>65</v>
      </c>
      <c r="E303" s="5" t="s">
        <v>86</v>
      </c>
      <c r="F303" s="6" t="s">
        <v>86</v>
      </c>
      <c r="G303" s="4"/>
      <c r="H303" s="5" t="s">
        <v>86</v>
      </c>
      <c r="I303" s="6" t="s">
        <v>86</v>
      </c>
      <c r="J303" s="6" t="s">
        <v>86</v>
      </c>
      <c r="K303" s="3">
        <v>320</v>
      </c>
      <c r="L303" s="4">
        <v>1.338754E-2</v>
      </c>
      <c r="M303" s="6" t="s">
        <v>86</v>
      </c>
      <c r="N303" s="3">
        <v>394</v>
      </c>
      <c r="O303" s="4">
        <v>1.4609169999999999E-2</v>
      </c>
      <c r="P303" s="4">
        <v>0.23390728999999999</v>
      </c>
      <c r="Q303" s="3">
        <v>482</v>
      </c>
      <c r="R303" s="4">
        <v>1.6322030000000001E-2</v>
      </c>
      <c r="S303" s="4">
        <v>0.22214982999999999</v>
      </c>
      <c r="T303" s="3">
        <v>606</v>
      </c>
      <c r="U303" s="4">
        <v>1.8484509999999999E-2</v>
      </c>
      <c r="V303" s="4">
        <v>0.25722640000000002</v>
      </c>
      <c r="W303" s="3">
        <v>680</v>
      </c>
      <c r="X303" s="4">
        <v>2.0811949999999999E-2</v>
      </c>
      <c r="Y303" s="4">
        <v>0.12171289</v>
      </c>
      <c r="Z303" s="3">
        <v>724</v>
      </c>
      <c r="AA303" s="4">
        <v>2.2279340000000002E-2</v>
      </c>
      <c r="AB303" s="4">
        <v>6.4466629999999997E-2</v>
      </c>
      <c r="AC303" s="3">
        <v>895</v>
      </c>
      <c r="AD303" s="4">
        <v>2.7418069999999999E-2</v>
      </c>
      <c r="AE303" s="4">
        <v>0.23666765000000001</v>
      </c>
      <c r="AF303" s="3">
        <v>924</v>
      </c>
      <c r="AG303" s="4">
        <v>2.7509809999999999E-2</v>
      </c>
      <c r="AH303" s="4">
        <v>3.2104439999999998E-2</v>
      </c>
    </row>
    <row r="304" spans="1:34">
      <c r="A304" s="2" t="s">
        <v>49</v>
      </c>
      <c r="B304" s="2" t="s">
        <v>45</v>
      </c>
      <c r="C304" s="2" t="s">
        <v>77</v>
      </c>
      <c r="D304" s="2" t="s">
        <v>66</v>
      </c>
      <c r="E304" s="3">
        <v>7603</v>
      </c>
      <c r="F304" s="4">
        <v>0.43482083999999999</v>
      </c>
      <c r="G304" s="4"/>
      <c r="H304" s="3">
        <v>9258</v>
      </c>
      <c r="I304" s="4">
        <v>0.43817929999999999</v>
      </c>
      <c r="J304" s="4">
        <v>0.21767133</v>
      </c>
      <c r="K304" s="3">
        <v>10566</v>
      </c>
      <c r="L304" s="4">
        <v>0.44254200999999999</v>
      </c>
      <c r="M304" s="4">
        <v>0.14123732999999999</v>
      </c>
      <c r="N304" s="3">
        <v>11907</v>
      </c>
      <c r="O304" s="4">
        <v>0.44105619000000001</v>
      </c>
      <c r="P304" s="4">
        <v>0.12693024999999999</v>
      </c>
      <c r="Q304" s="3">
        <v>13544</v>
      </c>
      <c r="R304" s="4">
        <v>0.45862465000000002</v>
      </c>
      <c r="S304" s="4">
        <v>0.13746834999999999</v>
      </c>
      <c r="T304" s="3">
        <v>14882</v>
      </c>
      <c r="U304" s="4">
        <v>0.45394295000000001</v>
      </c>
      <c r="V304" s="4">
        <v>9.8813040000000005E-2</v>
      </c>
      <c r="W304" s="3">
        <v>14661</v>
      </c>
      <c r="X304" s="4">
        <v>0.44888271000000002</v>
      </c>
      <c r="Y304" s="4">
        <v>-1.483628E-2</v>
      </c>
      <c r="Z304" s="3">
        <v>14814</v>
      </c>
      <c r="AA304" s="4">
        <v>0.45612001000000002</v>
      </c>
      <c r="AB304" s="4">
        <v>1.0389209999999999E-2</v>
      </c>
      <c r="AC304" s="3">
        <v>15598</v>
      </c>
      <c r="AD304" s="4">
        <v>0.47793139000000001</v>
      </c>
      <c r="AE304" s="4">
        <v>5.2942959999999997E-2</v>
      </c>
      <c r="AF304" s="3">
        <v>16237</v>
      </c>
      <c r="AG304" s="4">
        <v>0.48365319000000001</v>
      </c>
      <c r="AH304" s="4">
        <v>4.0977810000000003E-2</v>
      </c>
    </row>
    <row r="305" spans="1:34">
      <c r="A305" s="2" t="s">
        <v>49</v>
      </c>
      <c r="B305" s="2" t="s">
        <v>45</v>
      </c>
      <c r="C305" s="2" t="s">
        <v>77</v>
      </c>
      <c r="D305" s="2" t="s">
        <v>67</v>
      </c>
      <c r="E305" s="3">
        <v>5719</v>
      </c>
      <c r="F305" s="4">
        <v>0.32706846000000001</v>
      </c>
      <c r="G305" s="4"/>
      <c r="H305" s="3">
        <v>6766</v>
      </c>
      <c r="I305" s="4">
        <v>0.32021959999999999</v>
      </c>
      <c r="J305" s="4">
        <v>0.18303560999999999</v>
      </c>
      <c r="K305" s="3">
        <v>7638</v>
      </c>
      <c r="L305" s="4">
        <v>0.31989193999999999</v>
      </c>
      <c r="M305" s="4">
        <v>0.12883043</v>
      </c>
      <c r="N305" s="3">
        <v>8611</v>
      </c>
      <c r="O305" s="4">
        <v>0.31896802000000002</v>
      </c>
      <c r="P305" s="4">
        <v>0.12746083999999999</v>
      </c>
      <c r="Q305" s="3">
        <v>9131</v>
      </c>
      <c r="R305" s="4">
        <v>0.30919700999999999</v>
      </c>
      <c r="S305" s="4">
        <v>6.038603E-2</v>
      </c>
      <c r="T305" s="3">
        <v>10021</v>
      </c>
      <c r="U305" s="4">
        <v>0.30566743000000002</v>
      </c>
      <c r="V305" s="4">
        <v>9.7472879999999998E-2</v>
      </c>
      <c r="W305" s="3">
        <v>9848</v>
      </c>
      <c r="X305" s="4">
        <v>0.30152765999999998</v>
      </c>
      <c r="Y305" s="4">
        <v>-1.7223430000000001E-2</v>
      </c>
      <c r="Z305" s="3">
        <v>9525</v>
      </c>
      <c r="AA305" s="4">
        <v>0.29328514999999999</v>
      </c>
      <c r="AB305" s="4">
        <v>-3.2824289999999999E-2</v>
      </c>
      <c r="AC305" s="3">
        <v>8873</v>
      </c>
      <c r="AD305" s="4">
        <v>0.27186748999999999</v>
      </c>
      <c r="AE305" s="4">
        <v>-6.8494109999999997E-2</v>
      </c>
      <c r="AF305" s="3">
        <v>8911</v>
      </c>
      <c r="AG305" s="4">
        <v>0.26542605000000002</v>
      </c>
      <c r="AH305" s="4">
        <v>4.2902299999999999E-3</v>
      </c>
    </row>
    <row r="306" spans="1:34">
      <c r="A306" s="2" t="s">
        <v>49</v>
      </c>
      <c r="B306" s="2" t="s">
        <v>45</v>
      </c>
      <c r="C306" s="2" t="s">
        <v>77</v>
      </c>
      <c r="D306" s="2" t="s">
        <v>68</v>
      </c>
      <c r="E306" s="3">
        <v>2863</v>
      </c>
      <c r="F306" s="4">
        <v>0.16375203999999999</v>
      </c>
      <c r="G306" s="4"/>
      <c r="H306" s="3">
        <v>3477</v>
      </c>
      <c r="I306" s="4">
        <v>0.16457315</v>
      </c>
      <c r="J306" s="4">
        <v>0.21439744999999999</v>
      </c>
      <c r="K306" s="3">
        <v>3889</v>
      </c>
      <c r="L306" s="4">
        <v>0.16288432999999999</v>
      </c>
      <c r="M306" s="4">
        <v>0.11839092</v>
      </c>
      <c r="N306" s="3">
        <v>4498</v>
      </c>
      <c r="O306" s="4">
        <v>0.16660728</v>
      </c>
      <c r="P306" s="4">
        <v>0.15657101000000001</v>
      </c>
      <c r="Q306" s="3">
        <v>4696</v>
      </c>
      <c r="R306" s="4">
        <v>0.15903403999999999</v>
      </c>
      <c r="S306" s="4">
        <v>4.4171790000000002E-2</v>
      </c>
      <c r="T306" s="3">
        <v>5336</v>
      </c>
      <c r="U306" s="4">
        <v>0.16274991999999999</v>
      </c>
      <c r="V306" s="4">
        <v>0.13608445999999999</v>
      </c>
      <c r="W306" s="3">
        <v>5427</v>
      </c>
      <c r="X306" s="4">
        <v>0.16614799</v>
      </c>
      <c r="Y306" s="4">
        <v>1.707063E-2</v>
      </c>
      <c r="Z306" s="3">
        <v>5330</v>
      </c>
      <c r="AA306" s="4">
        <v>0.16411634999999999</v>
      </c>
      <c r="AB306" s="4">
        <v>-1.7801649999999999E-2</v>
      </c>
      <c r="AC306" s="3">
        <v>5119</v>
      </c>
      <c r="AD306" s="4">
        <v>0.15685218000000001</v>
      </c>
      <c r="AE306" s="4">
        <v>-3.9588989999999998E-2</v>
      </c>
      <c r="AF306" s="3">
        <v>5251</v>
      </c>
      <c r="AG306" s="4">
        <v>0.15641768</v>
      </c>
      <c r="AH306" s="4">
        <v>2.5813119999999998E-2</v>
      </c>
    </row>
    <row r="307" spans="1:34">
      <c r="A307" s="2" t="s">
        <v>49</v>
      </c>
      <c r="B307" s="2" t="s">
        <v>45</v>
      </c>
      <c r="C307" s="2" t="s">
        <v>77</v>
      </c>
      <c r="D307" s="2" t="s">
        <v>69</v>
      </c>
      <c r="E307" s="3">
        <v>878</v>
      </c>
      <c r="F307" s="4">
        <v>5.0214670000000003E-2</v>
      </c>
      <c r="G307" s="4"/>
      <c r="H307" s="3">
        <v>1079</v>
      </c>
      <c r="I307" s="4">
        <v>5.1072810000000003E-2</v>
      </c>
      <c r="J307" s="4">
        <v>0.22898824000000001</v>
      </c>
      <c r="K307" s="3">
        <v>1117</v>
      </c>
      <c r="L307" s="4">
        <v>4.6793920000000003E-2</v>
      </c>
      <c r="M307" s="4">
        <v>3.5316119999999999E-2</v>
      </c>
      <c r="N307" s="3">
        <v>1240</v>
      </c>
      <c r="O307" s="4">
        <v>4.5942730000000001E-2</v>
      </c>
      <c r="P307" s="4">
        <v>0.11015862999999999</v>
      </c>
      <c r="Q307" s="3">
        <v>1278</v>
      </c>
      <c r="R307" s="4">
        <v>4.3287100000000002E-2</v>
      </c>
      <c r="S307" s="4">
        <v>3.0665100000000001E-2</v>
      </c>
      <c r="T307" s="3">
        <v>1512</v>
      </c>
      <c r="U307" s="4">
        <v>4.6131409999999998E-2</v>
      </c>
      <c r="V307" s="4">
        <v>0.18309078000000001</v>
      </c>
      <c r="W307" s="3">
        <v>1584</v>
      </c>
      <c r="X307" s="4">
        <v>4.8491880000000001E-2</v>
      </c>
      <c r="Y307" s="4">
        <v>4.7247030000000002E-2</v>
      </c>
      <c r="Z307" s="3">
        <v>1630</v>
      </c>
      <c r="AA307" s="4">
        <v>5.0174580000000003E-2</v>
      </c>
      <c r="AB307" s="4">
        <v>2.8862209999999999E-2</v>
      </c>
      <c r="AC307" s="3">
        <v>1678</v>
      </c>
      <c r="AD307" s="4">
        <v>5.141536E-2</v>
      </c>
      <c r="AE307" s="4">
        <v>2.97399E-2</v>
      </c>
      <c r="AF307" s="3">
        <v>1708</v>
      </c>
      <c r="AG307" s="4">
        <v>5.0868799999999999E-2</v>
      </c>
      <c r="AH307" s="4">
        <v>1.772754E-2</v>
      </c>
    </row>
    <row r="308" spans="1:34">
      <c r="A308" s="2" t="s">
        <v>49</v>
      </c>
      <c r="B308" s="2" t="s">
        <v>45</v>
      </c>
      <c r="C308" s="2" t="s">
        <v>77</v>
      </c>
      <c r="D308" s="2" t="s">
        <v>70</v>
      </c>
      <c r="E308" s="3">
        <v>233</v>
      </c>
      <c r="F308" s="4">
        <v>1.3329219999999999E-2</v>
      </c>
      <c r="G308" s="4"/>
      <c r="H308" s="3">
        <v>274</v>
      </c>
      <c r="I308" s="4">
        <v>1.2957959999999999E-2</v>
      </c>
      <c r="J308" s="4">
        <v>0.17468242</v>
      </c>
      <c r="K308" s="3">
        <v>342</v>
      </c>
      <c r="L308" s="4">
        <v>1.4334950000000001E-2</v>
      </c>
      <c r="M308" s="4">
        <v>0.25006595999999998</v>
      </c>
      <c r="N308" s="3">
        <v>341</v>
      </c>
      <c r="O308" s="4">
        <v>1.263065E-2</v>
      </c>
      <c r="P308" s="4">
        <v>-3.70652E-3</v>
      </c>
      <c r="Q308" s="5" t="s">
        <v>86</v>
      </c>
      <c r="R308" s="6" t="s">
        <v>86</v>
      </c>
      <c r="S308" s="6" t="s">
        <v>86</v>
      </c>
      <c r="T308" s="5" t="s">
        <v>86</v>
      </c>
      <c r="U308" s="6" t="s">
        <v>86</v>
      </c>
      <c r="V308" s="6" t="s">
        <v>86</v>
      </c>
      <c r="W308" s="3">
        <v>456</v>
      </c>
      <c r="X308" s="4">
        <v>1.395676E-2</v>
      </c>
      <c r="Y308" s="6" t="s">
        <v>86</v>
      </c>
      <c r="Z308" s="3">
        <v>445</v>
      </c>
      <c r="AA308" s="4">
        <v>1.368747E-2</v>
      </c>
      <c r="AB308" s="4">
        <v>-2.4828579999999999E-2</v>
      </c>
      <c r="AC308" s="5" t="s">
        <v>86</v>
      </c>
      <c r="AD308" s="6" t="s">
        <v>86</v>
      </c>
      <c r="AE308" s="6" t="s">
        <v>86</v>
      </c>
      <c r="AF308" s="5" t="s">
        <v>86</v>
      </c>
      <c r="AG308" s="6" t="s">
        <v>86</v>
      </c>
      <c r="AH308" s="6" t="s">
        <v>86</v>
      </c>
    </row>
    <row r="309" spans="1:34">
      <c r="A309" s="2" t="s">
        <v>49</v>
      </c>
      <c r="B309" s="2" t="s">
        <v>45</v>
      </c>
      <c r="C309" s="2" t="s">
        <v>77</v>
      </c>
      <c r="D309" s="2" t="s">
        <v>71</v>
      </c>
      <c r="E309" s="3"/>
      <c r="F309" s="4"/>
      <c r="G309" s="4"/>
      <c r="H309" s="3"/>
      <c r="I309" s="4"/>
      <c r="J309" s="4"/>
      <c r="K309" s="5" t="s">
        <v>86</v>
      </c>
      <c r="L309" s="6" t="s">
        <v>86</v>
      </c>
      <c r="M309" s="6" t="s">
        <v>86</v>
      </c>
      <c r="N309" s="5" t="s">
        <v>86</v>
      </c>
      <c r="O309" s="6" t="s">
        <v>86</v>
      </c>
      <c r="P309" s="6" t="s">
        <v>86</v>
      </c>
      <c r="Q309" s="3"/>
      <c r="R309" s="4"/>
      <c r="S309" s="6" t="s">
        <v>86</v>
      </c>
      <c r="T309" s="3"/>
      <c r="U309" s="4"/>
      <c r="V309" s="4"/>
      <c r="W309" s="5" t="s">
        <v>86</v>
      </c>
      <c r="X309" s="6" t="s">
        <v>86</v>
      </c>
      <c r="Y309" s="6" t="s">
        <v>86</v>
      </c>
      <c r="Z309" s="3"/>
      <c r="AA309" s="4"/>
      <c r="AB309" s="6" t="s">
        <v>86</v>
      </c>
      <c r="AC309" s="3"/>
      <c r="AD309" s="4"/>
      <c r="AE309" s="4"/>
      <c r="AF309" s="3"/>
      <c r="AG309" s="4"/>
      <c r="AH309" s="4"/>
    </row>
    <row r="310" spans="1:34">
      <c r="A310" s="2" t="s">
        <v>49</v>
      </c>
      <c r="B310" s="2" t="s">
        <v>45</v>
      </c>
      <c r="C310" s="2" t="s">
        <v>77</v>
      </c>
      <c r="D310" s="2" t="s">
        <v>48</v>
      </c>
      <c r="E310" s="3">
        <v>17486</v>
      </c>
      <c r="F310" s="4">
        <v>1</v>
      </c>
      <c r="G310" s="4"/>
      <c r="H310" s="3">
        <v>21129</v>
      </c>
      <c r="I310" s="4">
        <v>1</v>
      </c>
      <c r="J310" s="4">
        <v>0.20833839000000001</v>
      </c>
      <c r="K310" s="3">
        <v>23875</v>
      </c>
      <c r="L310" s="4">
        <v>1</v>
      </c>
      <c r="M310" s="4">
        <v>0.12998667999999999</v>
      </c>
      <c r="N310" s="3">
        <v>26996</v>
      </c>
      <c r="O310" s="4">
        <v>1</v>
      </c>
      <c r="P310" s="4">
        <v>0.13072661999999999</v>
      </c>
      <c r="Q310" s="3">
        <v>29531</v>
      </c>
      <c r="R310" s="4">
        <v>1</v>
      </c>
      <c r="S310" s="4">
        <v>9.389554E-2</v>
      </c>
      <c r="T310" s="3">
        <v>32784</v>
      </c>
      <c r="U310" s="4">
        <v>1</v>
      </c>
      <c r="V310" s="4">
        <v>0.11014554999999999</v>
      </c>
      <c r="W310" s="3">
        <v>32662</v>
      </c>
      <c r="X310" s="4">
        <v>1</v>
      </c>
      <c r="Y310" s="4">
        <v>-3.73056E-3</v>
      </c>
      <c r="Z310" s="3">
        <v>32477</v>
      </c>
      <c r="AA310" s="4">
        <v>1</v>
      </c>
      <c r="AB310" s="4">
        <v>-5.6427300000000003E-3</v>
      </c>
      <c r="AC310" s="3">
        <v>32636</v>
      </c>
      <c r="AD310" s="4">
        <v>1</v>
      </c>
      <c r="AE310" s="4">
        <v>4.8897300000000001E-3</v>
      </c>
      <c r="AF310" s="3">
        <v>33572</v>
      </c>
      <c r="AG310" s="4">
        <v>1</v>
      </c>
      <c r="AH310" s="4">
        <v>2.866266E-2</v>
      </c>
    </row>
    <row r="311" spans="1:34">
      <c r="A311" s="2" t="s">
        <v>49</v>
      </c>
      <c r="B311" s="2" t="s">
        <v>45</v>
      </c>
      <c r="C311" s="2" t="s">
        <v>78</v>
      </c>
      <c r="D311" s="2" t="s">
        <v>64</v>
      </c>
      <c r="E311" s="3"/>
      <c r="F311" s="4"/>
      <c r="G311" s="4"/>
      <c r="H311" s="5" t="s">
        <v>86</v>
      </c>
      <c r="I311" s="6" t="s">
        <v>86</v>
      </c>
      <c r="J311" s="6" t="s">
        <v>86</v>
      </c>
      <c r="K311" s="5" t="s">
        <v>86</v>
      </c>
      <c r="L311" s="6" t="s">
        <v>86</v>
      </c>
      <c r="M311" s="6" t="s">
        <v>86</v>
      </c>
      <c r="N311" s="3"/>
      <c r="O311" s="4"/>
      <c r="P311" s="6" t="s">
        <v>86</v>
      </c>
      <c r="Q311" s="3"/>
      <c r="R311" s="4"/>
      <c r="S311" s="4"/>
      <c r="T311" s="3"/>
      <c r="U311" s="4"/>
      <c r="V311" s="4"/>
      <c r="W311" s="3"/>
      <c r="X311" s="4"/>
      <c r="Y311" s="4"/>
      <c r="Z311" s="3"/>
      <c r="AA311" s="4"/>
      <c r="AB311" s="4"/>
      <c r="AC311" s="3"/>
      <c r="AD311" s="4"/>
      <c r="AE311" s="4"/>
      <c r="AF311" s="3"/>
      <c r="AG311" s="4"/>
      <c r="AH311" s="4"/>
    </row>
    <row r="312" spans="1:34">
      <c r="A312" s="2" t="s">
        <v>49</v>
      </c>
      <c r="B312" s="2" t="s">
        <v>45</v>
      </c>
      <c r="C312" s="2" t="s">
        <v>78</v>
      </c>
      <c r="D312" s="2" t="s">
        <v>65</v>
      </c>
      <c r="E312" s="3">
        <v>29</v>
      </c>
      <c r="F312" s="4">
        <v>8.2385600000000007E-3</v>
      </c>
      <c r="G312" s="4"/>
      <c r="H312" s="3">
        <v>35</v>
      </c>
      <c r="I312" s="4">
        <v>8.9671200000000003E-3</v>
      </c>
      <c r="J312" s="4">
        <v>0.17191952999999999</v>
      </c>
      <c r="K312" s="3">
        <v>46</v>
      </c>
      <c r="L312" s="4">
        <v>1.174741E-2</v>
      </c>
      <c r="M312" s="4">
        <v>0.34007166</v>
      </c>
      <c r="N312" s="3">
        <v>45</v>
      </c>
      <c r="O312" s="4">
        <v>1.121717E-2</v>
      </c>
      <c r="P312" s="4">
        <v>-3.5615069999999999E-2</v>
      </c>
      <c r="Q312" s="5" t="s">
        <v>86</v>
      </c>
      <c r="R312" s="6" t="s">
        <v>86</v>
      </c>
      <c r="S312" s="6" t="s">
        <v>86</v>
      </c>
      <c r="T312" s="3">
        <v>64</v>
      </c>
      <c r="U312" s="4">
        <v>1.4368769999999999E-2</v>
      </c>
      <c r="V312" s="6" t="s">
        <v>86</v>
      </c>
      <c r="W312" s="3">
        <v>55</v>
      </c>
      <c r="X312" s="4">
        <v>1.321316E-2</v>
      </c>
      <c r="Y312" s="4">
        <v>-0.14449819999999999</v>
      </c>
      <c r="Z312" s="3">
        <v>61</v>
      </c>
      <c r="AA312" s="4">
        <v>1.569949E-2</v>
      </c>
      <c r="AB312" s="4">
        <v>0.10426005000000001</v>
      </c>
      <c r="AC312" s="3">
        <v>55</v>
      </c>
      <c r="AD312" s="4">
        <v>1.392556E-2</v>
      </c>
      <c r="AE312" s="4">
        <v>-9.870872E-2</v>
      </c>
      <c r="AF312" s="5" t="s">
        <v>86</v>
      </c>
      <c r="AG312" s="6" t="s">
        <v>86</v>
      </c>
      <c r="AH312" s="6" t="s">
        <v>86</v>
      </c>
    </row>
    <row r="313" spans="1:34">
      <c r="A313" s="2" t="s">
        <v>49</v>
      </c>
      <c r="B313" s="2" t="s">
        <v>45</v>
      </c>
      <c r="C313" s="2" t="s">
        <v>78</v>
      </c>
      <c r="D313" s="2" t="s">
        <v>66</v>
      </c>
      <c r="E313" s="3">
        <v>1098</v>
      </c>
      <c r="F313" s="4">
        <v>0.30690079999999997</v>
      </c>
      <c r="G313" s="4"/>
      <c r="H313" s="3">
        <v>1152</v>
      </c>
      <c r="I313" s="4">
        <v>0.29922231999999999</v>
      </c>
      <c r="J313" s="4">
        <v>4.9765200000000002E-2</v>
      </c>
      <c r="K313" s="3">
        <v>1238</v>
      </c>
      <c r="L313" s="4">
        <v>0.31434960000000001</v>
      </c>
      <c r="M313" s="4">
        <v>7.4627150000000003E-2</v>
      </c>
      <c r="N313" s="3">
        <v>1329</v>
      </c>
      <c r="O313" s="4">
        <v>0.33402018</v>
      </c>
      <c r="P313" s="4">
        <v>7.3171340000000001E-2</v>
      </c>
      <c r="Q313" s="3">
        <v>1399</v>
      </c>
      <c r="R313" s="4">
        <v>0.33405609000000003</v>
      </c>
      <c r="S313" s="4">
        <v>5.2695539999999999E-2</v>
      </c>
      <c r="T313" s="3">
        <v>1481</v>
      </c>
      <c r="U313" s="4">
        <v>0.32990267000000001</v>
      </c>
      <c r="V313" s="4">
        <v>5.8357600000000003E-2</v>
      </c>
      <c r="W313" s="3">
        <v>1329</v>
      </c>
      <c r="X313" s="4">
        <v>0.31841888000000002</v>
      </c>
      <c r="Y313" s="4">
        <v>-0.10206061</v>
      </c>
      <c r="Z313" s="3">
        <v>1285</v>
      </c>
      <c r="AA313" s="4">
        <v>0.33124930000000002</v>
      </c>
      <c r="AB313" s="4">
        <v>-3.3173580000000001E-2</v>
      </c>
      <c r="AC313" s="3">
        <v>1168</v>
      </c>
      <c r="AD313" s="4">
        <v>0.29613466999999999</v>
      </c>
      <c r="AE313" s="4">
        <v>-9.1610049999999998E-2</v>
      </c>
      <c r="AF313" s="3">
        <v>1174</v>
      </c>
      <c r="AG313" s="4">
        <v>0.29792064000000001</v>
      </c>
      <c r="AH313" s="4">
        <v>5.5575199999999998E-3</v>
      </c>
    </row>
    <row r="314" spans="1:34">
      <c r="A314" s="2" t="s">
        <v>49</v>
      </c>
      <c r="B314" s="2" t="s">
        <v>45</v>
      </c>
      <c r="C314" s="2" t="s">
        <v>78</v>
      </c>
      <c r="D314" s="2" t="s">
        <v>67</v>
      </c>
      <c r="E314" s="3">
        <v>898</v>
      </c>
      <c r="F314" s="4">
        <v>0.25107718000000001</v>
      </c>
      <c r="G314" s="4"/>
      <c r="H314" s="3">
        <v>965</v>
      </c>
      <c r="I314" s="4">
        <v>0.25050519999999998</v>
      </c>
      <c r="J314" s="4">
        <v>7.4250899999999995E-2</v>
      </c>
      <c r="K314" s="3">
        <v>981</v>
      </c>
      <c r="L314" s="4">
        <v>0.24909806000000001</v>
      </c>
      <c r="M314" s="4">
        <v>1.7167499999999999E-2</v>
      </c>
      <c r="N314" s="3">
        <v>964</v>
      </c>
      <c r="O314" s="4">
        <v>0.24218783999999999</v>
      </c>
      <c r="P314" s="4">
        <v>-1.8045749999999999E-2</v>
      </c>
      <c r="Q314" s="3">
        <v>1001</v>
      </c>
      <c r="R314" s="4">
        <v>0.23905696000000001</v>
      </c>
      <c r="S314" s="4">
        <v>3.8975139999999998E-2</v>
      </c>
      <c r="T314" s="3">
        <v>1073</v>
      </c>
      <c r="U314" s="4">
        <v>0.23914698000000001</v>
      </c>
      <c r="V314" s="4">
        <v>7.2085700000000003E-2</v>
      </c>
      <c r="W314" s="3">
        <v>979</v>
      </c>
      <c r="X314" s="4">
        <v>0.23458286</v>
      </c>
      <c r="Y314" s="4">
        <v>-8.7431629999999996E-2</v>
      </c>
      <c r="Z314" s="3">
        <v>852</v>
      </c>
      <c r="AA314" s="4">
        <v>0.21948318999999999</v>
      </c>
      <c r="AB314" s="4">
        <v>-0.13044439999999999</v>
      </c>
      <c r="AC314" s="3">
        <v>863</v>
      </c>
      <c r="AD314" s="4">
        <v>0.21893749000000001</v>
      </c>
      <c r="AE314" s="4">
        <v>1.357733E-2</v>
      </c>
      <c r="AF314" s="3">
        <v>829</v>
      </c>
      <c r="AG314" s="4">
        <v>0.21030837999999999</v>
      </c>
      <c r="AH314" s="4">
        <v>-3.9865579999999998E-2</v>
      </c>
    </row>
    <row r="315" spans="1:34">
      <c r="A315" s="2" t="s">
        <v>49</v>
      </c>
      <c r="B315" s="2" t="s">
        <v>45</v>
      </c>
      <c r="C315" s="2" t="s">
        <v>78</v>
      </c>
      <c r="D315" s="2" t="s">
        <v>68</v>
      </c>
      <c r="E315" s="3">
        <v>909</v>
      </c>
      <c r="F315" s="4">
        <v>0.25409094999999998</v>
      </c>
      <c r="G315" s="4"/>
      <c r="H315" s="3">
        <v>961</v>
      </c>
      <c r="I315" s="4">
        <v>0.24945974000000001</v>
      </c>
      <c r="J315" s="4">
        <v>5.7079089999999999E-2</v>
      </c>
      <c r="K315" s="3">
        <v>1000</v>
      </c>
      <c r="L315" s="4">
        <v>0.25380397999999998</v>
      </c>
      <c r="M315" s="4">
        <v>4.0727039999999999E-2</v>
      </c>
      <c r="N315" s="3">
        <v>970</v>
      </c>
      <c r="O315" s="4">
        <v>0.24384681999999999</v>
      </c>
      <c r="P315" s="4">
        <v>-2.965108E-2</v>
      </c>
      <c r="Q315" s="3">
        <v>1049</v>
      </c>
      <c r="R315" s="4">
        <v>0.25045900999999998</v>
      </c>
      <c r="S315" s="4">
        <v>8.1124409999999994E-2</v>
      </c>
      <c r="T315" s="3">
        <v>1117</v>
      </c>
      <c r="U315" s="4">
        <v>0.24899034</v>
      </c>
      <c r="V315" s="4">
        <v>6.5397899999999995E-2</v>
      </c>
      <c r="W315" s="3">
        <v>1079</v>
      </c>
      <c r="X315" s="4">
        <v>0.25835974</v>
      </c>
      <c r="Y315" s="4">
        <v>-3.4668730000000002E-2</v>
      </c>
      <c r="Z315" s="3">
        <v>1008</v>
      </c>
      <c r="AA315" s="4">
        <v>0.25980763000000001</v>
      </c>
      <c r="AB315" s="4">
        <v>-6.5413669999999993E-2</v>
      </c>
      <c r="AC315" s="3">
        <v>1100</v>
      </c>
      <c r="AD315" s="4">
        <v>0.2790455</v>
      </c>
      <c r="AE315" s="4">
        <v>9.1342720000000002E-2</v>
      </c>
      <c r="AF315" s="3">
        <v>1054</v>
      </c>
      <c r="AG315" s="4">
        <v>0.26753229000000001</v>
      </c>
      <c r="AH315" s="4">
        <v>-4.171043E-2</v>
      </c>
    </row>
    <row r="316" spans="1:34">
      <c r="A316" s="2" t="s">
        <v>49</v>
      </c>
      <c r="B316" s="2" t="s">
        <v>45</v>
      </c>
      <c r="C316" s="2" t="s">
        <v>78</v>
      </c>
      <c r="D316" s="2" t="s">
        <v>69</v>
      </c>
      <c r="E316" s="3">
        <v>444</v>
      </c>
      <c r="F316" s="4">
        <v>0.12419052</v>
      </c>
      <c r="G316" s="4"/>
      <c r="H316" s="3">
        <v>486</v>
      </c>
      <c r="I316" s="4">
        <v>0.12631308999999999</v>
      </c>
      <c r="J316" s="4">
        <v>9.5105980000000007E-2</v>
      </c>
      <c r="K316" s="3">
        <v>442</v>
      </c>
      <c r="L316" s="4">
        <v>0.11229628999999999</v>
      </c>
      <c r="M316" s="4">
        <v>-9.059797E-2</v>
      </c>
      <c r="N316" s="3">
        <v>477</v>
      </c>
      <c r="O316" s="4">
        <v>0.11999298999999999</v>
      </c>
      <c r="P316" s="4">
        <v>7.9194520000000004E-2</v>
      </c>
      <c r="Q316" s="3">
        <v>501</v>
      </c>
      <c r="R316" s="4">
        <v>0.11951721999999999</v>
      </c>
      <c r="S316" s="4">
        <v>4.8408899999999998E-2</v>
      </c>
      <c r="T316" s="3">
        <v>525</v>
      </c>
      <c r="U316" s="4">
        <v>0.11697413</v>
      </c>
      <c r="V316" s="4">
        <v>4.8878829999999998E-2</v>
      </c>
      <c r="W316" s="3">
        <v>511</v>
      </c>
      <c r="X316" s="4">
        <v>0.12234583</v>
      </c>
      <c r="Y316" s="4">
        <v>-2.6953890000000001E-2</v>
      </c>
      <c r="Z316" s="3">
        <v>467</v>
      </c>
      <c r="AA316" s="4">
        <v>0.12043636000000001</v>
      </c>
      <c r="AB316" s="4">
        <v>-8.5127069999999999E-2</v>
      </c>
      <c r="AC316" s="3">
        <v>559</v>
      </c>
      <c r="AD316" s="4">
        <v>0.14177345</v>
      </c>
      <c r="AE316" s="4">
        <v>0.19612156</v>
      </c>
      <c r="AF316" s="3">
        <v>569</v>
      </c>
      <c r="AG316" s="4">
        <v>0.14428574</v>
      </c>
      <c r="AH316" s="4">
        <v>1.7241550000000001E-2</v>
      </c>
    </row>
    <row r="317" spans="1:34">
      <c r="A317" s="2" t="s">
        <v>49</v>
      </c>
      <c r="B317" s="2" t="s">
        <v>45</v>
      </c>
      <c r="C317" s="2" t="s">
        <v>78</v>
      </c>
      <c r="D317" s="2" t="s">
        <v>70</v>
      </c>
      <c r="E317" s="3">
        <v>199</v>
      </c>
      <c r="F317" s="4">
        <v>5.5501990000000001E-2</v>
      </c>
      <c r="G317" s="4"/>
      <c r="H317" s="3">
        <v>248</v>
      </c>
      <c r="I317" s="4">
        <v>6.4469589999999993E-2</v>
      </c>
      <c r="J317" s="4">
        <v>0.25066948</v>
      </c>
      <c r="K317" s="3">
        <v>229</v>
      </c>
      <c r="L317" s="4">
        <v>5.8201250000000003E-2</v>
      </c>
      <c r="M317" s="4">
        <v>-7.654379E-2</v>
      </c>
      <c r="N317" s="3">
        <v>194</v>
      </c>
      <c r="O317" s="4">
        <v>4.8735000000000001E-2</v>
      </c>
      <c r="P317" s="4">
        <v>-0.15429685000000001</v>
      </c>
      <c r="Q317" s="3">
        <v>203</v>
      </c>
      <c r="R317" s="4">
        <v>4.847982E-2</v>
      </c>
      <c r="S317" s="4">
        <v>4.7070849999999997E-2</v>
      </c>
      <c r="T317" s="3">
        <v>227</v>
      </c>
      <c r="U317" s="4">
        <v>5.0617099999999998E-2</v>
      </c>
      <c r="V317" s="4">
        <v>0.11892837000000001</v>
      </c>
      <c r="W317" s="3">
        <v>222</v>
      </c>
      <c r="X317" s="4">
        <v>5.307953E-2</v>
      </c>
      <c r="Y317" s="4">
        <v>-2.4417870000000001E-2</v>
      </c>
      <c r="Z317" s="3">
        <v>207</v>
      </c>
      <c r="AA317" s="4">
        <v>5.3324030000000001E-2</v>
      </c>
      <c r="AB317" s="4">
        <v>-6.6341040000000004E-2</v>
      </c>
      <c r="AC317" s="3">
        <v>198</v>
      </c>
      <c r="AD317" s="4">
        <v>5.0183329999999998E-2</v>
      </c>
      <c r="AE317" s="4">
        <v>-4.3743259999999999E-2</v>
      </c>
      <c r="AF317" s="3">
        <v>240</v>
      </c>
      <c r="AG317" s="4">
        <v>6.093954E-2</v>
      </c>
      <c r="AH317" s="4">
        <v>0.21376698999999999</v>
      </c>
    </row>
    <row r="318" spans="1:34">
      <c r="A318" s="2" t="s">
        <v>49</v>
      </c>
      <c r="B318" s="2" t="s">
        <v>45</v>
      </c>
      <c r="C318" s="2" t="s">
        <v>78</v>
      </c>
      <c r="D318" s="2" t="s">
        <v>71</v>
      </c>
      <c r="E318" s="3"/>
      <c r="F318" s="4"/>
      <c r="G318" s="4"/>
      <c r="H318" s="5" t="s">
        <v>86</v>
      </c>
      <c r="I318" s="6" t="s">
        <v>86</v>
      </c>
      <c r="J318" s="6" t="s">
        <v>86</v>
      </c>
      <c r="K318" s="5" t="s">
        <v>86</v>
      </c>
      <c r="L318" s="6" t="s">
        <v>86</v>
      </c>
      <c r="M318" s="6" t="s">
        <v>86</v>
      </c>
      <c r="N318" s="3"/>
      <c r="O318" s="4"/>
      <c r="P318" s="6" t="s">
        <v>86</v>
      </c>
      <c r="Q318" s="5" t="s">
        <v>86</v>
      </c>
      <c r="R318" s="6" t="s">
        <v>86</v>
      </c>
      <c r="S318" s="6" t="s">
        <v>86</v>
      </c>
      <c r="T318" s="3"/>
      <c r="U318" s="4"/>
      <c r="V318" s="6" t="s">
        <v>86</v>
      </c>
      <c r="W318" s="3"/>
      <c r="X318" s="4"/>
      <c r="Y318" s="4"/>
      <c r="Z318" s="3"/>
      <c r="AA318" s="4"/>
      <c r="AB318" s="4"/>
      <c r="AC318" s="3"/>
      <c r="AD318" s="4"/>
      <c r="AE318" s="4"/>
      <c r="AF318" s="5" t="s">
        <v>86</v>
      </c>
      <c r="AG318" s="6" t="s">
        <v>86</v>
      </c>
      <c r="AH318" s="6" t="s">
        <v>86</v>
      </c>
    </row>
    <row r="319" spans="1:34">
      <c r="A319" s="2" t="s">
        <v>49</v>
      </c>
      <c r="B319" s="2" t="s">
        <v>45</v>
      </c>
      <c r="C319" s="2" t="s">
        <v>78</v>
      </c>
      <c r="D319" s="2" t="s">
        <v>48</v>
      </c>
      <c r="E319" s="3">
        <v>3577</v>
      </c>
      <c r="F319" s="4">
        <v>1</v>
      </c>
      <c r="G319" s="4"/>
      <c r="H319" s="3">
        <v>3851</v>
      </c>
      <c r="I319" s="4">
        <v>1</v>
      </c>
      <c r="J319" s="4">
        <v>7.6703720000000003E-2</v>
      </c>
      <c r="K319" s="3">
        <v>3939</v>
      </c>
      <c r="L319" s="4">
        <v>1</v>
      </c>
      <c r="M319" s="4">
        <v>2.291342E-2</v>
      </c>
      <c r="N319" s="3">
        <v>3979</v>
      </c>
      <c r="O319" s="4">
        <v>1</v>
      </c>
      <c r="P319" s="4">
        <v>9.9718500000000009E-3</v>
      </c>
      <c r="Q319" s="3">
        <v>4188</v>
      </c>
      <c r="R319" s="4">
        <v>1</v>
      </c>
      <c r="S319" s="4">
        <v>5.2582370000000003E-2</v>
      </c>
      <c r="T319" s="3">
        <v>4488</v>
      </c>
      <c r="U319" s="4">
        <v>1</v>
      </c>
      <c r="V319" s="4">
        <v>7.168215E-2</v>
      </c>
      <c r="W319" s="3">
        <v>4175</v>
      </c>
      <c r="X319" s="4">
        <v>1</v>
      </c>
      <c r="Y319" s="4">
        <v>-6.9676390000000005E-2</v>
      </c>
      <c r="Z319" s="3">
        <v>3880</v>
      </c>
      <c r="AA319" s="4">
        <v>1</v>
      </c>
      <c r="AB319" s="4">
        <v>-7.062206E-2</v>
      </c>
      <c r="AC319" s="3">
        <v>3943</v>
      </c>
      <c r="AD319" s="4">
        <v>1</v>
      </c>
      <c r="AE319" s="4">
        <v>1.610369E-2</v>
      </c>
      <c r="AF319" s="3">
        <v>3941</v>
      </c>
      <c r="AG319" s="4">
        <v>1</v>
      </c>
      <c r="AH319" s="4">
        <v>-4.7058000000000001E-4</v>
      </c>
    </row>
    <row r="320" spans="1:34">
      <c r="A320" s="2" t="s">
        <v>49</v>
      </c>
      <c r="B320" s="2" t="s">
        <v>45</v>
      </c>
      <c r="C320" s="2" t="s">
        <v>79</v>
      </c>
      <c r="D320" s="2" t="s">
        <v>64</v>
      </c>
      <c r="E320" s="3"/>
      <c r="F320" s="4"/>
      <c r="G320" s="4"/>
      <c r="H320" s="3"/>
      <c r="I320" s="4"/>
      <c r="J320" s="4"/>
      <c r="K320" s="3"/>
      <c r="L320" s="4"/>
      <c r="M320" s="4"/>
      <c r="N320" s="5" t="s">
        <v>86</v>
      </c>
      <c r="O320" s="6" t="s">
        <v>86</v>
      </c>
      <c r="P320" s="6" t="s">
        <v>86</v>
      </c>
      <c r="Q320" s="3"/>
      <c r="R320" s="4"/>
      <c r="S320" s="6" t="s">
        <v>86</v>
      </c>
      <c r="T320" s="3"/>
      <c r="U320" s="4"/>
      <c r="V320" s="4"/>
      <c r="W320" s="3"/>
      <c r="X320" s="4"/>
      <c r="Y320" s="4"/>
      <c r="Z320" s="5" t="s">
        <v>86</v>
      </c>
      <c r="AA320" s="6" t="s">
        <v>86</v>
      </c>
      <c r="AB320" s="6" t="s">
        <v>86</v>
      </c>
      <c r="AC320" s="3"/>
      <c r="AD320" s="4"/>
      <c r="AE320" s="6" t="s">
        <v>86</v>
      </c>
      <c r="AF320" s="3"/>
      <c r="AG320" s="4"/>
      <c r="AH320" s="4"/>
    </row>
    <row r="321" spans="1:34">
      <c r="A321" s="2" t="s">
        <v>49</v>
      </c>
      <c r="B321" s="2" t="s">
        <v>45</v>
      </c>
      <c r="C321" s="2" t="s">
        <v>79</v>
      </c>
      <c r="D321" s="2" t="s">
        <v>65</v>
      </c>
      <c r="E321" s="5" t="s">
        <v>86</v>
      </c>
      <c r="F321" s="6" t="s">
        <v>86</v>
      </c>
      <c r="G321" s="4"/>
      <c r="H321" s="5" t="s">
        <v>86</v>
      </c>
      <c r="I321" s="6" t="s">
        <v>86</v>
      </c>
      <c r="J321" s="6" t="s">
        <v>86</v>
      </c>
      <c r="K321" s="3">
        <v>13</v>
      </c>
      <c r="L321" s="4">
        <v>7.4605799999999996E-3</v>
      </c>
      <c r="M321" s="6" t="s">
        <v>86</v>
      </c>
      <c r="N321" s="5" t="s">
        <v>86</v>
      </c>
      <c r="O321" s="6" t="s">
        <v>86</v>
      </c>
      <c r="P321" s="6" t="s">
        <v>86</v>
      </c>
      <c r="Q321" s="3">
        <v>27</v>
      </c>
      <c r="R321" s="4">
        <v>1.4889039999999999E-2</v>
      </c>
      <c r="S321" s="6" t="s">
        <v>86</v>
      </c>
      <c r="T321" s="3">
        <v>23</v>
      </c>
      <c r="U321" s="4">
        <v>1.2509660000000001E-2</v>
      </c>
      <c r="V321" s="4">
        <v>-0.16707380999999999</v>
      </c>
      <c r="W321" s="3">
        <v>29</v>
      </c>
      <c r="X321" s="4">
        <v>1.5826989999999999E-2</v>
      </c>
      <c r="Y321" s="4">
        <v>0.24859433</v>
      </c>
      <c r="Z321" s="5" t="s">
        <v>86</v>
      </c>
      <c r="AA321" s="6" t="s">
        <v>86</v>
      </c>
      <c r="AB321" s="6" t="s">
        <v>86</v>
      </c>
      <c r="AC321" s="3">
        <v>33</v>
      </c>
      <c r="AD321" s="4">
        <v>2.1311770000000001E-2</v>
      </c>
      <c r="AE321" s="6" t="s">
        <v>86</v>
      </c>
      <c r="AF321" s="3">
        <v>31</v>
      </c>
      <c r="AG321" s="4">
        <v>1.9145220000000001E-2</v>
      </c>
      <c r="AH321" s="4">
        <v>-6.2890580000000001E-2</v>
      </c>
    </row>
    <row r="322" spans="1:34">
      <c r="A322" s="2" t="s">
        <v>49</v>
      </c>
      <c r="B322" s="2" t="s">
        <v>45</v>
      </c>
      <c r="C322" s="2" t="s">
        <v>79</v>
      </c>
      <c r="D322" s="2" t="s">
        <v>66</v>
      </c>
      <c r="E322" s="3">
        <v>486</v>
      </c>
      <c r="F322" s="4">
        <v>0.33409617000000003</v>
      </c>
      <c r="G322" s="4"/>
      <c r="H322" s="3">
        <v>555</v>
      </c>
      <c r="I322" s="4">
        <v>0.33504138999999999</v>
      </c>
      <c r="J322" s="4">
        <v>0.14091368000000001</v>
      </c>
      <c r="K322" s="3">
        <v>574</v>
      </c>
      <c r="L322" s="4">
        <v>0.33126887999999999</v>
      </c>
      <c r="M322" s="4">
        <v>3.5305959999999997E-2</v>
      </c>
      <c r="N322" s="3">
        <v>604</v>
      </c>
      <c r="O322" s="4">
        <v>0.35149461999999998</v>
      </c>
      <c r="P322" s="4">
        <v>5.2404109999999997E-2</v>
      </c>
      <c r="Q322" s="3">
        <v>592</v>
      </c>
      <c r="R322" s="4">
        <v>0.32110631000000001</v>
      </c>
      <c r="S322" s="4">
        <v>-1.962974E-2</v>
      </c>
      <c r="T322" s="3">
        <v>609</v>
      </c>
      <c r="U322" s="4">
        <v>0.33291862999999999</v>
      </c>
      <c r="V322" s="4">
        <v>2.781991E-2</v>
      </c>
      <c r="W322" s="3">
        <v>556</v>
      </c>
      <c r="X322" s="4">
        <v>0.30832058000000001</v>
      </c>
      <c r="Y322" s="4">
        <v>-8.6027989999999999E-2</v>
      </c>
      <c r="Z322" s="3">
        <v>578</v>
      </c>
      <c r="AA322" s="4">
        <v>0.33708823999999998</v>
      </c>
      <c r="AB322" s="4">
        <v>3.9415640000000002E-2</v>
      </c>
      <c r="AC322" s="3">
        <v>487</v>
      </c>
      <c r="AD322" s="4">
        <v>0.31485120999999999</v>
      </c>
      <c r="AE322" s="4">
        <v>-0.15802672000000001</v>
      </c>
      <c r="AF322" s="3">
        <v>491</v>
      </c>
      <c r="AG322" s="4">
        <v>0.30433469000000002</v>
      </c>
      <c r="AH322" s="4">
        <v>8.3137200000000001E-3</v>
      </c>
    </row>
    <row r="323" spans="1:34">
      <c r="A323" s="2" t="s">
        <v>49</v>
      </c>
      <c r="B323" s="2" t="s">
        <v>45</v>
      </c>
      <c r="C323" s="2" t="s">
        <v>79</v>
      </c>
      <c r="D323" s="2" t="s">
        <v>67</v>
      </c>
      <c r="E323" s="3">
        <v>414</v>
      </c>
      <c r="F323" s="4">
        <v>0.28434298000000002</v>
      </c>
      <c r="G323" s="4"/>
      <c r="H323" s="3">
        <v>447</v>
      </c>
      <c r="I323" s="4">
        <v>0.26983462000000003</v>
      </c>
      <c r="J323" s="4">
        <v>7.9645060000000004E-2</v>
      </c>
      <c r="K323" s="3">
        <v>481</v>
      </c>
      <c r="L323" s="4">
        <v>0.27750565999999999</v>
      </c>
      <c r="M323" s="4">
        <v>7.6863630000000002E-2</v>
      </c>
      <c r="N323" s="3">
        <v>464</v>
      </c>
      <c r="O323" s="4">
        <v>0.27018566999999999</v>
      </c>
      <c r="P323" s="4">
        <v>-3.4316159999999998E-2</v>
      </c>
      <c r="Q323" s="3">
        <v>520</v>
      </c>
      <c r="R323" s="4">
        <v>0.28210938000000002</v>
      </c>
      <c r="S323" s="4">
        <v>0.12050855000000001</v>
      </c>
      <c r="T323" s="3">
        <v>504</v>
      </c>
      <c r="U323" s="4">
        <v>0.27580063999999999</v>
      </c>
      <c r="V323" s="4">
        <v>-3.0817609999999999E-2</v>
      </c>
      <c r="W323" s="3">
        <v>488</v>
      </c>
      <c r="X323" s="4">
        <v>0.27061225999999999</v>
      </c>
      <c r="Y323" s="4">
        <v>-3.1676030000000001E-2</v>
      </c>
      <c r="Z323" s="3">
        <v>408</v>
      </c>
      <c r="AA323" s="4">
        <v>0.23803698000000001</v>
      </c>
      <c r="AB323" s="4">
        <v>-0.16373267999999999</v>
      </c>
      <c r="AC323" s="3">
        <v>358</v>
      </c>
      <c r="AD323" s="4">
        <v>0.23148497000000001</v>
      </c>
      <c r="AE323" s="4">
        <v>-0.12337288</v>
      </c>
      <c r="AF323" s="3">
        <v>371</v>
      </c>
      <c r="AG323" s="4">
        <v>0.23001442999999999</v>
      </c>
      <c r="AH323" s="4">
        <v>3.6529970000000002E-2</v>
      </c>
    </row>
    <row r="324" spans="1:34">
      <c r="A324" s="2" t="s">
        <v>49</v>
      </c>
      <c r="B324" s="2" t="s">
        <v>45</v>
      </c>
      <c r="C324" s="2" t="s">
        <v>79</v>
      </c>
      <c r="D324" s="2" t="s">
        <v>68</v>
      </c>
      <c r="E324" s="3">
        <v>350</v>
      </c>
      <c r="F324" s="4">
        <v>0.24055302000000001</v>
      </c>
      <c r="G324" s="4"/>
      <c r="H324" s="3">
        <v>389</v>
      </c>
      <c r="I324" s="4">
        <v>0.23481426</v>
      </c>
      <c r="J324" s="4">
        <v>0.11055346000000001</v>
      </c>
      <c r="K324" s="3">
        <v>407</v>
      </c>
      <c r="L324" s="4">
        <v>0.23505882</v>
      </c>
      <c r="M324" s="4">
        <v>4.8186649999999998E-2</v>
      </c>
      <c r="N324" s="3">
        <v>382</v>
      </c>
      <c r="O324" s="4">
        <v>0.22227371000000001</v>
      </c>
      <c r="P324" s="4">
        <v>-6.2101049999999998E-2</v>
      </c>
      <c r="Q324" s="3">
        <v>426</v>
      </c>
      <c r="R324" s="4">
        <v>0.23117546</v>
      </c>
      <c r="S324" s="4">
        <v>0.11612698</v>
      </c>
      <c r="T324" s="3">
        <v>433</v>
      </c>
      <c r="U324" s="4">
        <v>0.23649563000000001</v>
      </c>
      <c r="V324" s="4">
        <v>1.416622E-2</v>
      </c>
      <c r="W324" s="3">
        <v>464</v>
      </c>
      <c r="X324" s="4">
        <v>0.25728675000000001</v>
      </c>
      <c r="Y324" s="4">
        <v>7.3650149999999998E-2</v>
      </c>
      <c r="Z324" s="3">
        <v>423</v>
      </c>
      <c r="AA324" s="4">
        <v>0.24637224999999999</v>
      </c>
      <c r="AB324" s="4">
        <v>-8.9620350000000001E-2</v>
      </c>
      <c r="AC324" s="3">
        <v>396</v>
      </c>
      <c r="AD324" s="4">
        <v>0.25573445</v>
      </c>
      <c r="AE324" s="4">
        <v>-6.4305730000000005E-2</v>
      </c>
      <c r="AF324" s="3">
        <v>451</v>
      </c>
      <c r="AG324" s="4">
        <v>0.27968182000000003</v>
      </c>
      <c r="AH324" s="4">
        <v>0.14083962</v>
      </c>
    </row>
    <row r="325" spans="1:34">
      <c r="A325" s="2" t="s">
        <v>49</v>
      </c>
      <c r="B325" s="2" t="s">
        <v>45</v>
      </c>
      <c r="C325" s="2" t="s">
        <v>79</v>
      </c>
      <c r="D325" s="2" t="s">
        <v>69</v>
      </c>
      <c r="E325" s="3">
        <v>148</v>
      </c>
      <c r="F325" s="4">
        <v>0.10187673999999999</v>
      </c>
      <c r="G325" s="4"/>
      <c r="H325" s="3">
        <v>181</v>
      </c>
      <c r="I325" s="4">
        <v>0.10927112999999999</v>
      </c>
      <c r="J325" s="4">
        <v>0.22027086000000001</v>
      </c>
      <c r="K325" s="3">
        <v>172</v>
      </c>
      <c r="L325" s="4">
        <v>9.9214769999999994E-2</v>
      </c>
      <c r="M325" s="4">
        <v>-4.9269540000000001E-2</v>
      </c>
      <c r="N325" s="3">
        <v>181</v>
      </c>
      <c r="O325" s="4">
        <v>0.10529738</v>
      </c>
      <c r="P325" s="4">
        <v>5.2654300000000001E-2</v>
      </c>
      <c r="Q325" s="3">
        <v>195</v>
      </c>
      <c r="R325" s="4">
        <v>0.10568994</v>
      </c>
      <c r="S325" s="4">
        <v>7.7149690000000007E-2</v>
      </c>
      <c r="T325" s="3">
        <v>188</v>
      </c>
      <c r="U325" s="4">
        <v>0.10260342</v>
      </c>
      <c r="V325" s="4">
        <v>-3.7599269999999997E-2</v>
      </c>
      <c r="W325" s="3">
        <v>191</v>
      </c>
      <c r="X325" s="4">
        <v>0.10589467</v>
      </c>
      <c r="Y325" s="4">
        <v>1.8546179999999999E-2</v>
      </c>
      <c r="Z325" s="3">
        <v>192</v>
      </c>
      <c r="AA325" s="4">
        <v>0.11185141</v>
      </c>
      <c r="AB325" s="4">
        <v>4.18915E-3</v>
      </c>
      <c r="AC325" s="3">
        <v>188</v>
      </c>
      <c r="AD325" s="4">
        <v>0.12122346000000001</v>
      </c>
      <c r="AE325" s="4">
        <v>-2.3028759999999999E-2</v>
      </c>
      <c r="AF325" s="3">
        <v>183</v>
      </c>
      <c r="AG325" s="4">
        <v>0.11347314999999999</v>
      </c>
      <c r="AH325" s="4">
        <v>-2.353655E-2</v>
      </c>
    </row>
    <row r="326" spans="1:34">
      <c r="A326" s="2" t="s">
        <v>49</v>
      </c>
      <c r="B326" s="2" t="s">
        <v>45</v>
      </c>
      <c r="C326" s="2" t="s">
        <v>79</v>
      </c>
      <c r="D326" s="2" t="s">
        <v>70</v>
      </c>
      <c r="E326" s="5" t="s">
        <v>86</v>
      </c>
      <c r="F326" s="6" t="s">
        <v>86</v>
      </c>
      <c r="G326" s="4"/>
      <c r="H326" s="3">
        <v>75</v>
      </c>
      <c r="I326" s="4">
        <v>4.5051029999999999E-2</v>
      </c>
      <c r="J326" s="6" t="s">
        <v>86</v>
      </c>
      <c r="K326" s="3">
        <v>86</v>
      </c>
      <c r="L326" s="4">
        <v>4.9491300000000002E-2</v>
      </c>
      <c r="M326" s="4">
        <v>0.15029885000000001</v>
      </c>
      <c r="N326" s="3">
        <v>65</v>
      </c>
      <c r="O326" s="4">
        <v>3.7524299999999997E-2</v>
      </c>
      <c r="P326" s="4">
        <v>-0.24798190000000001</v>
      </c>
      <c r="Q326" s="3">
        <v>83</v>
      </c>
      <c r="R326" s="4">
        <v>4.502987E-2</v>
      </c>
      <c r="S326" s="4">
        <v>0.28779879000000003</v>
      </c>
      <c r="T326" s="3">
        <v>73</v>
      </c>
      <c r="U326" s="4">
        <v>3.9672020000000002E-2</v>
      </c>
      <c r="V326" s="4">
        <v>-0.12660356</v>
      </c>
      <c r="W326" s="3">
        <v>76</v>
      </c>
      <c r="X326" s="4">
        <v>4.2058749999999999E-2</v>
      </c>
      <c r="Y326" s="4">
        <v>4.6262110000000002E-2</v>
      </c>
      <c r="Z326" s="3">
        <v>75</v>
      </c>
      <c r="AA326" s="4">
        <v>4.3489989999999999E-2</v>
      </c>
      <c r="AB326" s="4">
        <v>-1.6937600000000001E-2</v>
      </c>
      <c r="AC326" s="3">
        <v>86</v>
      </c>
      <c r="AD326" s="4">
        <v>5.5394140000000001E-2</v>
      </c>
      <c r="AE326" s="4">
        <v>0.14818281999999999</v>
      </c>
      <c r="AF326" s="3">
        <v>86</v>
      </c>
      <c r="AG326" s="4">
        <v>5.3350689999999999E-2</v>
      </c>
      <c r="AH326" s="4">
        <v>4.6756300000000001E-3</v>
      </c>
    </row>
    <row r="327" spans="1:34">
      <c r="A327" s="2" t="s">
        <v>49</v>
      </c>
      <c r="B327" s="2" t="s">
        <v>45</v>
      </c>
      <c r="C327" s="2" t="s">
        <v>79</v>
      </c>
      <c r="D327" s="2" t="s">
        <v>71</v>
      </c>
      <c r="E327" s="3"/>
      <c r="F327" s="4"/>
      <c r="G327" s="4"/>
      <c r="H327" s="5" t="s">
        <v>86</v>
      </c>
      <c r="I327" s="6" t="s">
        <v>86</v>
      </c>
      <c r="J327" s="6" t="s">
        <v>86</v>
      </c>
      <c r="K327" s="3"/>
      <c r="L327" s="4"/>
      <c r="M327" s="6" t="s">
        <v>86</v>
      </c>
      <c r="N327" s="3"/>
      <c r="O327" s="4"/>
      <c r="P327" s="4"/>
      <c r="Q327" s="3"/>
      <c r="R327" s="4"/>
      <c r="S327" s="4"/>
      <c r="T327" s="3"/>
      <c r="U327" s="4"/>
      <c r="V327" s="4"/>
      <c r="W327" s="3"/>
      <c r="X327" s="4"/>
      <c r="Y327" s="4"/>
      <c r="Z327" s="3"/>
      <c r="AA327" s="4"/>
      <c r="AB327" s="4"/>
      <c r="AC327" s="3"/>
      <c r="AD327" s="4"/>
      <c r="AE327" s="4"/>
      <c r="AF327" s="3"/>
      <c r="AG327" s="4"/>
      <c r="AH327" s="4"/>
    </row>
    <row r="328" spans="1:34">
      <c r="A328" s="2" t="s">
        <v>49</v>
      </c>
      <c r="B328" s="2" t="s">
        <v>45</v>
      </c>
      <c r="C328" s="2" t="s">
        <v>79</v>
      </c>
      <c r="D328" s="2" t="s">
        <v>48</v>
      </c>
      <c r="E328" s="3">
        <v>1455</v>
      </c>
      <c r="F328" s="4">
        <v>1</v>
      </c>
      <c r="G328" s="4"/>
      <c r="H328" s="3">
        <v>1655</v>
      </c>
      <c r="I328" s="4">
        <v>1</v>
      </c>
      <c r="J328" s="4">
        <v>0.13769493999999999</v>
      </c>
      <c r="K328" s="3">
        <v>1733</v>
      </c>
      <c r="L328" s="4">
        <v>1</v>
      </c>
      <c r="M328" s="4">
        <v>4.709609E-2</v>
      </c>
      <c r="N328" s="3">
        <v>1719</v>
      </c>
      <c r="O328" s="4">
        <v>1</v>
      </c>
      <c r="P328" s="4">
        <v>-8.1534299999999997E-3</v>
      </c>
      <c r="Q328" s="3">
        <v>1845</v>
      </c>
      <c r="R328" s="4">
        <v>1</v>
      </c>
      <c r="S328" s="4">
        <v>7.3148870000000005E-2</v>
      </c>
      <c r="T328" s="3">
        <v>1829</v>
      </c>
      <c r="U328" s="4">
        <v>1</v>
      </c>
      <c r="V328" s="4">
        <v>-8.6482799999999995E-3</v>
      </c>
      <c r="W328" s="3">
        <v>1805</v>
      </c>
      <c r="X328" s="4">
        <v>1</v>
      </c>
      <c r="Y328" s="4">
        <v>-1.311061E-2</v>
      </c>
      <c r="Z328" s="3">
        <v>1716</v>
      </c>
      <c r="AA328" s="4">
        <v>1</v>
      </c>
      <c r="AB328" s="4">
        <v>-4.9289779999999998E-2</v>
      </c>
      <c r="AC328" s="3">
        <v>1547</v>
      </c>
      <c r="AD328" s="4">
        <v>1</v>
      </c>
      <c r="AE328" s="4">
        <v>-9.8560599999999998E-2</v>
      </c>
      <c r="AF328" s="3">
        <v>1614</v>
      </c>
      <c r="AG328" s="4">
        <v>1</v>
      </c>
      <c r="AH328" s="4">
        <v>4.3156779999999999E-2</v>
      </c>
    </row>
    <row r="329" spans="1:34">
      <c r="A329" s="2" t="s">
        <v>49</v>
      </c>
      <c r="B329" s="2" t="s">
        <v>45</v>
      </c>
      <c r="C329" s="2" t="s">
        <v>80</v>
      </c>
      <c r="D329" s="2" t="s">
        <v>64</v>
      </c>
      <c r="E329" s="5" t="s">
        <v>86</v>
      </c>
      <c r="F329" s="6" t="s">
        <v>86</v>
      </c>
      <c r="G329" s="4"/>
      <c r="H329" s="5" t="s">
        <v>86</v>
      </c>
      <c r="I329" s="6" t="s">
        <v>86</v>
      </c>
      <c r="J329" s="6" t="s">
        <v>86</v>
      </c>
      <c r="K329" s="5" t="s">
        <v>86</v>
      </c>
      <c r="L329" s="6" t="s">
        <v>86</v>
      </c>
      <c r="M329" s="6" t="s">
        <v>86</v>
      </c>
      <c r="N329" s="5" t="s">
        <v>86</v>
      </c>
      <c r="O329" s="6" t="s">
        <v>86</v>
      </c>
      <c r="P329" s="6" t="s">
        <v>86</v>
      </c>
      <c r="Q329" s="5" t="s">
        <v>86</v>
      </c>
      <c r="R329" s="6" t="s">
        <v>86</v>
      </c>
      <c r="S329" s="6" t="s">
        <v>86</v>
      </c>
      <c r="T329" s="5" t="s">
        <v>86</v>
      </c>
      <c r="U329" s="6" t="s">
        <v>86</v>
      </c>
      <c r="V329" s="6" t="s">
        <v>86</v>
      </c>
      <c r="W329" s="5" t="s">
        <v>86</v>
      </c>
      <c r="X329" s="6" t="s">
        <v>86</v>
      </c>
      <c r="Y329" s="6" t="s">
        <v>86</v>
      </c>
      <c r="Z329" s="5" t="s">
        <v>86</v>
      </c>
      <c r="AA329" s="6" t="s">
        <v>86</v>
      </c>
      <c r="AB329" s="6" t="s">
        <v>86</v>
      </c>
      <c r="AC329" s="5" t="s">
        <v>86</v>
      </c>
      <c r="AD329" s="6" t="s">
        <v>86</v>
      </c>
      <c r="AE329" s="6" t="s">
        <v>86</v>
      </c>
      <c r="AF329" s="3">
        <v>14</v>
      </c>
      <c r="AG329" s="4">
        <v>5.7322000000000004E-4</v>
      </c>
      <c r="AH329" s="6" t="s">
        <v>86</v>
      </c>
    </row>
    <row r="330" spans="1:34">
      <c r="A330" s="2" t="s">
        <v>49</v>
      </c>
      <c r="B330" s="2" t="s">
        <v>45</v>
      </c>
      <c r="C330" s="2" t="s">
        <v>80</v>
      </c>
      <c r="D330" s="2" t="s">
        <v>65</v>
      </c>
      <c r="E330" s="3">
        <v>143</v>
      </c>
      <c r="F330" s="4">
        <v>1.290171E-2</v>
      </c>
      <c r="G330" s="4"/>
      <c r="H330" s="3">
        <v>168</v>
      </c>
      <c r="I330" s="4">
        <v>1.271077E-2</v>
      </c>
      <c r="J330" s="4">
        <v>0.17602284000000001</v>
      </c>
      <c r="K330" s="5" t="s">
        <v>86</v>
      </c>
      <c r="L330" s="6" t="s">
        <v>86</v>
      </c>
      <c r="M330" s="6" t="s">
        <v>86</v>
      </c>
      <c r="N330" s="3">
        <v>252</v>
      </c>
      <c r="O330" s="4">
        <v>1.4894030000000001E-2</v>
      </c>
      <c r="P330" s="6" t="s">
        <v>86</v>
      </c>
      <c r="Q330" s="3">
        <v>253</v>
      </c>
      <c r="R330" s="4">
        <v>1.349181E-2</v>
      </c>
      <c r="S330" s="4">
        <v>4.1086100000000004E-3</v>
      </c>
      <c r="T330" s="5" t="s">
        <v>86</v>
      </c>
      <c r="U330" s="6" t="s">
        <v>86</v>
      </c>
      <c r="V330" s="6" t="s">
        <v>86</v>
      </c>
      <c r="W330" s="3">
        <v>415</v>
      </c>
      <c r="X330" s="4">
        <v>2.0142449999999999E-2</v>
      </c>
      <c r="Y330" s="6" t="s">
        <v>86</v>
      </c>
      <c r="Z330" s="3">
        <v>538</v>
      </c>
      <c r="AA330" s="4">
        <v>2.5072029999999999E-2</v>
      </c>
      <c r="AB330" s="4">
        <v>0.29695274999999999</v>
      </c>
      <c r="AC330" s="3">
        <v>587</v>
      </c>
      <c r="AD330" s="4">
        <v>2.572228E-2</v>
      </c>
      <c r="AE330" s="4">
        <v>9.1975920000000003E-2</v>
      </c>
      <c r="AF330" s="3">
        <v>615</v>
      </c>
      <c r="AG330" s="4">
        <v>2.52795E-2</v>
      </c>
      <c r="AH330" s="4">
        <v>4.7280570000000001E-2</v>
      </c>
    </row>
    <row r="331" spans="1:34">
      <c r="A331" s="2" t="s">
        <v>49</v>
      </c>
      <c r="B331" s="2" t="s">
        <v>45</v>
      </c>
      <c r="C331" s="2" t="s">
        <v>80</v>
      </c>
      <c r="D331" s="2" t="s">
        <v>66</v>
      </c>
      <c r="E331" s="3">
        <v>4674</v>
      </c>
      <c r="F331" s="4">
        <v>0.42116144999999999</v>
      </c>
      <c r="G331" s="4"/>
      <c r="H331" s="3">
        <v>5647</v>
      </c>
      <c r="I331" s="4">
        <v>0.42630104000000002</v>
      </c>
      <c r="J331" s="4">
        <v>0.20825609</v>
      </c>
      <c r="K331" s="3">
        <v>6497</v>
      </c>
      <c r="L331" s="4">
        <v>0.43651265</v>
      </c>
      <c r="M331" s="4">
        <v>0.15048017</v>
      </c>
      <c r="N331" s="3">
        <v>7296</v>
      </c>
      <c r="O331" s="4">
        <v>0.43166022999999998</v>
      </c>
      <c r="P331" s="4">
        <v>0.12297937</v>
      </c>
      <c r="Q331" s="3">
        <v>8006</v>
      </c>
      <c r="R331" s="4">
        <v>0.42735646999999999</v>
      </c>
      <c r="S331" s="4">
        <v>9.7415050000000003E-2</v>
      </c>
      <c r="T331" s="3">
        <v>8713</v>
      </c>
      <c r="U331" s="4">
        <v>0.42608520999999999</v>
      </c>
      <c r="V331" s="4">
        <v>8.8282349999999996E-2</v>
      </c>
      <c r="W331" s="3">
        <v>8687</v>
      </c>
      <c r="X331" s="4">
        <v>0.42182712999999999</v>
      </c>
      <c r="Y331" s="4">
        <v>-2.9864499999999999E-3</v>
      </c>
      <c r="Z331" s="3">
        <v>9207</v>
      </c>
      <c r="AA331" s="4">
        <v>0.42909813000000002</v>
      </c>
      <c r="AB331" s="4">
        <v>5.9910280000000003E-2</v>
      </c>
      <c r="AC331" s="3">
        <v>9810</v>
      </c>
      <c r="AD331" s="4">
        <v>0.4295138</v>
      </c>
      <c r="AE331" s="4">
        <v>6.5402310000000005E-2</v>
      </c>
      <c r="AF331" s="3">
        <v>10425</v>
      </c>
      <c r="AG331" s="4">
        <v>0.42834717</v>
      </c>
      <c r="AH331" s="4">
        <v>6.2729679999999996E-2</v>
      </c>
    </row>
    <row r="332" spans="1:34">
      <c r="A332" s="2" t="s">
        <v>49</v>
      </c>
      <c r="B332" s="2" t="s">
        <v>45</v>
      </c>
      <c r="C332" s="2" t="s">
        <v>80</v>
      </c>
      <c r="D332" s="2" t="s">
        <v>67</v>
      </c>
      <c r="E332" s="3">
        <v>3002</v>
      </c>
      <c r="F332" s="4">
        <v>0.27056783000000001</v>
      </c>
      <c r="G332" s="4"/>
      <c r="H332" s="3">
        <v>3544</v>
      </c>
      <c r="I332" s="4">
        <v>0.26754296999999999</v>
      </c>
      <c r="J332" s="4">
        <v>0.18034402999999999</v>
      </c>
      <c r="K332" s="3">
        <v>3948</v>
      </c>
      <c r="L332" s="4">
        <v>0.26527921999999998</v>
      </c>
      <c r="M332" s="4">
        <v>0.11405949</v>
      </c>
      <c r="N332" s="3">
        <v>4582</v>
      </c>
      <c r="O332" s="4">
        <v>0.27109073</v>
      </c>
      <c r="P332" s="4">
        <v>0.16048095000000001</v>
      </c>
      <c r="Q332" s="3">
        <v>5173</v>
      </c>
      <c r="R332" s="4">
        <v>0.27614548</v>
      </c>
      <c r="S332" s="4">
        <v>0.12913517999999999</v>
      </c>
      <c r="T332" s="3">
        <v>5489</v>
      </c>
      <c r="U332" s="4">
        <v>0.26844705000000002</v>
      </c>
      <c r="V332" s="4">
        <v>6.1099460000000001E-2</v>
      </c>
      <c r="W332" s="3">
        <v>5531</v>
      </c>
      <c r="X332" s="4">
        <v>0.26856248999999999</v>
      </c>
      <c r="Y332" s="4">
        <v>7.5108600000000003E-3</v>
      </c>
      <c r="Z332" s="3">
        <v>5442</v>
      </c>
      <c r="AA332" s="4">
        <v>0.25360785000000002</v>
      </c>
      <c r="AB332" s="4">
        <v>-1.6069699999999999E-2</v>
      </c>
      <c r="AC332" s="3">
        <v>5611</v>
      </c>
      <c r="AD332" s="4">
        <v>0.24566772000000001</v>
      </c>
      <c r="AE332" s="4">
        <v>3.1047160000000001E-2</v>
      </c>
      <c r="AF332" s="3">
        <v>5778</v>
      </c>
      <c r="AG332" s="4">
        <v>0.23742853</v>
      </c>
      <c r="AH332" s="4">
        <v>2.9885269999999999E-2</v>
      </c>
    </row>
    <row r="333" spans="1:34">
      <c r="A333" s="2" t="s">
        <v>49</v>
      </c>
      <c r="B333" s="2" t="s">
        <v>45</v>
      </c>
      <c r="C333" s="2" t="s">
        <v>80</v>
      </c>
      <c r="D333" s="2" t="s">
        <v>68</v>
      </c>
      <c r="E333" s="3">
        <v>2271</v>
      </c>
      <c r="F333" s="4">
        <v>0.20468486999999999</v>
      </c>
      <c r="G333" s="4"/>
      <c r="H333" s="3">
        <v>2598</v>
      </c>
      <c r="I333" s="4">
        <v>0.19611073000000001</v>
      </c>
      <c r="J333" s="4">
        <v>0.14368608999999999</v>
      </c>
      <c r="K333" s="3">
        <v>2868</v>
      </c>
      <c r="L333" s="4">
        <v>0.19272909999999999</v>
      </c>
      <c r="M333" s="4">
        <v>0.10419209</v>
      </c>
      <c r="N333" s="3">
        <v>3277</v>
      </c>
      <c r="O333" s="4">
        <v>0.19390293</v>
      </c>
      <c r="P333" s="4">
        <v>0.14251958000000001</v>
      </c>
      <c r="Q333" s="3">
        <v>3681</v>
      </c>
      <c r="R333" s="4">
        <v>0.19649931000000001</v>
      </c>
      <c r="S333" s="4">
        <v>0.12330919999999999</v>
      </c>
      <c r="T333" s="3">
        <v>4064</v>
      </c>
      <c r="U333" s="4">
        <v>0.19874144999999999</v>
      </c>
      <c r="V333" s="4">
        <v>0.10398412999999999</v>
      </c>
      <c r="W333" s="3">
        <v>4090</v>
      </c>
      <c r="X333" s="4">
        <v>0.19860796</v>
      </c>
      <c r="Y333" s="4">
        <v>6.4013400000000002E-3</v>
      </c>
      <c r="Z333" s="3">
        <v>4310</v>
      </c>
      <c r="AA333" s="4">
        <v>0.20088073000000001</v>
      </c>
      <c r="AB333" s="4">
        <v>5.3873860000000003E-2</v>
      </c>
      <c r="AC333" s="3">
        <v>4648</v>
      </c>
      <c r="AD333" s="4">
        <v>0.20351116999999999</v>
      </c>
      <c r="AE333" s="4">
        <v>7.830869E-2</v>
      </c>
      <c r="AF333" s="3">
        <v>5093</v>
      </c>
      <c r="AG333" s="4">
        <v>0.20926785000000001</v>
      </c>
      <c r="AH333" s="4">
        <v>9.5767160000000004E-2</v>
      </c>
    </row>
    <row r="334" spans="1:34">
      <c r="A334" s="2" t="s">
        <v>49</v>
      </c>
      <c r="B334" s="2" t="s">
        <v>45</v>
      </c>
      <c r="C334" s="2" t="s">
        <v>80</v>
      </c>
      <c r="D334" s="2" t="s">
        <v>69</v>
      </c>
      <c r="E334" s="3">
        <v>742</v>
      </c>
      <c r="F334" s="4">
        <v>6.6849580000000006E-2</v>
      </c>
      <c r="G334" s="4"/>
      <c r="H334" s="3">
        <v>946</v>
      </c>
      <c r="I334" s="4">
        <v>7.1404949999999995E-2</v>
      </c>
      <c r="J334" s="4">
        <v>0.27503133000000002</v>
      </c>
      <c r="K334" s="3">
        <v>1027</v>
      </c>
      <c r="L334" s="4">
        <v>6.8997329999999996E-2</v>
      </c>
      <c r="M334" s="4">
        <v>8.5682049999999996E-2</v>
      </c>
      <c r="N334" s="3">
        <v>1112</v>
      </c>
      <c r="O334" s="4">
        <v>6.5805740000000001E-2</v>
      </c>
      <c r="P334" s="4">
        <v>8.3073859999999999E-2</v>
      </c>
      <c r="Q334" s="3">
        <v>1189</v>
      </c>
      <c r="R334" s="4">
        <v>6.3458840000000002E-2</v>
      </c>
      <c r="S334" s="4">
        <v>6.8934309999999999E-2</v>
      </c>
      <c r="T334" s="3">
        <v>1311</v>
      </c>
      <c r="U334" s="4">
        <v>6.4132209999999995E-2</v>
      </c>
      <c r="V334" s="4">
        <v>0.10311153000000001</v>
      </c>
      <c r="W334" s="3">
        <v>1362</v>
      </c>
      <c r="X334" s="4">
        <v>6.6131430000000005E-2</v>
      </c>
      <c r="Y334" s="4">
        <v>3.8471959999999999E-2</v>
      </c>
      <c r="Z334" s="3">
        <v>1489</v>
      </c>
      <c r="AA334" s="4">
        <v>6.9380449999999996E-2</v>
      </c>
      <c r="AB334" s="4">
        <v>9.3141020000000005E-2</v>
      </c>
      <c r="AC334" s="3">
        <v>1636</v>
      </c>
      <c r="AD334" s="4">
        <v>7.1644299999999994E-2</v>
      </c>
      <c r="AE334" s="4">
        <v>9.9101049999999996E-2</v>
      </c>
      <c r="AF334" s="3">
        <v>1845</v>
      </c>
      <c r="AG334" s="4">
        <v>7.5828519999999996E-2</v>
      </c>
      <c r="AH334" s="4">
        <v>0.12785945000000001</v>
      </c>
    </row>
    <row r="335" spans="1:34">
      <c r="A335" s="2" t="s">
        <v>49</v>
      </c>
      <c r="B335" s="2" t="s">
        <v>45</v>
      </c>
      <c r="C335" s="2" t="s">
        <v>80</v>
      </c>
      <c r="D335" s="2" t="s">
        <v>70</v>
      </c>
      <c r="E335" s="3">
        <v>261</v>
      </c>
      <c r="F335" s="4">
        <v>2.3479960000000001E-2</v>
      </c>
      <c r="G335" s="4"/>
      <c r="H335" s="3">
        <v>341</v>
      </c>
      <c r="I335" s="4">
        <v>2.57066E-2</v>
      </c>
      <c r="J335" s="4">
        <v>0.30688821999999999</v>
      </c>
      <c r="K335" s="3">
        <v>352</v>
      </c>
      <c r="L335" s="4">
        <v>2.3642710000000001E-2</v>
      </c>
      <c r="M335" s="4">
        <v>3.335925E-2</v>
      </c>
      <c r="N335" s="3">
        <v>381</v>
      </c>
      <c r="O335" s="4">
        <v>2.252374E-2</v>
      </c>
      <c r="P335" s="4">
        <v>8.1856860000000004E-2</v>
      </c>
      <c r="Q335" s="3">
        <v>428</v>
      </c>
      <c r="R335" s="4">
        <v>2.2833900000000001E-2</v>
      </c>
      <c r="S335" s="4">
        <v>0.12373107</v>
      </c>
      <c r="T335" s="3">
        <v>438</v>
      </c>
      <c r="U335" s="4">
        <v>2.1401529999999998E-2</v>
      </c>
      <c r="V335" s="4">
        <v>2.3057480000000002E-2</v>
      </c>
      <c r="W335" s="3">
        <v>507</v>
      </c>
      <c r="X335" s="4">
        <v>2.4632190000000002E-2</v>
      </c>
      <c r="Y335" s="4">
        <v>0.15910096000000001</v>
      </c>
      <c r="Z335" s="5" t="s">
        <v>86</v>
      </c>
      <c r="AA335" s="6" t="s">
        <v>86</v>
      </c>
      <c r="AB335" s="6" t="s">
        <v>86</v>
      </c>
      <c r="AC335" s="3">
        <v>539</v>
      </c>
      <c r="AD335" s="4">
        <v>2.3587940000000002E-2</v>
      </c>
      <c r="AE335" s="6" t="s">
        <v>86</v>
      </c>
      <c r="AF335" s="3">
        <v>566</v>
      </c>
      <c r="AG335" s="4">
        <v>2.3275219999999999E-2</v>
      </c>
      <c r="AH335" s="4">
        <v>5.1496199999999999E-2</v>
      </c>
    </row>
    <row r="336" spans="1:34">
      <c r="A336" s="2" t="s">
        <v>49</v>
      </c>
      <c r="B336" s="2" t="s">
        <v>45</v>
      </c>
      <c r="C336" s="2" t="s">
        <v>80</v>
      </c>
      <c r="D336" s="2" t="s">
        <v>71</v>
      </c>
      <c r="E336" s="5" t="s">
        <v>86</v>
      </c>
      <c r="F336" s="6" t="s">
        <v>86</v>
      </c>
      <c r="G336" s="4"/>
      <c r="H336" s="5" t="s">
        <v>86</v>
      </c>
      <c r="I336" s="6" t="s">
        <v>86</v>
      </c>
      <c r="J336" s="6" t="s">
        <v>86</v>
      </c>
      <c r="K336" s="3"/>
      <c r="L336" s="4"/>
      <c r="M336" s="6" t="s">
        <v>86</v>
      </c>
      <c r="N336" s="5" t="s">
        <v>86</v>
      </c>
      <c r="O336" s="6" t="s">
        <v>86</v>
      </c>
      <c r="P336" s="6" t="s">
        <v>86</v>
      </c>
      <c r="Q336" s="5" t="s">
        <v>86</v>
      </c>
      <c r="R336" s="6" t="s">
        <v>86</v>
      </c>
      <c r="S336" s="6" t="s">
        <v>86</v>
      </c>
      <c r="T336" s="3"/>
      <c r="U336" s="4"/>
      <c r="V336" s="6" t="s">
        <v>86</v>
      </c>
      <c r="W336" s="5" t="s">
        <v>86</v>
      </c>
      <c r="X336" s="6" t="s">
        <v>86</v>
      </c>
      <c r="Y336" s="6" t="s">
        <v>86</v>
      </c>
      <c r="Z336" s="3"/>
      <c r="AA336" s="4"/>
      <c r="AB336" s="6" t="s">
        <v>86</v>
      </c>
      <c r="AC336" s="5" t="s">
        <v>86</v>
      </c>
      <c r="AD336" s="6" t="s">
        <v>86</v>
      </c>
      <c r="AE336" s="6" t="s">
        <v>86</v>
      </c>
      <c r="AF336" s="3"/>
      <c r="AG336" s="4"/>
      <c r="AH336" s="6" t="s">
        <v>86</v>
      </c>
    </row>
    <row r="337" spans="1:34">
      <c r="A337" s="2" t="s">
        <v>49</v>
      </c>
      <c r="B337" s="2" t="s">
        <v>45</v>
      </c>
      <c r="C337" s="2" t="s">
        <v>80</v>
      </c>
      <c r="D337" s="2" t="s">
        <v>48</v>
      </c>
      <c r="E337" s="3">
        <v>11097</v>
      </c>
      <c r="F337" s="4">
        <v>1</v>
      </c>
      <c r="G337" s="4"/>
      <c r="H337" s="3">
        <v>13246</v>
      </c>
      <c r="I337" s="4">
        <v>1</v>
      </c>
      <c r="J337" s="4">
        <v>0.19368908000000001</v>
      </c>
      <c r="K337" s="3">
        <v>14883</v>
      </c>
      <c r="L337" s="4">
        <v>1</v>
      </c>
      <c r="M337" s="4">
        <v>0.12356625</v>
      </c>
      <c r="N337" s="3">
        <v>16901</v>
      </c>
      <c r="O337" s="4">
        <v>1</v>
      </c>
      <c r="P337" s="4">
        <v>0.13560311999999999</v>
      </c>
      <c r="Q337" s="3">
        <v>18734</v>
      </c>
      <c r="R337" s="4">
        <v>1</v>
      </c>
      <c r="S337" s="4">
        <v>0.10846675</v>
      </c>
      <c r="T337" s="3">
        <v>20449</v>
      </c>
      <c r="U337" s="4">
        <v>1</v>
      </c>
      <c r="V337" s="4">
        <v>9.1529319999999997E-2</v>
      </c>
      <c r="W337" s="3">
        <v>20594</v>
      </c>
      <c r="X337" s="4">
        <v>1</v>
      </c>
      <c r="Y337" s="4">
        <v>7.0777699999999997E-3</v>
      </c>
      <c r="Z337" s="3">
        <v>21458</v>
      </c>
      <c r="AA337" s="4">
        <v>1</v>
      </c>
      <c r="AB337" s="4">
        <v>4.195028E-2</v>
      </c>
      <c r="AC337" s="3">
        <v>22839</v>
      </c>
      <c r="AD337" s="4">
        <v>1</v>
      </c>
      <c r="AE337" s="4">
        <v>6.4371239999999996E-2</v>
      </c>
      <c r="AF337" s="3">
        <v>24338</v>
      </c>
      <c r="AG337" s="4">
        <v>1</v>
      </c>
      <c r="AH337" s="4">
        <v>6.5624100000000005E-2</v>
      </c>
    </row>
    <row r="338" spans="1:34">
      <c r="A338" s="2" t="s">
        <v>49</v>
      </c>
      <c r="B338" s="2" t="s">
        <v>45</v>
      </c>
      <c r="C338" s="2" t="s">
        <v>81</v>
      </c>
      <c r="D338" s="2" t="s">
        <v>64</v>
      </c>
      <c r="E338" s="3"/>
      <c r="F338" s="4"/>
      <c r="G338" s="4"/>
      <c r="H338" s="3"/>
      <c r="I338" s="4"/>
      <c r="J338" s="4"/>
      <c r="K338" s="3"/>
      <c r="L338" s="4"/>
      <c r="M338" s="4"/>
      <c r="N338" s="3"/>
      <c r="O338" s="4"/>
      <c r="P338" s="4"/>
      <c r="Q338" s="3"/>
      <c r="R338" s="4"/>
      <c r="S338" s="4"/>
      <c r="T338" s="5" t="s">
        <v>86</v>
      </c>
      <c r="U338" s="6" t="s">
        <v>86</v>
      </c>
      <c r="V338" s="6" t="s">
        <v>86</v>
      </c>
      <c r="W338" s="5" t="s">
        <v>86</v>
      </c>
      <c r="X338" s="6" t="s">
        <v>86</v>
      </c>
      <c r="Y338" s="6" t="s">
        <v>86</v>
      </c>
      <c r="Z338" s="5" t="s">
        <v>86</v>
      </c>
      <c r="AA338" s="6" t="s">
        <v>86</v>
      </c>
      <c r="AB338" s="6" t="s">
        <v>86</v>
      </c>
      <c r="AC338" s="5" t="s">
        <v>86</v>
      </c>
      <c r="AD338" s="6" t="s">
        <v>86</v>
      </c>
      <c r="AE338" s="6" t="s">
        <v>86</v>
      </c>
      <c r="AF338" s="3"/>
      <c r="AG338" s="4"/>
      <c r="AH338" s="6" t="s">
        <v>86</v>
      </c>
    </row>
    <row r="339" spans="1:34">
      <c r="A339" s="2" t="s">
        <v>49</v>
      </c>
      <c r="B339" s="2" t="s">
        <v>45</v>
      </c>
      <c r="C339" s="2" t="s">
        <v>81</v>
      </c>
      <c r="D339" s="2" t="s">
        <v>65</v>
      </c>
      <c r="E339" s="3">
        <v>55</v>
      </c>
      <c r="F339" s="4">
        <v>1.6246699999999999E-2</v>
      </c>
      <c r="G339" s="4"/>
      <c r="H339" s="3">
        <v>92</v>
      </c>
      <c r="I339" s="4">
        <v>2.443089E-2</v>
      </c>
      <c r="J339" s="4">
        <v>0.67244318000000003</v>
      </c>
      <c r="K339" s="3">
        <v>73</v>
      </c>
      <c r="L339" s="4">
        <v>1.669818E-2</v>
      </c>
      <c r="M339" s="4">
        <v>-0.19883975000000001</v>
      </c>
      <c r="N339" s="3">
        <v>118</v>
      </c>
      <c r="O339" s="4">
        <v>2.2294959999999999E-2</v>
      </c>
      <c r="P339" s="4">
        <v>0.60978462</v>
      </c>
      <c r="Q339" s="3">
        <v>148</v>
      </c>
      <c r="R339" s="4">
        <v>2.4664760000000001E-2</v>
      </c>
      <c r="S339" s="4">
        <v>0.24927993000000001</v>
      </c>
      <c r="T339" s="3">
        <v>189</v>
      </c>
      <c r="U339" s="4">
        <v>2.777543E-2</v>
      </c>
      <c r="V339" s="4">
        <v>0.27917389999999997</v>
      </c>
      <c r="W339" s="3">
        <v>152</v>
      </c>
      <c r="X339" s="4">
        <v>2.4154459999999999E-2</v>
      </c>
      <c r="Y339" s="4">
        <v>-0.19503449</v>
      </c>
      <c r="Z339" s="3">
        <v>167</v>
      </c>
      <c r="AA339" s="4">
        <v>2.6708200000000001E-2</v>
      </c>
      <c r="AB339" s="4">
        <v>9.4209950000000001E-2</v>
      </c>
      <c r="AC339" s="3">
        <v>127</v>
      </c>
      <c r="AD339" s="4">
        <v>2.3845470000000001E-2</v>
      </c>
      <c r="AE339" s="4">
        <v>-0.23567566000000001</v>
      </c>
      <c r="AF339" s="3">
        <v>111</v>
      </c>
      <c r="AG339" s="4">
        <v>2.1718979999999999E-2</v>
      </c>
      <c r="AH339" s="4">
        <v>-0.12622332999999999</v>
      </c>
    </row>
    <row r="340" spans="1:34">
      <c r="A340" s="2" t="s">
        <v>49</v>
      </c>
      <c r="B340" s="2" t="s">
        <v>45</v>
      </c>
      <c r="C340" s="2" t="s">
        <v>81</v>
      </c>
      <c r="D340" s="2" t="s">
        <v>66</v>
      </c>
      <c r="E340" s="3">
        <v>1552</v>
      </c>
      <c r="F340" s="4">
        <v>0.45963464999999998</v>
      </c>
      <c r="G340" s="4"/>
      <c r="H340" s="3">
        <v>1782</v>
      </c>
      <c r="I340" s="4">
        <v>0.47461407</v>
      </c>
      <c r="J340" s="4">
        <v>0.14843147000000001</v>
      </c>
      <c r="K340" s="3">
        <v>2114</v>
      </c>
      <c r="L340" s="4">
        <v>0.48037278</v>
      </c>
      <c r="M340" s="4">
        <v>0.18638973</v>
      </c>
      <c r="N340" s="3">
        <v>2663</v>
      </c>
      <c r="O340" s="4">
        <v>0.50189713999999996</v>
      </c>
      <c r="P340" s="4">
        <v>0.25969854999999997</v>
      </c>
      <c r="Q340" s="3">
        <v>3233</v>
      </c>
      <c r="R340" s="4">
        <v>0.53954528999999996</v>
      </c>
      <c r="S340" s="4">
        <v>0.21395500000000001</v>
      </c>
      <c r="T340" s="3">
        <v>3470</v>
      </c>
      <c r="U340" s="4">
        <v>0.50986682000000005</v>
      </c>
      <c r="V340" s="4">
        <v>7.3432090000000005E-2</v>
      </c>
      <c r="W340" s="3">
        <v>3102</v>
      </c>
      <c r="X340" s="4">
        <v>0.49245014999999998</v>
      </c>
      <c r="Y340" s="4">
        <v>-0.10598203</v>
      </c>
      <c r="Z340" s="3">
        <v>3138</v>
      </c>
      <c r="AA340" s="4">
        <v>0.50336577000000005</v>
      </c>
      <c r="AB340" s="4">
        <v>1.152078E-2</v>
      </c>
      <c r="AC340" s="3">
        <v>2652</v>
      </c>
      <c r="AD340" s="4">
        <v>0.49699835999999997</v>
      </c>
      <c r="AE340" s="4">
        <v>-0.15474507000000001</v>
      </c>
      <c r="AF340" s="3">
        <v>2516</v>
      </c>
      <c r="AG340" s="4">
        <v>0.49135363999999998</v>
      </c>
      <c r="AH340" s="4">
        <v>-5.156819E-2</v>
      </c>
    </row>
    <row r="341" spans="1:34">
      <c r="A341" s="2" t="s">
        <v>49</v>
      </c>
      <c r="B341" s="2" t="s">
        <v>45</v>
      </c>
      <c r="C341" s="2" t="s">
        <v>81</v>
      </c>
      <c r="D341" s="2" t="s">
        <v>67</v>
      </c>
      <c r="E341" s="3">
        <v>1065</v>
      </c>
      <c r="F341" s="4">
        <v>0.31562647999999999</v>
      </c>
      <c r="G341" s="4"/>
      <c r="H341" s="3">
        <v>1126</v>
      </c>
      <c r="I341" s="4">
        <v>0.29984821</v>
      </c>
      <c r="J341" s="4">
        <v>5.6586989999999997E-2</v>
      </c>
      <c r="K341" s="3">
        <v>1372</v>
      </c>
      <c r="L341" s="4">
        <v>0.31169822000000003</v>
      </c>
      <c r="M341" s="4">
        <v>0.21849139000000001</v>
      </c>
      <c r="N341" s="3">
        <v>1576</v>
      </c>
      <c r="O341" s="4">
        <v>0.29697606999999998</v>
      </c>
      <c r="P341" s="4">
        <v>0.14872858999999999</v>
      </c>
      <c r="Q341" s="3">
        <v>1675</v>
      </c>
      <c r="R341" s="4">
        <v>0.27963174000000002</v>
      </c>
      <c r="S341" s="4">
        <v>6.3296549999999993E-2</v>
      </c>
      <c r="T341" s="3">
        <v>1936</v>
      </c>
      <c r="U341" s="4">
        <v>0.28440052999999998</v>
      </c>
      <c r="V341" s="4">
        <v>0.15528644999999999</v>
      </c>
      <c r="W341" s="3">
        <v>1956</v>
      </c>
      <c r="X341" s="4">
        <v>0.31055993999999998</v>
      </c>
      <c r="Y341" s="4">
        <v>1.077792E-2</v>
      </c>
      <c r="Z341" s="3">
        <v>1800</v>
      </c>
      <c r="AA341" s="4">
        <v>0.28880186000000002</v>
      </c>
      <c r="AB341" s="4">
        <v>-7.9745479999999994E-2</v>
      </c>
      <c r="AC341" s="3">
        <v>1520</v>
      </c>
      <c r="AD341" s="4">
        <v>0.28482215</v>
      </c>
      <c r="AE341" s="4">
        <v>-0.15571280000000001</v>
      </c>
      <c r="AF341" s="3">
        <v>1399</v>
      </c>
      <c r="AG341" s="4">
        <v>0.27331102000000002</v>
      </c>
      <c r="AH341" s="4">
        <v>-7.9443849999999996E-2</v>
      </c>
    </row>
    <row r="342" spans="1:34">
      <c r="A342" s="2" t="s">
        <v>49</v>
      </c>
      <c r="B342" s="2" t="s">
        <v>45</v>
      </c>
      <c r="C342" s="2" t="s">
        <v>81</v>
      </c>
      <c r="D342" s="2" t="s">
        <v>68</v>
      </c>
      <c r="E342" s="3">
        <v>468</v>
      </c>
      <c r="F342" s="4">
        <v>0.13873305999999999</v>
      </c>
      <c r="G342" s="4"/>
      <c r="H342" s="3">
        <v>535</v>
      </c>
      <c r="I342" s="4">
        <v>0.14259695999999999</v>
      </c>
      <c r="J342" s="4">
        <v>0.14316137000000001</v>
      </c>
      <c r="K342" s="3">
        <v>588</v>
      </c>
      <c r="L342" s="4">
        <v>0.13358375</v>
      </c>
      <c r="M342" s="4">
        <v>9.8077440000000002E-2</v>
      </c>
      <c r="N342" s="3">
        <v>681</v>
      </c>
      <c r="O342" s="4">
        <v>0.1283695</v>
      </c>
      <c r="P342" s="4">
        <v>0.15861332</v>
      </c>
      <c r="Q342" s="3">
        <v>677</v>
      </c>
      <c r="R342" s="4">
        <v>0.11298478000000001</v>
      </c>
      <c r="S342" s="4">
        <v>-6.0890700000000002E-3</v>
      </c>
      <c r="T342" s="3">
        <v>887</v>
      </c>
      <c r="U342" s="4">
        <v>0.13031643000000001</v>
      </c>
      <c r="V342" s="4">
        <v>0.31016189999999999</v>
      </c>
      <c r="W342" s="3">
        <v>792</v>
      </c>
      <c r="X342" s="4">
        <v>0.12567552000000001</v>
      </c>
      <c r="Y342" s="4">
        <v>-0.10732733</v>
      </c>
      <c r="Z342" s="3">
        <v>827</v>
      </c>
      <c r="AA342" s="4">
        <v>0.13265060000000001</v>
      </c>
      <c r="AB342" s="4">
        <v>4.450846E-2</v>
      </c>
      <c r="AC342" s="3">
        <v>750</v>
      </c>
      <c r="AD342" s="4">
        <v>0.14045410999999999</v>
      </c>
      <c r="AE342" s="4">
        <v>-9.3554609999999996E-2</v>
      </c>
      <c r="AF342" s="3">
        <v>791</v>
      </c>
      <c r="AG342" s="4">
        <v>0.15442992</v>
      </c>
      <c r="AH342" s="4">
        <v>5.4784890000000003E-2</v>
      </c>
    </row>
    <row r="343" spans="1:34">
      <c r="A343" s="2" t="s">
        <v>49</v>
      </c>
      <c r="B343" s="2" t="s">
        <v>45</v>
      </c>
      <c r="C343" s="2" t="s">
        <v>81</v>
      </c>
      <c r="D343" s="2" t="s">
        <v>69</v>
      </c>
      <c r="E343" s="3">
        <v>186</v>
      </c>
      <c r="F343" s="4">
        <v>5.50743E-2</v>
      </c>
      <c r="G343" s="4"/>
      <c r="H343" s="3">
        <v>161</v>
      </c>
      <c r="I343" s="4">
        <v>4.2961340000000001E-2</v>
      </c>
      <c r="J343" s="4">
        <v>-0.13242685000000001</v>
      </c>
      <c r="K343" s="3">
        <v>197</v>
      </c>
      <c r="L343" s="4">
        <v>4.4742419999999998E-2</v>
      </c>
      <c r="M343" s="4">
        <v>0.22076251</v>
      </c>
      <c r="N343" s="3">
        <v>204</v>
      </c>
      <c r="O343" s="4">
        <v>3.846144E-2</v>
      </c>
      <c r="P343" s="4">
        <v>3.6421460000000003E-2</v>
      </c>
      <c r="Q343" s="3">
        <v>187</v>
      </c>
      <c r="R343" s="4">
        <v>3.1293250000000002E-2</v>
      </c>
      <c r="S343" s="4">
        <v>-8.1213579999999994E-2</v>
      </c>
      <c r="T343" s="3">
        <v>237</v>
      </c>
      <c r="U343" s="4">
        <v>3.4854110000000001E-2</v>
      </c>
      <c r="V343" s="4">
        <v>0.26517063000000002</v>
      </c>
      <c r="W343" s="3">
        <v>222</v>
      </c>
      <c r="X343" s="4">
        <v>3.5255349999999998E-2</v>
      </c>
      <c r="Y343" s="4">
        <v>-6.3707130000000001E-2</v>
      </c>
      <c r="Z343" s="3">
        <v>228</v>
      </c>
      <c r="AA343" s="4">
        <v>3.6603110000000001E-2</v>
      </c>
      <c r="AB343" s="4">
        <v>2.7416030000000001E-2</v>
      </c>
      <c r="AC343" s="3">
        <v>213</v>
      </c>
      <c r="AD343" s="4">
        <v>3.9864759999999999E-2</v>
      </c>
      <c r="AE343" s="4">
        <v>-6.7631520000000001E-2</v>
      </c>
      <c r="AF343" s="3">
        <v>223</v>
      </c>
      <c r="AG343" s="4">
        <v>4.3537340000000001E-2</v>
      </c>
      <c r="AH343" s="4">
        <v>4.7706600000000002E-2</v>
      </c>
    </row>
    <row r="344" spans="1:34">
      <c r="A344" s="2" t="s">
        <v>49</v>
      </c>
      <c r="B344" s="2" t="s">
        <v>45</v>
      </c>
      <c r="C344" s="2" t="s">
        <v>81</v>
      </c>
      <c r="D344" s="2" t="s">
        <v>70</v>
      </c>
      <c r="E344" s="3">
        <v>50</v>
      </c>
      <c r="F344" s="4">
        <v>1.4684819999999999E-2</v>
      </c>
      <c r="G344" s="4"/>
      <c r="H344" s="3">
        <v>58</v>
      </c>
      <c r="I344" s="4">
        <v>1.554853E-2</v>
      </c>
      <c r="J344" s="4">
        <v>0.17760010000000001</v>
      </c>
      <c r="K344" s="3">
        <v>57</v>
      </c>
      <c r="L344" s="4">
        <v>1.290464E-2</v>
      </c>
      <c r="M344" s="4">
        <v>-2.7149119999999999E-2</v>
      </c>
      <c r="N344" s="3">
        <v>64</v>
      </c>
      <c r="O344" s="4">
        <v>1.200088E-2</v>
      </c>
      <c r="P344" s="4">
        <v>0.12123746000000001</v>
      </c>
      <c r="Q344" s="3">
        <v>71</v>
      </c>
      <c r="R344" s="4">
        <v>1.1880180000000001E-2</v>
      </c>
      <c r="S344" s="4">
        <v>0.1178901</v>
      </c>
      <c r="T344" s="5" t="s">
        <v>86</v>
      </c>
      <c r="U344" s="6" t="s">
        <v>86</v>
      </c>
      <c r="V344" s="6" t="s">
        <v>86</v>
      </c>
      <c r="W344" s="5" t="s">
        <v>86</v>
      </c>
      <c r="X344" s="6" t="s">
        <v>86</v>
      </c>
      <c r="Y344" s="6" t="s">
        <v>86</v>
      </c>
      <c r="Z344" s="5" t="s">
        <v>86</v>
      </c>
      <c r="AA344" s="6" t="s">
        <v>86</v>
      </c>
      <c r="AB344" s="6" t="s">
        <v>86</v>
      </c>
      <c r="AC344" s="5" t="s">
        <v>86</v>
      </c>
      <c r="AD344" s="6" t="s">
        <v>86</v>
      </c>
      <c r="AE344" s="6" t="s">
        <v>86</v>
      </c>
      <c r="AF344" s="3">
        <v>80</v>
      </c>
      <c r="AG344" s="4">
        <v>1.5649090000000001E-2</v>
      </c>
      <c r="AH344" s="6" t="s">
        <v>86</v>
      </c>
    </row>
    <row r="345" spans="1:34">
      <c r="A345" s="2" t="s">
        <v>49</v>
      </c>
      <c r="B345" s="2" t="s">
        <v>45</v>
      </c>
      <c r="C345" s="2" t="s">
        <v>81</v>
      </c>
      <c r="D345" s="2" t="s">
        <v>71</v>
      </c>
      <c r="E345" s="3"/>
      <c r="F345" s="4"/>
      <c r="G345" s="4"/>
      <c r="H345" s="3"/>
      <c r="I345" s="4"/>
      <c r="J345" s="4"/>
      <c r="K345" s="3"/>
      <c r="L345" s="4"/>
      <c r="M345" s="4"/>
      <c r="N345" s="3"/>
      <c r="O345" s="4"/>
      <c r="P345" s="4"/>
      <c r="Q345" s="3"/>
      <c r="R345" s="4"/>
      <c r="S345" s="4"/>
      <c r="T345" s="3"/>
      <c r="U345" s="4"/>
      <c r="V345" s="4"/>
      <c r="W345" s="3"/>
      <c r="X345" s="4"/>
      <c r="Y345" s="4"/>
      <c r="Z345" s="3"/>
      <c r="AA345" s="4"/>
      <c r="AB345" s="4"/>
      <c r="AC345" s="3"/>
      <c r="AD345" s="4"/>
      <c r="AE345" s="4"/>
      <c r="AF345" s="3"/>
      <c r="AG345" s="4"/>
      <c r="AH345" s="4"/>
    </row>
    <row r="346" spans="1:34">
      <c r="A346" s="2" t="s">
        <v>49</v>
      </c>
      <c r="B346" s="2" t="s">
        <v>45</v>
      </c>
      <c r="C346" s="2" t="s">
        <v>81</v>
      </c>
      <c r="D346" s="2" t="s">
        <v>48</v>
      </c>
      <c r="E346" s="3">
        <v>3376</v>
      </c>
      <c r="F346" s="4">
        <v>1</v>
      </c>
      <c r="G346" s="4"/>
      <c r="H346" s="3">
        <v>3754</v>
      </c>
      <c r="I346" s="4">
        <v>1</v>
      </c>
      <c r="J346" s="4">
        <v>0.11218551</v>
      </c>
      <c r="K346" s="3">
        <v>4401</v>
      </c>
      <c r="L346" s="4">
        <v>1</v>
      </c>
      <c r="M346" s="4">
        <v>0.17216728000000001</v>
      </c>
      <c r="N346" s="3">
        <v>5306</v>
      </c>
      <c r="O346" s="4">
        <v>1</v>
      </c>
      <c r="P346" s="4">
        <v>0.20567511999999999</v>
      </c>
      <c r="Q346" s="3">
        <v>5992</v>
      </c>
      <c r="R346" s="4">
        <v>1</v>
      </c>
      <c r="S346" s="4">
        <v>0.12924819000000001</v>
      </c>
      <c r="T346" s="3">
        <v>6806</v>
      </c>
      <c r="U346" s="4">
        <v>1</v>
      </c>
      <c r="V346" s="4">
        <v>0.13591474000000001</v>
      </c>
      <c r="W346" s="3">
        <v>6300</v>
      </c>
      <c r="X346" s="4">
        <v>1</v>
      </c>
      <c r="Y346" s="4">
        <v>-7.436297E-2</v>
      </c>
      <c r="Z346" s="3">
        <v>6234</v>
      </c>
      <c r="AA346" s="4">
        <v>1</v>
      </c>
      <c r="AB346" s="4">
        <v>-1.04143E-2</v>
      </c>
      <c r="AC346" s="3">
        <v>5337</v>
      </c>
      <c r="AD346" s="4">
        <v>1</v>
      </c>
      <c r="AE346" s="4">
        <v>-0.14391590000000001</v>
      </c>
      <c r="AF346" s="3">
        <v>5120</v>
      </c>
      <c r="AG346" s="4">
        <v>1</v>
      </c>
      <c r="AH346" s="4">
        <v>-4.06725E-2</v>
      </c>
    </row>
    <row r="347" spans="1:34">
      <c r="A347" s="2" t="s">
        <v>49</v>
      </c>
      <c r="B347" s="2" t="s">
        <v>45</v>
      </c>
      <c r="C347" s="2" t="s">
        <v>82</v>
      </c>
      <c r="D347" s="2" t="s">
        <v>64</v>
      </c>
      <c r="E347" s="5" t="s">
        <v>86</v>
      </c>
      <c r="F347" s="6" t="s">
        <v>86</v>
      </c>
      <c r="G347" s="4"/>
      <c r="H347" s="5" t="s">
        <v>86</v>
      </c>
      <c r="I347" s="6" t="s">
        <v>86</v>
      </c>
      <c r="J347" s="6" t="s">
        <v>86</v>
      </c>
      <c r="K347" s="5" t="s">
        <v>86</v>
      </c>
      <c r="L347" s="6" t="s">
        <v>86</v>
      </c>
      <c r="M347" s="6" t="s">
        <v>86</v>
      </c>
      <c r="N347" s="3"/>
      <c r="O347" s="4"/>
      <c r="P347" s="6" t="s">
        <v>86</v>
      </c>
      <c r="Q347" s="5" t="s">
        <v>86</v>
      </c>
      <c r="R347" s="6" t="s">
        <v>86</v>
      </c>
      <c r="S347" s="6" t="s">
        <v>86</v>
      </c>
      <c r="T347" s="5" t="s">
        <v>86</v>
      </c>
      <c r="U347" s="6" t="s">
        <v>86</v>
      </c>
      <c r="V347" s="6" t="s">
        <v>86</v>
      </c>
      <c r="W347" s="5" t="s">
        <v>86</v>
      </c>
      <c r="X347" s="6" t="s">
        <v>86</v>
      </c>
      <c r="Y347" s="6" t="s">
        <v>86</v>
      </c>
      <c r="Z347" s="5" t="s">
        <v>86</v>
      </c>
      <c r="AA347" s="6" t="s">
        <v>86</v>
      </c>
      <c r="AB347" s="6" t="s">
        <v>86</v>
      </c>
      <c r="AC347" s="3"/>
      <c r="AD347" s="4"/>
      <c r="AE347" s="6" t="s">
        <v>86</v>
      </c>
      <c r="AF347" s="5" t="s">
        <v>86</v>
      </c>
      <c r="AG347" s="6" t="s">
        <v>86</v>
      </c>
      <c r="AH347" s="6" t="s">
        <v>86</v>
      </c>
    </row>
    <row r="348" spans="1:34">
      <c r="A348" s="2" t="s">
        <v>49</v>
      </c>
      <c r="B348" s="2" t="s">
        <v>45</v>
      </c>
      <c r="C348" s="2" t="s">
        <v>82</v>
      </c>
      <c r="D348" s="2" t="s">
        <v>65</v>
      </c>
      <c r="E348" s="3">
        <v>143</v>
      </c>
      <c r="F348" s="4">
        <v>5.6971499999999998E-3</v>
      </c>
      <c r="G348" s="4"/>
      <c r="H348" s="3">
        <v>136</v>
      </c>
      <c r="I348" s="4">
        <v>5.6074599999999999E-3</v>
      </c>
      <c r="J348" s="4">
        <v>-4.8958410000000001E-2</v>
      </c>
      <c r="K348" s="5" t="s">
        <v>86</v>
      </c>
      <c r="L348" s="6" t="s">
        <v>86</v>
      </c>
      <c r="M348" s="6" t="s">
        <v>86</v>
      </c>
      <c r="N348" s="3">
        <v>146</v>
      </c>
      <c r="O348" s="4">
        <v>6.7956700000000002E-3</v>
      </c>
      <c r="P348" s="6" t="s">
        <v>86</v>
      </c>
      <c r="Q348" s="5" t="s">
        <v>86</v>
      </c>
      <c r="R348" s="6" t="s">
        <v>86</v>
      </c>
      <c r="S348" s="6" t="s">
        <v>86</v>
      </c>
      <c r="T348" s="3">
        <v>174</v>
      </c>
      <c r="U348" s="4">
        <v>8.8372999999999993E-3</v>
      </c>
      <c r="V348" s="6" t="s">
        <v>86</v>
      </c>
      <c r="W348" s="5" t="s">
        <v>86</v>
      </c>
      <c r="X348" s="6" t="s">
        <v>86</v>
      </c>
      <c r="Y348" s="6" t="s">
        <v>86</v>
      </c>
      <c r="Z348" s="3">
        <v>188</v>
      </c>
      <c r="AA348" s="4">
        <v>1.18473E-2</v>
      </c>
      <c r="AB348" s="6" t="s">
        <v>86</v>
      </c>
      <c r="AC348" s="3">
        <v>238</v>
      </c>
      <c r="AD348" s="4">
        <v>1.625509E-2</v>
      </c>
      <c r="AE348" s="4">
        <v>0.26730333000000001</v>
      </c>
      <c r="AF348" s="3">
        <v>250</v>
      </c>
      <c r="AG348" s="4">
        <v>1.8082899999999999E-2</v>
      </c>
      <c r="AH348" s="4">
        <v>5.0354110000000001E-2</v>
      </c>
    </row>
    <row r="349" spans="1:34">
      <c r="A349" s="2" t="s">
        <v>49</v>
      </c>
      <c r="B349" s="2" t="s">
        <v>45</v>
      </c>
      <c r="C349" s="2" t="s">
        <v>82</v>
      </c>
      <c r="D349" s="2" t="s">
        <v>66</v>
      </c>
      <c r="E349" s="3">
        <v>4959</v>
      </c>
      <c r="F349" s="4">
        <v>0.19791868000000001</v>
      </c>
      <c r="G349" s="4"/>
      <c r="H349" s="3">
        <v>4204</v>
      </c>
      <c r="I349" s="4">
        <v>0.17363006</v>
      </c>
      <c r="J349" s="4">
        <v>-0.15232523000000001</v>
      </c>
      <c r="K349" s="3">
        <v>3603</v>
      </c>
      <c r="L349" s="4">
        <v>0.15898512000000001</v>
      </c>
      <c r="M349" s="4">
        <v>-0.14292146999999999</v>
      </c>
      <c r="N349" s="3">
        <v>3367</v>
      </c>
      <c r="O349" s="4">
        <v>0.15668478999999999</v>
      </c>
      <c r="P349" s="4">
        <v>-6.5440789999999999E-2</v>
      </c>
      <c r="Q349" s="3">
        <v>3293</v>
      </c>
      <c r="R349" s="4">
        <v>0.15683938</v>
      </c>
      <c r="S349" s="4">
        <v>-2.208916E-2</v>
      </c>
      <c r="T349" s="3">
        <v>3191</v>
      </c>
      <c r="U349" s="4">
        <v>0.16166681999999999</v>
      </c>
      <c r="V349" s="4">
        <v>-3.0901749999999999E-2</v>
      </c>
      <c r="W349" s="3">
        <v>3106</v>
      </c>
      <c r="X349" s="4">
        <v>0.18149805999999999</v>
      </c>
      <c r="Y349" s="4">
        <v>-2.6572539999999999E-2</v>
      </c>
      <c r="Z349" s="3">
        <v>3273</v>
      </c>
      <c r="AA349" s="4">
        <v>0.20672059000000001</v>
      </c>
      <c r="AB349" s="4">
        <v>5.357021E-2</v>
      </c>
      <c r="AC349" s="3">
        <v>3223</v>
      </c>
      <c r="AD349" s="4">
        <v>0.22039027999999999</v>
      </c>
      <c r="AE349" s="4">
        <v>-1.5264949999999999E-2</v>
      </c>
      <c r="AF349" s="3">
        <v>3214</v>
      </c>
      <c r="AG349" s="4">
        <v>0.2327505</v>
      </c>
      <c r="AH349" s="4">
        <v>-2.8621100000000002E-3</v>
      </c>
    </row>
    <row r="350" spans="1:34">
      <c r="A350" s="2" t="s">
        <v>49</v>
      </c>
      <c r="B350" s="2" t="s">
        <v>45</v>
      </c>
      <c r="C350" s="2" t="s">
        <v>82</v>
      </c>
      <c r="D350" s="2" t="s">
        <v>67</v>
      </c>
      <c r="E350" s="3">
        <v>6076</v>
      </c>
      <c r="F350" s="4">
        <v>0.24248796</v>
      </c>
      <c r="G350" s="4"/>
      <c r="H350" s="3">
        <v>5319</v>
      </c>
      <c r="I350" s="4">
        <v>0.21969918999999999</v>
      </c>
      <c r="J350" s="4">
        <v>-0.1245539</v>
      </c>
      <c r="K350" s="3">
        <v>4491</v>
      </c>
      <c r="L350" s="4">
        <v>0.19818255000000001</v>
      </c>
      <c r="M350" s="4">
        <v>-0.15564320000000001</v>
      </c>
      <c r="N350" s="3">
        <v>3903</v>
      </c>
      <c r="O350" s="4">
        <v>0.18159998999999999</v>
      </c>
      <c r="P350" s="4">
        <v>-0.13106583999999999</v>
      </c>
      <c r="Q350" s="3">
        <v>3249</v>
      </c>
      <c r="R350" s="4">
        <v>0.15475910000000001</v>
      </c>
      <c r="S350" s="4">
        <v>-0.16744801000000001</v>
      </c>
      <c r="T350" s="3">
        <v>2814</v>
      </c>
      <c r="U350" s="4">
        <v>0.14257924</v>
      </c>
      <c r="V350" s="4">
        <v>-0.13383200000000001</v>
      </c>
      <c r="W350" s="3">
        <v>2192</v>
      </c>
      <c r="X350" s="4">
        <v>0.12805922</v>
      </c>
      <c r="Y350" s="4">
        <v>-0.22123387999999999</v>
      </c>
      <c r="Z350" s="3">
        <v>1838</v>
      </c>
      <c r="AA350" s="4">
        <v>0.11611100000000001</v>
      </c>
      <c r="AB350" s="4">
        <v>-0.16128530999999999</v>
      </c>
      <c r="AC350" s="3">
        <v>1736</v>
      </c>
      <c r="AD350" s="4">
        <v>0.11875083</v>
      </c>
      <c r="AE350" s="4">
        <v>-5.5343400000000001E-2</v>
      </c>
      <c r="AF350" s="3">
        <v>1531</v>
      </c>
      <c r="AG350" s="4">
        <v>0.11085465999999999</v>
      </c>
      <c r="AH350" s="4">
        <v>-0.11859739</v>
      </c>
    </row>
    <row r="351" spans="1:34">
      <c r="A351" s="2" t="s">
        <v>49</v>
      </c>
      <c r="B351" s="2" t="s">
        <v>45</v>
      </c>
      <c r="C351" s="2" t="s">
        <v>82</v>
      </c>
      <c r="D351" s="2" t="s">
        <v>68</v>
      </c>
      <c r="E351" s="3">
        <v>7712</v>
      </c>
      <c r="F351" s="4">
        <v>0.30778523000000002</v>
      </c>
      <c r="G351" s="4"/>
      <c r="H351" s="3">
        <v>7700</v>
      </c>
      <c r="I351" s="4">
        <v>0.31804934000000001</v>
      </c>
      <c r="J351" s="4">
        <v>-1.52349E-3</v>
      </c>
      <c r="K351" s="3">
        <v>7547</v>
      </c>
      <c r="L351" s="4">
        <v>0.33301681</v>
      </c>
      <c r="M351" s="4">
        <v>-1.992184E-2</v>
      </c>
      <c r="N351" s="3">
        <v>7209</v>
      </c>
      <c r="O351" s="4">
        <v>0.33546088000000002</v>
      </c>
      <c r="P351" s="4">
        <v>-4.4760710000000002E-2</v>
      </c>
      <c r="Q351" s="3">
        <v>7082</v>
      </c>
      <c r="R351" s="4">
        <v>0.33732371999999999</v>
      </c>
      <c r="S351" s="4">
        <v>-1.762801E-2</v>
      </c>
      <c r="T351" s="3">
        <v>6697</v>
      </c>
      <c r="U351" s="4">
        <v>0.33926674000000001</v>
      </c>
      <c r="V351" s="4">
        <v>-5.4423979999999997E-2</v>
      </c>
      <c r="W351" s="3">
        <v>5572</v>
      </c>
      <c r="X351" s="4">
        <v>0.32555731999999998</v>
      </c>
      <c r="Y351" s="4">
        <v>-0.16797058000000001</v>
      </c>
      <c r="Z351" s="3">
        <v>4810</v>
      </c>
      <c r="AA351" s="4">
        <v>0.30383278000000002</v>
      </c>
      <c r="AB351" s="4">
        <v>-0.13670568</v>
      </c>
      <c r="AC351" s="3">
        <v>4080</v>
      </c>
      <c r="AD351" s="4">
        <v>0.27902147999999999</v>
      </c>
      <c r="AE351" s="4">
        <v>-0.15176985000000001</v>
      </c>
      <c r="AF351" s="3">
        <v>3684</v>
      </c>
      <c r="AG351" s="4">
        <v>0.26680208999999999</v>
      </c>
      <c r="AH351" s="4">
        <v>-9.7164520000000004E-2</v>
      </c>
    </row>
    <row r="352" spans="1:34">
      <c r="A352" s="2" t="s">
        <v>49</v>
      </c>
      <c r="B352" s="2" t="s">
        <v>45</v>
      </c>
      <c r="C352" s="2" t="s">
        <v>82</v>
      </c>
      <c r="D352" s="2" t="s">
        <v>69</v>
      </c>
      <c r="E352" s="3">
        <v>4259</v>
      </c>
      <c r="F352" s="4">
        <v>0.16997527000000001</v>
      </c>
      <c r="G352" s="4"/>
      <c r="H352" s="3">
        <v>4694</v>
      </c>
      <c r="I352" s="4">
        <v>0.19386993999999999</v>
      </c>
      <c r="J352" s="4">
        <v>0.10208697999999999</v>
      </c>
      <c r="K352" s="3">
        <v>4658</v>
      </c>
      <c r="L352" s="4">
        <v>0.20551879000000001</v>
      </c>
      <c r="M352" s="4">
        <v>-7.7294800000000004E-3</v>
      </c>
      <c r="N352" s="3">
        <v>4737</v>
      </c>
      <c r="O352" s="4">
        <v>0.22042724999999999</v>
      </c>
      <c r="P352" s="4">
        <v>1.7068509999999999E-2</v>
      </c>
      <c r="Q352" s="3">
        <v>4940</v>
      </c>
      <c r="R352" s="4">
        <v>0.23530509999999999</v>
      </c>
      <c r="S352" s="4">
        <v>4.2886489999999999E-2</v>
      </c>
      <c r="T352" s="3">
        <v>4658</v>
      </c>
      <c r="U352" s="4">
        <v>0.23596325000000001</v>
      </c>
      <c r="V352" s="4">
        <v>-5.7209749999999997E-2</v>
      </c>
      <c r="W352" s="3">
        <v>4116</v>
      </c>
      <c r="X352" s="4">
        <v>0.24050110999999999</v>
      </c>
      <c r="Y352" s="4">
        <v>-0.11625858</v>
      </c>
      <c r="Z352" s="3">
        <v>3947</v>
      </c>
      <c r="AA352" s="4">
        <v>0.24929338000000001</v>
      </c>
      <c r="AB352" s="4">
        <v>-4.1161660000000003E-2</v>
      </c>
      <c r="AC352" s="3">
        <v>3664</v>
      </c>
      <c r="AD352" s="4">
        <v>0.25054673</v>
      </c>
      <c r="AE352" s="4">
        <v>-7.1699330000000006E-2</v>
      </c>
      <c r="AF352" s="3">
        <v>3548</v>
      </c>
      <c r="AG352" s="4">
        <v>0.25697019999999998</v>
      </c>
      <c r="AH352" s="4">
        <v>-3.1608289999999997E-2</v>
      </c>
    </row>
    <row r="353" spans="1:34">
      <c r="A353" s="2" t="s">
        <v>49</v>
      </c>
      <c r="B353" s="2" t="s">
        <v>45</v>
      </c>
      <c r="C353" s="2" t="s">
        <v>82</v>
      </c>
      <c r="D353" s="2" t="s">
        <v>70</v>
      </c>
      <c r="E353" s="3">
        <v>1905</v>
      </c>
      <c r="F353" s="4">
        <v>7.6018299999999997E-2</v>
      </c>
      <c r="G353" s="4"/>
      <c r="H353" s="3">
        <v>2154</v>
      </c>
      <c r="I353" s="4">
        <v>8.8974929999999994E-2</v>
      </c>
      <c r="J353" s="4">
        <v>0.13094272000000001</v>
      </c>
      <c r="K353" s="3">
        <v>2236</v>
      </c>
      <c r="L353" s="4">
        <v>9.8649790000000001E-2</v>
      </c>
      <c r="M353" s="4">
        <v>3.7809330000000002E-2</v>
      </c>
      <c r="N353" s="3">
        <v>2128</v>
      </c>
      <c r="O353" s="4">
        <v>9.903141E-2</v>
      </c>
      <c r="P353" s="4">
        <v>-4.8051959999999998E-2</v>
      </c>
      <c r="Q353" s="3">
        <v>2276</v>
      </c>
      <c r="R353" s="4">
        <v>0.10839915999999999</v>
      </c>
      <c r="S353" s="4">
        <v>6.9359980000000002E-2</v>
      </c>
      <c r="T353" s="3">
        <v>2203</v>
      </c>
      <c r="U353" s="4">
        <v>0.11158511</v>
      </c>
      <c r="V353" s="4">
        <v>-3.2207239999999998E-2</v>
      </c>
      <c r="W353" s="3">
        <v>1966</v>
      </c>
      <c r="X353" s="4">
        <v>0.11486051999999999</v>
      </c>
      <c r="Y353" s="4">
        <v>-0.10748190000000001</v>
      </c>
      <c r="Z353" s="3">
        <v>1773</v>
      </c>
      <c r="AA353" s="4">
        <v>0.11200625</v>
      </c>
      <c r="AB353" s="4">
        <v>-9.7965360000000001E-2</v>
      </c>
      <c r="AC353" s="3">
        <v>1682</v>
      </c>
      <c r="AD353" s="4">
        <v>0.11503558999999999</v>
      </c>
      <c r="AE353" s="4">
        <v>-5.1361759999999999E-2</v>
      </c>
      <c r="AF353" s="3">
        <v>1579</v>
      </c>
      <c r="AG353" s="4">
        <v>0.11439539</v>
      </c>
      <c r="AH353" s="4">
        <v>-6.1069709999999999E-2</v>
      </c>
    </row>
    <row r="354" spans="1:34">
      <c r="A354" s="2" t="s">
        <v>49</v>
      </c>
      <c r="B354" s="2" t="s">
        <v>45</v>
      </c>
      <c r="C354" s="2" t="s">
        <v>82</v>
      </c>
      <c r="D354" s="2" t="s">
        <v>71</v>
      </c>
      <c r="E354" s="5" t="s">
        <v>86</v>
      </c>
      <c r="F354" s="6" t="s">
        <v>86</v>
      </c>
      <c r="G354" s="4"/>
      <c r="H354" s="5" t="s">
        <v>86</v>
      </c>
      <c r="I354" s="6" t="s">
        <v>86</v>
      </c>
      <c r="J354" s="6" t="s">
        <v>86</v>
      </c>
      <c r="K354" s="3"/>
      <c r="L354" s="4"/>
      <c r="M354" s="6" t="s">
        <v>86</v>
      </c>
      <c r="N354" s="3"/>
      <c r="O354" s="4"/>
      <c r="P354" s="4"/>
      <c r="Q354" s="3"/>
      <c r="R354" s="4"/>
      <c r="S354" s="4"/>
      <c r="T354" s="5" t="s">
        <v>86</v>
      </c>
      <c r="U354" s="6" t="s">
        <v>86</v>
      </c>
      <c r="V354" s="6" t="s">
        <v>86</v>
      </c>
      <c r="W354" s="3"/>
      <c r="X354" s="4"/>
      <c r="Y354" s="6" t="s">
        <v>86</v>
      </c>
      <c r="Z354" s="5" t="s">
        <v>86</v>
      </c>
      <c r="AA354" s="6" t="s">
        <v>86</v>
      </c>
      <c r="AB354" s="6" t="s">
        <v>86</v>
      </c>
      <c r="AC354" s="3"/>
      <c r="AD354" s="4"/>
      <c r="AE354" s="6" t="s">
        <v>86</v>
      </c>
      <c r="AF354" s="5" t="s">
        <v>86</v>
      </c>
      <c r="AG354" s="6" t="s">
        <v>86</v>
      </c>
      <c r="AH354" s="6" t="s">
        <v>86</v>
      </c>
    </row>
    <row r="355" spans="1:34">
      <c r="A355" s="2" t="s">
        <v>49</v>
      </c>
      <c r="B355" s="2" t="s">
        <v>45</v>
      </c>
      <c r="C355" s="2" t="s">
        <v>82</v>
      </c>
      <c r="D355" s="2" t="s">
        <v>48</v>
      </c>
      <c r="E355" s="3">
        <v>25057</v>
      </c>
      <c r="F355" s="4">
        <v>1</v>
      </c>
      <c r="G355" s="4"/>
      <c r="H355" s="3">
        <v>24212</v>
      </c>
      <c r="I355" s="4">
        <v>1</v>
      </c>
      <c r="J355" s="4">
        <v>-3.3746390000000001E-2</v>
      </c>
      <c r="K355" s="3">
        <v>22663</v>
      </c>
      <c r="L355" s="4">
        <v>1</v>
      </c>
      <c r="M355" s="4">
        <v>-6.3971550000000002E-2</v>
      </c>
      <c r="N355" s="3">
        <v>21491</v>
      </c>
      <c r="O355" s="4">
        <v>1</v>
      </c>
      <c r="P355" s="4">
        <v>-5.1720299999999997E-2</v>
      </c>
      <c r="Q355" s="3">
        <v>20995</v>
      </c>
      <c r="R355" s="4">
        <v>1</v>
      </c>
      <c r="S355" s="4">
        <v>-2.3053049999999999E-2</v>
      </c>
      <c r="T355" s="3">
        <v>19739</v>
      </c>
      <c r="U355" s="4">
        <v>1</v>
      </c>
      <c r="V355" s="4">
        <v>-5.9839410000000003E-2</v>
      </c>
      <c r="W355" s="3">
        <v>17115</v>
      </c>
      <c r="X355" s="4">
        <v>1</v>
      </c>
      <c r="Y355" s="4">
        <v>-0.13293331</v>
      </c>
      <c r="Z355" s="3">
        <v>15832</v>
      </c>
      <c r="AA355" s="4">
        <v>1</v>
      </c>
      <c r="AB355" s="4">
        <v>-7.4978710000000004E-2</v>
      </c>
      <c r="AC355" s="3">
        <v>14623</v>
      </c>
      <c r="AD355" s="4">
        <v>1</v>
      </c>
      <c r="AE355" s="4">
        <v>-7.6343090000000002E-2</v>
      </c>
      <c r="AF355" s="3">
        <v>13807</v>
      </c>
      <c r="AG355" s="4">
        <v>1</v>
      </c>
      <c r="AH355" s="4">
        <v>-5.5815139999999999E-2</v>
      </c>
    </row>
    <row r="356" spans="1:34">
      <c r="A356" s="2" t="s">
        <v>49</v>
      </c>
      <c r="B356" s="2" t="s">
        <v>45</v>
      </c>
      <c r="C356" s="2" t="s">
        <v>83</v>
      </c>
      <c r="D356" s="2" t="s">
        <v>64</v>
      </c>
      <c r="E356" s="5" t="s">
        <v>86</v>
      </c>
      <c r="F356" s="6" t="s">
        <v>86</v>
      </c>
      <c r="G356" s="4"/>
      <c r="H356" s="3"/>
      <c r="I356" s="4"/>
      <c r="J356" s="6" t="s">
        <v>86</v>
      </c>
      <c r="K356" s="3"/>
      <c r="L356" s="4"/>
      <c r="M356" s="4"/>
      <c r="N356" s="5" t="s">
        <v>86</v>
      </c>
      <c r="O356" s="6" t="s">
        <v>86</v>
      </c>
      <c r="P356" s="6" t="s">
        <v>86</v>
      </c>
      <c r="Q356" s="5" t="s">
        <v>86</v>
      </c>
      <c r="R356" s="6" t="s">
        <v>86</v>
      </c>
      <c r="S356" s="6" t="s">
        <v>86</v>
      </c>
      <c r="T356" s="5" t="s">
        <v>86</v>
      </c>
      <c r="U356" s="6" t="s">
        <v>86</v>
      </c>
      <c r="V356" s="6" t="s">
        <v>86</v>
      </c>
      <c r="W356" s="5" t="s">
        <v>86</v>
      </c>
      <c r="X356" s="6" t="s">
        <v>86</v>
      </c>
      <c r="Y356" s="6" t="s">
        <v>86</v>
      </c>
      <c r="Z356" s="5" t="s">
        <v>86</v>
      </c>
      <c r="AA356" s="6" t="s">
        <v>86</v>
      </c>
      <c r="AB356" s="6" t="s">
        <v>86</v>
      </c>
      <c r="AC356" s="5" t="s">
        <v>86</v>
      </c>
      <c r="AD356" s="6" t="s">
        <v>86</v>
      </c>
      <c r="AE356" s="6" t="s">
        <v>86</v>
      </c>
      <c r="AF356" s="5" t="s">
        <v>86</v>
      </c>
      <c r="AG356" s="6" t="s">
        <v>86</v>
      </c>
      <c r="AH356" s="6" t="s">
        <v>86</v>
      </c>
    </row>
    <row r="357" spans="1:34">
      <c r="A357" s="2" t="s">
        <v>49</v>
      </c>
      <c r="B357" s="2" t="s">
        <v>45</v>
      </c>
      <c r="C357" s="2" t="s">
        <v>83</v>
      </c>
      <c r="D357" s="2" t="s">
        <v>65</v>
      </c>
      <c r="E357" s="3">
        <v>338</v>
      </c>
      <c r="F357" s="4">
        <v>3.5597200000000002E-3</v>
      </c>
      <c r="G357" s="4"/>
      <c r="H357" s="5" t="s">
        <v>86</v>
      </c>
      <c r="I357" s="6" t="s">
        <v>86</v>
      </c>
      <c r="J357" s="6" t="s">
        <v>86</v>
      </c>
      <c r="K357" s="5" t="s">
        <v>86</v>
      </c>
      <c r="L357" s="6" t="s">
        <v>86</v>
      </c>
      <c r="M357" s="6" t="s">
        <v>86</v>
      </c>
      <c r="N357" s="3">
        <v>205</v>
      </c>
      <c r="O357" s="4">
        <v>4.2607799999999996E-3</v>
      </c>
      <c r="P357" s="6" t="s">
        <v>86</v>
      </c>
      <c r="Q357" s="3">
        <v>184</v>
      </c>
      <c r="R357" s="4">
        <v>4.7015499999999997E-3</v>
      </c>
      <c r="S357" s="4">
        <v>-0.10230296</v>
      </c>
      <c r="T357" s="3">
        <v>285</v>
      </c>
      <c r="U357" s="4">
        <v>7.8569699999999996E-3</v>
      </c>
      <c r="V357" s="4">
        <v>0.54502989999999996</v>
      </c>
      <c r="W357" s="3">
        <v>316</v>
      </c>
      <c r="X357" s="4">
        <v>9.8124200000000005E-3</v>
      </c>
      <c r="Y357" s="4">
        <v>0.10791568999999999</v>
      </c>
      <c r="Z357" s="3">
        <v>340</v>
      </c>
      <c r="AA357" s="4">
        <v>1.126924E-2</v>
      </c>
      <c r="AB357" s="4">
        <v>7.6285359999999997E-2</v>
      </c>
      <c r="AC357" s="3">
        <v>494</v>
      </c>
      <c r="AD357" s="4">
        <v>1.688628E-2</v>
      </c>
      <c r="AE357" s="4">
        <v>0.45543556000000002</v>
      </c>
      <c r="AF357" s="5" t="s">
        <v>86</v>
      </c>
      <c r="AG357" s="6" t="s">
        <v>86</v>
      </c>
      <c r="AH357" s="6" t="s">
        <v>86</v>
      </c>
    </row>
    <row r="358" spans="1:34">
      <c r="A358" s="2" t="s">
        <v>49</v>
      </c>
      <c r="B358" s="2" t="s">
        <v>45</v>
      </c>
      <c r="C358" s="2" t="s">
        <v>83</v>
      </c>
      <c r="D358" s="2" t="s">
        <v>66</v>
      </c>
      <c r="E358" s="3">
        <v>19521</v>
      </c>
      <c r="F358" s="4">
        <v>0.20587335000000001</v>
      </c>
      <c r="G358" s="4"/>
      <c r="H358" s="3">
        <v>14465</v>
      </c>
      <c r="I358" s="4">
        <v>0.19502201</v>
      </c>
      <c r="J358" s="4">
        <v>-0.25898135999999999</v>
      </c>
      <c r="K358" s="3">
        <v>11314</v>
      </c>
      <c r="L358" s="4">
        <v>0.19332144000000001</v>
      </c>
      <c r="M358" s="4">
        <v>-0.21788184999999999</v>
      </c>
      <c r="N358" s="3">
        <v>9503</v>
      </c>
      <c r="O358" s="4">
        <v>0.19714096</v>
      </c>
      <c r="P358" s="4">
        <v>-0.16007197000000001</v>
      </c>
      <c r="Q358" s="3">
        <v>8081</v>
      </c>
      <c r="R358" s="4">
        <v>0.20606587000000001</v>
      </c>
      <c r="S358" s="4">
        <v>-0.14963114999999999</v>
      </c>
      <c r="T358" s="3">
        <v>7822</v>
      </c>
      <c r="U358" s="4">
        <v>0.21574531999999999</v>
      </c>
      <c r="V358" s="4">
        <v>-3.2038759999999999E-2</v>
      </c>
      <c r="W358" s="3">
        <v>7918</v>
      </c>
      <c r="X358" s="4">
        <v>0.24618793</v>
      </c>
      <c r="Y358" s="4">
        <v>1.230473E-2</v>
      </c>
      <c r="Z358" s="3">
        <v>9255</v>
      </c>
      <c r="AA358" s="4">
        <v>0.30704525999999999</v>
      </c>
      <c r="AB358" s="4">
        <v>0.16881129</v>
      </c>
      <c r="AC358" s="3">
        <v>9761</v>
      </c>
      <c r="AD358" s="4">
        <v>0.33340272999999998</v>
      </c>
      <c r="AE358" s="4">
        <v>5.4679249999999999E-2</v>
      </c>
      <c r="AF358" s="3">
        <v>11144</v>
      </c>
      <c r="AG358" s="4">
        <v>0.36894195000000002</v>
      </c>
      <c r="AH358" s="4">
        <v>0.14172961000000001</v>
      </c>
    </row>
    <row r="359" spans="1:34">
      <c r="A359" s="2" t="s">
        <v>49</v>
      </c>
      <c r="B359" s="2" t="s">
        <v>45</v>
      </c>
      <c r="C359" s="2" t="s">
        <v>83</v>
      </c>
      <c r="D359" s="2" t="s">
        <v>67</v>
      </c>
      <c r="E359" s="3">
        <v>24967</v>
      </c>
      <c r="F359" s="4">
        <v>0.26330544</v>
      </c>
      <c r="G359" s="4"/>
      <c r="H359" s="3">
        <v>19072</v>
      </c>
      <c r="I359" s="4">
        <v>0.25712316000000002</v>
      </c>
      <c r="J359" s="4">
        <v>-0.23611671000000001</v>
      </c>
      <c r="K359" s="3">
        <v>13606</v>
      </c>
      <c r="L359" s="4">
        <v>0.23249222</v>
      </c>
      <c r="M359" s="4">
        <v>-0.28658342999999997</v>
      </c>
      <c r="N359" s="3">
        <v>9867</v>
      </c>
      <c r="O359" s="4">
        <v>0.20470277000000001</v>
      </c>
      <c r="P359" s="4">
        <v>-0.27479546999999999</v>
      </c>
      <c r="Q359" s="3">
        <v>6795</v>
      </c>
      <c r="R359" s="4">
        <v>0.1732728</v>
      </c>
      <c r="S359" s="4">
        <v>-0.31137177999999999</v>
      </c>
      <c r="T359" s="3">
        <v>5569</v>
      </c>
      <c r="U359" s="4">
        <v>0.15360662999999999</v>
      </c>
      <c r="V359" s="4">
        <v>-0.18039944999999999</v>
      </c>
      <c r="W359" s="3">
        <v>4148</v>
      </c>
      <c r="X359" s="4">
        <v>0.12896320999999999</v>
      </c>
      <c r="Y359" s="4">
        <v>-0.25519641999999998</v>
      </c>
      <c r="Z359" s="3">
        <v>3507</v>
      </c>
      <c r="AA359" s="4">
        <v>0.11633636999999999</v>
      </c>
      <c r="AB359" s="4">
        <v>-0.15460742999999999</v>
      </c>
      <c r="AC359" s="3">
        <v>3237</v>
      </c>
      <c r="AD359" s="4">
        <v>0.11057254</v>
      </c>
      <c r="AE359" s="4">
        <v>-7.6822089999999996E-2</v>
      </c>
      <c r="AF359" s="3">
        <v>3388</v>
      </c>
      <c r="AG359" s="4">
        <v>0.11215599</v>
      </c>
      <c r="AH359" s="4">
        <v>4.6524969999999999E-2</v>
      </c>
    </row>
    <row r="360" spans="1:34">
      <c r="A360" s="2" t="s">
        <v>49</v>
      </c>
      <c r="B360" s="2" t="s">
        <v>45</v>
      </c>
      <c r="C360" s="2" t="s">
        <v>83</v>
      </c>
      <c r="D360" s="2" t="s">
        <v>68</v>
      </c>
      <c r="E360" s="3">
        <v>27576</v>
      </c>
      <c r="F360" s="4">
        <v>0.29082251999999997</v>
      </c>
      <c r="G360" s="4"/>
      <c r="H360" s="3">
        <v>22134</v>
      </c>
      <c r="I360" s="4">
        <v>0.29841611000000001</v>
      </c>
      <c r="J360" s="4">
        <v>-0.19732473</v>
      </c>
      <c r="K360" s="3">
        <v>18100</v>
      </c>
      <c r="L360" s="4">
        <v>0.30928431000000001</v>
      </c>
      <c r="M360" s="4">
        <v>-0.18226687999999999</v>
      </c>
      <c r="N360" s="3">
        <v>15260</v>
      </c>
      <c r="O360" s="4">
        <v>0.31657289</v>
      </c>
      <c r="P360" s="4">
        <v>-0.15693499</v>
      </c>
      <c r="Q360" s="3">
        <v>12254</v>
      </c>
      <c r="R360" s="4">
        <v>0.31248489000000002</v>
      </c>
      <c r="S360" s="4">
        <v>-0.19696691999999999</v>
      </c>
      <c r="T360" s="3">
        <v>11282</v>
      </c>
      <c r="U360" s="4">
        <v>0.31118758000000002</v>
      </c>
      <c r="V360" s="4">
        <v>-7.9304780000000005E-2</v>
      </c>
      <c r="W360" s="3">
        <v>9484</v>
      </c>
      <c r="X360" s="4">
        <v>0.29485934000000003</v>
      </c>
      <c r="Y360" s="4">
        <v>-0.15942104000000001</v>
      </c>
      <c r="Z360" s="3">
        <v>7691</v>
      </c>
      <c r="AA360" s="4">
        <v>0.25517835999999999</v>
      </c>
      <c r="AB360" s="4">
        <v>-0.18896848999999999</v>
      </c>
      <c r="AC360" s="3">
        <v>6851</v>
      </c>
      <c r="AD360" s="4">
        <v>0.23401648999999999</v>
      </c>
      <c r="AE360" s="4">
        <v>-0.10924913</v>
      </c>
      <c r="AF360" s="3">
        <v>6024</v>
      </c>
      <c r="AG360" s="4">
        <v>0.19944812000000001</v>
      </c>
      <c r="AH360" s="4">
        <v>-0.12065788</v>
      </c>
    </row>
    <row r="361" spans="1:34">
      <c r="A361" s="2" t="s">
        <v>49</v>
      </c>
      <c r="B361" s="2" t="s">
        <v>45</v>
      </c>
      <c r="C361" s="2" t="s">
        <v>83</v>
      </c>
      <c r="D361" s="2" t="s">
        <v>69</v>
      </c>
      <c r="E361" s="3">
        <v>14469</v>
      </c>
      <c r="F361" s="4">
        <v>0.15259292999999999</v>
      </c>
      <c r="G361" s="4"/>
      <c r="H361" s="3">
        <v>11781</v>
      </c>
      <c r="I361" s="4">
        <v>0.15882768999999999</v>
      </c>
      <c r="J361" s="4">
        <v>-0.18578803999999999</v>
      </c>
      <c r="K361" s="3">
        <v>9955</v>
      </c>
      <c r="L361" s="4">
        <v>0.17009911999999999</v>
      </c>
      <c r="M361" s="4">
        <v>-0.15500953000000001</v>
      </c>
      <c r="N361" s="3">
        <v>8630</v>
      </c>
      <c r="O361" s="4">
        <v>0.17903432</v>
      </c>
      <c r="P361" s="4">
        <v>-0.13307915000000001</v>
      </c>
      <c r="Q361" s="3">
        <v>7653</v>
      </c>
      <c r="R361" s="4">
        <v>0.19515541</v>
      </c>
      <c r="S361" s="4">
        <v>-0.11320667</v>
      </c>
      <c r="T361" s="3">
        <v>7383</v>
      </c>
      <c r="U361" s="4">
        <v>0.20363510000000001</v>
      </c>
      <c r="V361" s="4">
        <v>-3.5294579999999999E-2</v>
      </c>
      <c r="W361" s="3">
        <v>6681</v>
      </c>
      <c r="X361" s="4">
        <v>0.20773812999999999</v>
      </c>
      <c r="Y361" s="4">
        <v>-9.4998159999999998E-2</v>
      </c>
      <c r="Z361" s="3">
        <v>6043</v>
      </c>
      <c r="AA361" s="4">
        <v>0.20049797999999999</v>
      </c>
      <c r="AB361" s="4">
        <v>-9.551258E-2</v>
      </c>
      <c r="AC361" s="3">
        <v>5879</v>
      </c>
      <c r="AD361" s="4">
        <v>0.20081043000000001</v>
      </c>
      <c r="AE361" s="4">
        <v>-2.7185770000000001E-2</v>
      </c>
      <c r="AF361" s="3">
        <v>5807</v>
      </c>
      <c r="AG361" s="4">
        <v>0.19225927000000001</v>
      </c>
      <c r="AH361" s="4">
        <v>-1.218546E-2</v>
      </c>
    </row>
    <row r="362" spans="1:34">
      <c r="A362" s="2" t="s">
        <v>49</v>
      </c>
      <c r="B362" s="2" t="s">
        <v>45</v>
      </c>
      <c r="C362" s="2" t="s">
        <v>83</v>
      </c>
      <c r="D362" s="2" t="s">
        <v>70</v>
      </c>
      <c r="E362" s="3">
        <v>7937</v>
      </c>
      <c r="F362" s="4">
        <v>8.3708210000000005E-2</v>
      </c>
      <c r="G362" s="4"/>
      <c r="H362" s="3">
        <v>6396</v>
      </c>
      <c r="I362" s="4">
        <v>8.6230399999999999E-2</v>
      </c>
      <c r="J362" s="4">
        <v>-0.19418008</v>
      </c>
      <c r="K362" s="3">
        <v>5267</v>
      </c>
      <c r="L362" s="4">
        <v>8.9991559999999998E-2</v>
      </c>
      <c r="M362" s="4">
        <v>-0.17658769999999999</v>
      </c>
      <c r="N362" s="3">
        <v>4732</v>
      </c>
      <c r="O362" s="4">
        <v>9.8163109999999998E-2</v>
      </c>
      <c r="P362" s="4">
        <v>-0.10155444</v>
      </c>
      <c r="Q362" s="3">
        <v>4240</v>
      </c>
      <c r="R362" s="4">
        <v>0.10811261</v>
      </c>
      <c r="S362" s="4">
        <v>-0.10400376</v>
      </c>
      <c r="T362" s="3">
        <v>3909</v>
      </c>
      <c r="U362" s="4">
        <v>0.10783133</v>
      </c>
      <c r="V362" s="4">
        <v>-7.7871919999999997E-2</v>
      </c>
      <c r="W362" s="3">
        <v>3613</v>
      </c>
      <c r="X362" s="4">
        <v>0.11234734</v>
      </c>
      <c r="Y362" s="4">
        <v>-7.5719659999999994E-2</v>
      </c>
      <c r="Z362" s="3">
        <v>3303</v>
      </c>
      <c r="AA362" s="4">
        <v>0.10957368000000001</v>
      </c>
      <c r="AB362" s="4">
        <v>-8.5987350000000004E-2</v>
      </c>
      <c r="AC362" s="3">
        <v>3051</v>
      </c>
      <c r="AD362" s="4">
        <v>0.10420723</v>
      </c>
      <c r="AE362" s="4">
        <v>-7.626956E-2</v>
      </c>
      <c r="AF362" s="3">
        <v>3162</v>
      </c>
      <c r="AG362" s="4">
        <v>0.10468659</v>
      </c>
      <c r="AH362" s="4">
        <v>3.6495920000000001E-2</v>
      </c>
    </row>
    <row r="363" spans="1:34">
      <c r="A363" s="2" t="s">
        <v>49</v>
      </c>
      <c r="B363" s="2" t="s">
        <v>45</v>
      </c>
      <c r="C363" s="2" t="s">
        <v>83</v>
      </c>
      <c r="D363" s="2" t="s">
        <v>71</v>
      </c>
      <c r="E363" s="5" t="s">
        <v>86</v>
      </c>
      <c r="F363" s="6" t="s">
        <v>86</v>
      </c>
      <c r="G363" s="4"/>
      <c r="H363" s="5" t="s">
        <v>86</v>
      </c>
      <c r="I363" s="6" t="s">
        <v>86</v>
      </c>
      <c r="J363" s="6" t="s">
        <v>86</v>
      </c>
      <c r="K363" s="5" t="s">
        <v>86</v>
      </c>
      <c r="L363" s="6" t="s">
        <v>86</v>
      </c>
      <c r="M363" s="6" t="s">
        <v>86</v>
      </c>
      <c r="N363" s="5" t="s">
        <v>86</v>
      </c>
      <c r="O363" s="6" t="s">
        <v>86</v>
      </c>
      <c r="P363" s="6" t="s">
        <v>86</v>
      </c>
      <c r="Q363" s="5" t="s">
        <v>86</v>
      </c>
      <c r="R363" s="6" t="s">
        <v>86</v>
      </c>
      <c r="S363" s="6" t="s">
        <v>86</v>
      </c>
      <c r="T363" s="5" t="s">
        <v>86</v>
      </c>
      <c r="U363" s="6" t="s">
        <v>86</v>
      </c>
      <c r="V363" s="6" t="s">
        <v>86</v>
      </c>
      <c r="W363" s="5" t="s">
        <v>86</v>
      </c>
      <c r="X363" s="6" t="s">
        <v>86</v>
      </c>
      <c r="Y363" s="6" t="s">
        <v>86</v>
      </c>
      <c r="Z363" s="5" t="s">
        <v>86</v>
      </c>
      <c r="AA363" s="6" t="s">
        <v>86</v>
      </c>
      <c r="AB363" s="6" t="s">
        <v>86</v>
      </c>
      <c r="AC363" s="5" t="s">
        <v>86</v>
      </c>
      <c r="AD363" s="6" t="s">
        <v>86</v>
      </c>
      <c r="AE363" s="6" t="s">
        <v>86</v>
      </c>
      <c r="AF363" s="3"/>
      <c r="AG363" s="4"/>
      <c r="AH363" s="6" t="s">
        <v>86</v>
      </c>
    </row>
    <row r="364" spans="1:34">
      <c r="A364" s="2" t="s">
        <v>49</v>
      </c>
      <c r="B364" s="2" t="s">
        <v>45</v>
      </c>
      <c r="C364" s="2" t="s">
        <v>83</v>
      </c>
      <c r="D364" s="2" t="s">
        <v>48</v>
      </c>
      <c r="E364" s="3">
        <v>94820</v>
      </c>
      <c r="F364" s="4">
        <v>1</v>
      </c>
      <c r="G364" s="4"/>
      <c r="H364" s="3">
        <v>74173</v>
      </c>
      <c r="I364" s="4">
        <v>1</v>
      </c>
      <c r="J364" s="4">
        <v>-0.21774985999999999</v>
      </c>
      <c r="K364" s="3">
        <v>58522</v>
      </c>
      <c r="L364" s="4">
        <v>1</v>
      </c>
      <c r="M364" s="4">
        <v>-0.21100189</v>
      </c>
      <c r="N364" s="3">
        <v>48202</v>
      </c>
      <c r="O364" s="4">
        <v>1</v>
      </c>
      <c r="P364" s="4">
        <v>-0.17634520000000001</v>
      </c>
      <c r="Q364" s="3">
        <v>39214</v>
      </c>
      <c r="R364" s="4">
        <v>1</v>
      </c>
      <c r="S364" s="4">
        <v>-0.18646146</v>
      </c>
      <c r="T364" s="3">
        <v>36255</v>
      </c>
      <c r="U364" s="4">
        <v>1</v>
      </c>
      <c r="V364" s="4">
        <v>-7.5466469999999994E-2</v>
      </c>
      <c r="W364" s="3">
        <v>32163</v>
      </c>
      <c r="X364" s="4">
        <v>1</v>
      </c>
      <c r="Y364" s="4">
        <v>-0.11287282999999999</v>
      </c>
      <c r="Z364" s="3">
        <v>30141</v>
      </c>
      <c r="AA364" s="4">
        <v>1</v>
      </c>
      <c r="AB364" s="4">
        <v>-6.2850760000000006E-2</v>
      </c>
      <c r="AC364" s="3">
        <v>29276</v>
      </c>
      <c r="AD364" s="4">
        <v>1</v>
      </c>
      <c r="AE364" s="4">
        <v>-2.869942E-2</v>
      </c>
      <c r="AF364" s="3">
        <v>30206</v>
      </c>
      <c r="AG364" s="4">
        <v>1</v>
      </c>
      <c r="AH364" s="4">
        <v>3.1749769999999997E-2</v>
      </c>
    </row>
    <row r="365" spans="1:34">
      <c r="A365" s="2" t="s">
        <v>49</v>
      </c>
      <c r="B365" s="2" t="s">
        <v>46</v>
      </c>
      <c r="C365" s="2" t="s">
        <v>74</v>
      </c>
      <c r="D365" s="2" t="s">
        <v>64</v>
      </c>
      <c r="E365" s="3">
        <v>84</v>
      </c>
      <c r="F365" s="4">
        <v>1.0005700000000001E-3</v>
      </c>
      <c r="G365" s="4"/>
      <c r="H365" s="3">
        <v>140</v>
      </c>
      <c r="I365" s="4">
        <v>1.56912E-3</v>
      </c>
      <c r="J365" s="4">
        <v>0.66536181000000005</v>
      </c>
      <c r="K365" s="3">
        <v>225</v>
      </c>
      <c r="L365" s="4">
        <v>2.4411799999999998E-3</v>
      </c>
      <c r="M365" s="4">
        <v>0.61123936999999995</v>
      </c>
      <c r="N365" s="3">
        <v>113</v>
      </c>
      <c r="O365" s="4">
        <v>1.21806E-3</v>
      </c>
      <c r="P365" s="4">
        <v>-0.50072384000000003</v>
      </c>
      <c r="Q365" s="3">
        <v>199</v>
      </c>
      <c r="R365" s="4">
        <v>2.1380000000000001E-3</v>
      </c>
      <c r="S365" s="4">
        <v>0.76708900000000002</v>
      </c>
      <c r="T365" s="5" t="s">
        <v>86</v>
      </c>
      <c r="U365" s="6" t="s">
        <v>86</v>
      </c>
      <c r="V365" s="6" t="s">
        <v>86</v>
      </c>
      <c r="W365" s="5" t="s">
        <v>86</v>
      </c>
      <c r="X365" s="6" t="s">
        <v>86</v>
      </c>
      <c r="Y365" s="6" t="s">
        <v>86</v>
      </c>
      <c r="Z365" s="5" t="s">
        <v>86</v>
      </c>
      <c r="AA365" s="6" t="s">
        <v>86</v>
      </c>
      <c r="AB365" s="6" t="s">
        <v>86</v>
      </c>
      <c r="AC365" s="5" t="s">
        <v>86</v>
      </c>
      <c r="AD365" s="6" t="s">
        <v>86</v>
      </c>
      <c r="AE365" s="6" t="s">
        <v>86</v>
      </c>
      <c r="AF365" s="5" t="s">
        <v>86</v>
      </c>
      <c r="AG365" s="6" t="s">
        <v>86</v>
      </c>
      <c r="AH365" s="6" t="s">
        <v>86</v>
      </c>
    </row>
    <row r="366" spans="1:34">
      <c r="A366" s="2" t="s">
        <v>49</v>
      </c>
      <c r="B366" s="2" t="s">
        <v>46</v>
      </c>
      <c r="C366" s="2" t="s">
        <v>74</v>
      </c>
      <c r="D366" s="2" t="s">
        <v>65</v>
      </c>
      <c r="E366" s="3">
        <v>5441</v>
      </c>
      <c r="F366" s="4">
        <v>6.4820320000000001E-2</v>
      </c>
      <c r="G366" s="4"/>
      <c r="H366" s="3">
        <v>5983</v>
      </c>
      <c r="I366" s="4">
        <v>6.7130049999999997E-2</v>
      </c>
      <c r="J366" s="4">
        <v>9.9775340000000004E-2</v>
      </c>
      <c r="K366" s="3">
        <v>7150</v>
      </c>
      <c r="L366" s="4">
        <v>7.7457700000000004E-2</v>
      </c>
      <c r="M366" s="4">
        <v>0.19498842999999999</v>
      </c>
      <c r="N366" s="3">
        <v>6898</v>
      </c>
      <c r="O366" s="4">
        <v>7.4681600000000001E-2</v>
      </c>
      <c r="P366" s="4">
        <v>-3.5232590000000001E-2</v>
      </c>
      <c r="Q366" s="3">
        <v>7706</v>
      </c>
      <c r="R366" s="4">
        <v>8.2873279999999994E-2</v>
      </c>
      <c r="S366" s="4">
        <v>0.11716785</v>
      </c>
      <c r="T366" s="3">
        <v>8393</v>
      </c>
      <c r="U366" s="4">
        <v>8.8001560000000006E-2</v>
      </c>
      <c r="V366" s="4">
        <v>8.9039099999999996E-2</v>
      </c>
      <c r="W366" s="3">
        <v>9003</v>
      </c>
      <c r="X366" s="4">
        <v>9.6010819999999997E-2</v>
      </c>
      <c r="Y366" s="4">
        <v>7.2795239999999997E-2</v>
      </c>
      <c r="Z366" s="3">
        <v>8819</v>
      </c>
      <c r="AA366" s="4">
        <v>9.9496989999999993E-2</v>
      </c>
      <c r="AB366" s="4">
        <v>-2.051039E-2</v>
      </c>
      <c r="AC366" s="3">
        <v>9611</v>
      </c>
      <c r="AD366" s="4">
        <v>0.10784425</v>
      </c>
      <c r="AE366" s="4">
        <v>8.9876559999999994E-2</v>
      </c>
      <c r="AF366" s="3">
        <v>10158</v>
      </c>
      <c r="AG366" s="4">
        <v>0.11566543</v>
      </c>
      <c r="AH366" s="4">
        <v>5.6834969999999999E-2</v>
      </c>
    </row>
    <row r="367" spans="1:34">
      <c r="A367" s="2" t="s">
        <v>49</v>
      </c>
      <c r="B367" s="2" t="s">
        <v>46</v>
      </c>
      <c r="C367" s="2" t="s">
        <v>74</v>
      </c>
      <c r="D367" s="2" t="s">
        <v>66</v>
      </c>
      <c r="E367" s="3">
        <v>21672</v>
      </c>
      <c r="F367" s="4">
        <v>0.25820229</v>
      </c>
      <c r="G367" s="4"/>
      <c r="H367" s="3">
        <v>23202</v>
      </c>
      <c r="I367" s="4">
        <v>0.26031788</v>
      </c>
      <c r="J367" s="4">
        <v>7.063651E-2</v>
      </c>
      <c r="K367" s="3">
        <v>24092</v>
      </c>
      <c r="L367" s="4">
        <v>0.26098912000000002</v>
      </c>
      <c r="M367" s="4">
        <v>3.8327800000000002E-2</v>
      </c>
      <c r="N367" s="3">
        <v>24003</v>
      </c>
      <c r="O367" s="4">
        <v>0.25986815000000002</v>
      </c>
      <c r="P367" s="4">
        <v>-3.6675700000000002E-3</v>
      </c>
      <c r="Q367" s="3">
        <v>24193</v>
      </c>
      <c r="R367" s="4">
        <v>0.26016358000000001</v>
      </c>
      <c r="S367" s="4">
        <v>7.8849499999999999E-3</v>
      </c>
      <c r="T367" s="3">
        <v>24525</v>
      </c>
      <c r="U367" s="4">
        <v>0.25715964000000002</v>
      </c>
      <c r="V367" s="4">
        <v>1.3733850000000001E-2</v>
      </c>
      <c r="W367" s="3">
        <v>24138</v>
      </c>
      <c r="X367" s="4">
        <v>0.25739758000000001</v>
      </c>
      <c r="Y367" s="4">
        <v>-1.5787929999999999E-2</v>
      </c>
      <c r="Z367" s="3">
        <v>22842</v>
      </c>
      <c r="AA367" s="4">
        <v>0.25770982999999997</v>
      </c>
      <c r="AB367" s="4">
        <v>-5.3683130000000003E-2</v>
      </c>
      <c r="AC367" s="3">
        <v>23656</v>
      </c>
      <c r="AD367" s="4">
        <v>0.26543309999999998</v>
      </c>
      <c r="AE367" s="4">
        <v>3.5653259999999999E-2</v>
      </c>
      <c r="AF367" s="3">
        <v>24267</v>
      </c>
      <c r="AG367" s="4">
        <v>0.27632679999999998</v>
      </c>
      <c r="AH367" s="4">
        <v>2.5813699999999998E-2</v>
      </c>
    </row>
    <row r="368" spans="1:34">
      <c r="A368" s="2" t="s">
        <v>49</v>
      </c>
      <c r="B368" s="2" t="s">
        <v>46</v>
      </c>
      <c r="C368" s="2" t="s">
        <v>74</v>
      </c>
      <c r="D368" s="2" t="s">
        <v>67</v>
      </c>
      <c r="E368" s="3">
        <v>21161</v>
      </c>
      <c r="F368" s="4">
        <v>0.25211495</v>
      </c>
      <c r="G368" s="4"/>
      <c r="H368" s="3">
        <v>23007</v>
      </c>
      <c r="I368" s="4">
        <v>0.25812381000000001</v>
      </c>
      <c r="J368" s="4">
        <v>8.7245450000000002E-2</v>
      </c>
      <c r="K368" s="3">
        <v>23455</v>
      </c>
      <c r="L368" s="4">
        <v>0.25409474999999998</v>
      </c>
      <c r="M368" s="4">
        <v>1.949174E-2</v>
      </c>
      <c r="N368" s="3">
        <v>23752</v>
      </c>
      <c r="O368" s="4">
        <v>0.25714626000000002</v>
      </c>
      <c r="P368" s="4">
        <v>1.2647129999999999E-2</v>
      </c>
      <c r="Q368" s="3">
        <v>23428</v>
      </c>
      <c r="R368" s="4">
        <v>0.25194115</v>
      </c>
      <c r="S368" s="4">
        <v>-1.363784E-2</v>
      </c>
      <c r="T368" s="3">
        <v>23517</v>
      </c>
      <c r="U368" s="4">
        <v>0.24659334999999999</v>
      </c>
      <c r="V368" s="4">
        <v>3.80621E-3</v>
      </c>
      <c r="W368" s="3">
        <v>21960</v>
      </c>
      <c r="X368" s="4">
        <v>0.23417811999999999</v>
      </c>
      <c r="Y368" s="4">
        <v>-6.6204020000000002E-2</v>
      </c>
      <c r="Z368" s="3">
        <v>19910</v>
      </c>
      <c r="AA368" s="4">
        <v>0.22462966000000001</v>
      </c>
      <c r="AB368" s="4">
        <v>-9.3368419999999994E-2</v>
      </c>
      <c r="AC368" s="3">
        <v>19330</v>
      </c>
      <c r="AD368" s="4">
        <v>0.21689032999999999</v>
      </c>
      <c r="AE368" s="4">
        <v>-2.9124879999999999E-2</v>
      </c>
      <c r="AF368" s="3">
        <v>18882</v>
      </c>
      <c r="AG368" s="4">
        <v>0.21500643</v>
      </c>
      <c r="AH368" s="4">
        <v>-2.3186100000000001E-2</v>
      </c>
    </row>
    <row r="369" spans="1:34">
      <c r="A369" s="2" t="s">
        <v>49</v>
      </c>
      <c r="B369" s="2" t="s">
        <v>46</v>
      </c>
      <c r="C369" s="2" t="s">
        <v>74</v>
      </c>
      <c r="D369" s="2" t="s">
        <v>68</v>
      </c>
      <c r="E369" s="3">
        <v>21078</v>
      </c>
      <c r="F369" s="4">
        <v>0.25113564999999999</v>
      </c>
      <c r="G369" s="4"/>
      <c r="H369" s="3">
        <v>22198</v>
      </c>
      <c r="I369" s="4">
        <v>0.24904549000000001</v>
      </c>
      <c r="J369" s="4">
        <v>5.3097190000000002E-2</v>
      </c>
      <c r="K369" s="3">
        <v>22805</v>
      </c>
      <c r="L369" s="4">
        <v>0.24704909</v>
      </c>
      <c r="M369" s="4">
        <v>2.7355310000000001E-2</v>
      </c>
      <c r="N369" s="3">
        <v>23056</v>
      </c>
      <c r="O369" s="4">
        <v>0.24961188000000001</v>
      </c>
      <c r="P369" s="4">
        <v>1.101033E-2</v>
      </c>
      <c r="Q369" s="3">
        <v>23149</v>
      </c>
      <c r="R369" s="4">
        <v>0.24894242999999999</v>
      </c>
      <c r="S369" s="4">
        <v>4.0403799999999997E-3</v>
      </c>
      <c r="T369" s="3">
        <v>24243</v>
      </c>
      <c r="U369" s="4">
        <v>0.25420082999999999</v>
      </c>
      <c r="V369" s="4">
        <v>4.723869E-2</v>
      </c>
      <c r="W369" s="3">
        <v>24063</v>
      </c>
      <c r="X369" s="4">
        <v>0.25660509999999997</v>
      </c>
      <c r="Y369" s="4">
        <v>-7.3975100000000004E-3</v>
      </c>
      <c r="Z369" s="3">
        <v>22799</v>
      </c>
      <c r="AA369" s="4">
        <v>0.25723046999999999</v>
      </c>
      <c r="AB369" s="4">
        <v>-5.2526240000000002E-2</v>
      </c>
      <c r="AC369" s="3">
        <v>22403</v>
      </c>
      <c r="AD369" s="4">
        <v>0.25136692999999999</v>
      </c>
      <c r="AE369" s="4">
        <v>-1.7401690000000001E-2</v>
      </c>
      <c r="AF369" s="3">
        <v>20856</v>
      </c>
      <c r="AG369" s="4">
        <v>0.23748216999999999</v>
      </c>
      <c r="AH369" s="4">
        <v>-6.9056279999999998E-2</v>
      </c>
    </row>
    <row r="370" spans="1:34">
      <c r="A370" s="2" t="s">
        <v>49</v>
      </c>
      <c r="B370" s="2" t="s">
        <v>46</v>
      </c>
      <c r="C370" s="2" t="s">
        <v>74</v>
      </c>
      <c r="D370" s="2" t="s">
        <v>69</v>
      </c>
      <c r="E370" s="3">
        <v>9724</v>
      </c>
      <c r="F370" s="4">
        <v>0.11585697</v>
      </c>
      <c r="G370" s="4"/>
      <c r="H370" s="3">
        <v>9717</v>
      </c>
      <c r="I370" s="4">
        <v>0.10902390000000001</v>
      </c>
      <c r="J370" s="4">
        <v>-6.9581999999999999E-4</v>
      </c>
      <c r="K370" s="3">
        <v>9767</v>
      </c>
      <c r="L370" s="4">
        <v>0.10581065000000001</v>
      </c>
      <c r="M370" s="4">
        <v>5.1334700000000002E-3</v>
      </c>
      <c r="N370" s="3">
        <v>9857</v>
      </c>
      <c r="O370" s="4">
        <v>0.1067099</v>
      </c>
      <c r="P370" s="4">
        <v>9.1342300000000001E-3</v>
      </c>
      <c r="Q370" s="3">
        <v>9706</v>
      </c>
      <c r="R370" s="4">
        <v>0.10437966999999999</v>
      </c>
      <c r="S370" s="4">
        <v>-1.52438E-2</v>
      </c>
      <c r="T370" s="3">
        <v>9890</v>
      </c>
      <c r="U370" s="4">
        <v>0.10369887</v>
      </c>
      <c r="V370" s="4">
        <v>1.8886300000000002E-2</v>
      </c>
      <c r="W370" s="3">
        <v>9953</v>
      </c>
      <c r="X370" s="4">
        <v>0.1061348</v>
      </c>
      <c r="Y370" s="4">
        <v>6.4004099999999996E-3</v>
      </c>
      <c r="Z370" s="3">
        <v>9791</v>
      </c>
      <c r="AA370" s="4">
        <v>0.11045993</v>
      </c>
      <c r="AB370" s="4">
        <v>-1.6312719999999999E-2</v>
      </c>
      <c r="AC370" s="3">
        <v>9742</v>
      </c>
      <c r="AD370" s="4">
        <v>0.10930835999999999</v>
      </c>
      <c r="AE370" s="4">
        <v>-4.96379E-3</v>
      </c>
      <c r="AF370" s="3">
        <v>9348</v>
      </c>
      <c r="AG370" s="4">
        <v>0.10645041</v>
      </c>
      <c r="AH370" s="4">
        <v>-4.0390530000000001E-2</v>
      </c>
    </row>
    <row r="371" spans="1:34">
      <c r="A371" s="2" t="s">
        <v>49</v>
      </c>
      <c r="B371" s="2" t="s">
        <v>46</v>
      </c>
      <c r="C371" s="2" t="s">
        <v>74</v>
      </c>
      <c r="D371" s="2" t="s">
        <v>70</v>
      </c>
      <c r="E371" s="3">
        <v>4715</v>
      </c>
      <c r="F371" s="4">
        <v>5.6179630000000001E-2</v>
      </c>
      <c r="G371" s="4"/>
      <c r="H371" s="3">
        <v>4855</v>
      </c>
      <c r="I371" s="4">
        <v>5.4472909999999999E-2</v>
      </c>
      <c r="J371" s="4">
        <v>2.9674140000000002E-2</v>
      </c>
      <c r="K371" s="3">
        <v>4780</v>
      </c>
      <c r="L371" s="4">
        <v>5.1778589999999999E-2</v>
      </c>
      <c r="M371" s="4">
        <v>-1.5567930000000001E-2</v>
      </c>
      <c r="N371" s="3">
        <v>4666</v>
      </c>
      <c r="O371" s="4">
        <v>5.0511540000000001E-2</v>
      </c>
      <c r="P371" s="4">
        <v>-2.3855830000000001E-2</v>
      </c>
      <c r="Q371" s="3">
        <v>4587</v>
      </c>
      <c r="R371" s="4">
        <v>4.9331020000000003E-2</v>
      </c>
      <c r="S371" s="4">
        <v>-1.6788299999999999E-2</v>
      </c>
      <c r="T371" s="3">
        <v>4633</v>
      </c>
      <c r="U371" s="4">
        <v>4.8584410000000001E-2</v>
      </c>
      <c r="V371" s="4">
        <v>1.0053619999999999E-2</v>
      </c>
      <c r="W371" s="3">
        <v>4477</v>
      </c>
      <c r="X371" s="4">
        <v>4.7738429999999998E-2</v>
      </c>
      <c r="Y371" s="4">
        <v>-3.3819589999999997E-2</v>
      </c>
      <c r="Z371" s="3">
        <v>4309</v>
      </c>
      <c r="AA371" s="4">
        <v>4.8618599999999998E-2</v>
      </c>
      <c r="AB371" s="4">
        <v>-3.740313E-2</v>
      </c>
      <c r="AC371" s="3">
        <v>4147</v>
      </c>
      <c r="AD371" s="4">
        <v>4.6529109999999999E-2</v>
      </c>
      <c r="AE371" s="4">
        <v>-3.7695399999999997E-2</v>
      </c>
      <c r="AF371" s="3">
        <v>4060</v>
      </c>
      <c r="AG371" s="4">
        <v>4.6226719999999999E-2</v>
      </c>
      <c r="AH371" s="4">
        <v>-2.1031000000000001E-2</v>
      </c>
    </row>
    <row r="372" spans="1:34">
      <c r="A372" s="2" t="s">
        <v>49</v>
      </c>
      <c r="B372" s="2" t="s">
        <v>46</v>
      </c>
      <c r="C372" s="2" t="s">
        <v>74</v>
      </c>
      <c r="D372" s="2" t="s">
        <v>71</v>
      </c>
      <c r="E372" s="3">
        <v>58</v>
      </c>
      <c r="F372" s="4">
        <v>6.8963E-4</v>
      </c>
      <c r="G372" s="4"/>
      <c r="H372" s="3">
        <v>28</v>
      </c>
      <c r="I372" s="4">
        <v>3.1684999999999998E-4</v>
      </c>
      <c r="J372" s="4">
        <v>-0.51209472</v>
      </c>
      <c r="K372" s="3">
        <v>35</v>
      </c>
      <c r="L372" s="4">
        <v>3.7890999999999999E-4</v>
      </c>
      <c r="M372" s="4">
        <v>0.23851671999999999</v>
      </c>
      <c r="N372" s="3">
        <v>23</v>
      </c>
      <c r="O372" s="4">
        <v>2.5262E-4</v>
      </c>
      <c r="P372" s="4">
        <v>-0.33287351999999998</v>
      </c>
      <c r="Q372" s="3">
        <v>21</v>
      </c>
      <c r="R372" s="4">
        <v>2.3086999999999999E-4</v>
      </c>
      <c r="S372" s="4">
        <v>-7.9953510000000005E-2</v>
      </c>
      <c r="T372" s="5" t="s">
        <v>86</v>
      </c>
      <c r="U372" s="6" t="s">
        <v>86</v>
      </c>
      <c r="V372" s="6" t="s">
        <v>86</v>
      </c>
      <c r="W372" s="5" t="s">
        <v>86</v>
      </c>
      <c r="X372" s="6" t="s">
        <v>86</v>
      </c>
      <c r="Y372" s="6" t="s">
        <v>86</v>
      </c>
      <c r="Z372" s="5" t="s">
        <v>86</v>
      </c>
      <c r="AA372" s="6" t="s">
        <v>86</v>
      </c>
      <c r="AB372" s="6" t="s">
        <v>86</v>
      </c>
      <c r="AC372" s="5" t="s">
        <v>86</v>
      </c>
      <c r="AD372" s="6" t="s">
        <v>86</v>
      </c>
      <c r="AE372" s="6" t="s">
        <v>86</v>
      </c>
      <c r="AF372" s="5" t="s">
        <v>86</v>
      </c>
      <c r="AG372" s="6" t="s">
        <v>86</v>
      </c>
      <c r="AH372" s="6" t="s">
        <v>86</v>
      </c>
    </row>
    <row r="373" spans="1:34">
      <c r="A373" s="2" t="s">
        <v>49</v>
      </c>
      <c r="B373" s="2" t="s">
        <v>46</v>
      </c>
      <c r="C373" s="2" t="s">
        <v>74</v>
      </c>
      <c r="D373" s="2" t="s">
        <v>48</v>
      </c>
      <c r="E373" s="3">
        <v>83933</v>
      </c>
      <c r="F373" s="4">
        <v>1</v>
      </c>
      <c r="G373" s="4"/>
      <c r="H373" s="3">
        <v>89131</v>
      </c>
      <c r="I373" s="4">
        <v>1</v>
      </c>
      <c r="J373" s="4">
        <v>6.1935509999999999E-2</v>
      </c>
      <c r="K373" s="3">
        <v>92309</v>
      </c>
      <c r="L373" s="4">
        <v>1</v>
      </c>
      <c r="M373" s="4">
        <v>3.5657319999999999E-2</v>
      </c>
      <c r="N373" s="3">
        <v>92367</v>
      </c>
      <c r="O373" s="4">
        <v>1</v>
      </c>
      <c r="P373" s="4">
        <v>6.3022000000000002E-4</v>
      </c>
      <c r="Q373" s="3">
        <v>92990</v>
      </c>
      <c r="R373" s="4">
        <v>1</v>
      </c>
      <c r="S373" s="4">
        <v>6.7404300000000004E-3</v>
      </c>
      <c r="T373" s="3">
        <v>95368</v>
      </c>
      <c r="U373" s="4">
        <v>1</v>
      </c>
      <c r="V373" s="4">
        <v>2.5575489999999999E-2</v>
      </c>
      <c r="W373" s="3">
        <v>93776</v>
      </c>
      <c r="X373" s="4">
        <v>1</v>
      </c>
      <c r="Y373" s="4">
        <v>-1.6697750000000001E-2</v>
      </c>
      <c r="Z373" s="3">
        <v>88634</v>
      </c>
      <c r="AA373" s="4">
        <v>1</v>
      </c>
      <c r="AB373" s="4">
        <v>-5.4829709999999997E-2</v>
      </c>
      <c r="AC373" s="3">
        <v>89123</v>
      </c>
      <c r="AD373" s="4">
        <v>1</v>
      </c>
      <c r="AE373" s="4">
        <v>5.5189999999999996E-3</v>
      </c>
      <c r="AF373" s="3">
        <v>87820</v>
      </c>
      <c r="AG373" s="4">
        <v>1</v>
      </c>
      <c r="AH373" s="4">
        <v>-1.46272E-2</v>
      </c>
    </row>
    <row r="374" spans="1:34">
      <c r="A374" s="2" t="s">
        <v>49</v>
      </c>
      <c r="B374" s="2" t="s">
        <v>46</v>
      </c>
      <c r="C374" s="2" t="s">
        <v>75</v>
      </c>
      <c r="D374" s="2" t="s">
        <v>64</v>
      </c>
      <c r="E374" s="5" t="s">
        <v>86</v>
      </c>
      <c r="F374" s="6" t="s">
        <v>86</v>
      </c>
      <c r="G374" s="4"/>
      <c r="H374" s="5" t="s">
        <v>86</v>
      </c>
      <c r="I374" s="6" t="s">
        <v>86</v>
      </c>
      <c r="J374" s="6" t="s">
        <v>86</v>
      </c>
      <c r="K374" s="5" t="s">
        <v>86</v>
      </c>
      <c r="L374" s="6" t="s">
        <v>86</v>
      </c>
      <c r="M374" s="6" t="s">
        <v>86</v>
      </c>
      <c r="N374" s="5" t="s">
        <v>86</v>
      </c>
      <c r="O374" s="6" t="s">
        <v>86</v>
      </c>
      <c r="P374" s="6" t="s">
        <v>86</v>
      </c>
      <c r="Q374" s="5" t="s">
        <v>86</v>
      </c>
      <c r="R374" s="6" t="s">
        <v>86</v>
      </c>
      <c r="S374" s="6" t="s">
        <v>86</v>
      </c>
      <c r="T374" s="5" t="s">
        <v>86</v>
      </c>
      <c r="U374" s="6" t="s">
        <v>86</v>
      </c>
      <c r="V374" s="6" t="s">
        <v>86</v>
      </c>
      <c r="W374" s="3">
        <v>113</v>
      </c>
      <c r="X374" s="4">
        <v>3.2114600000000002E-3</v>
      </c>
      <c r="Y374" s="6" t="s">
        <v>86</v>
      </c>
      <c r="Z374" s="5" t="s">
        <v>86</v>
      </c>
      <c r="AA374" s="6" t="s">
        <v>86</v>
      </c>
      <c r="AB374" s="6" t="s">
        <v>86</v>
      </c>
      <c r="AC374" s="5" t="s">
        <v>86</v>
      </c>
      <c r="AD374" s="6" t="s">
        <v>86</v>
      </c>
      <c r="AE374" s="6" t="s">
        <v>86</v>
      </c>
      <c r="AF374" s="5" t="s">
        <v>86</v>
      </c>
      <c r="AG374" s="6" t="s">
        <v>86</v>
      </c>
      <c r="AH374" s="6" t="s">
        <v>86</v>
      </c>
    </row>
    <row r="375" spans="1:34">
      <c r="A375" s="2" t="s">
        <v>49</v>
      </c>
      <c r="B375" s="2" t="s">
        <v>46</v>
      </c>
      <c r="C375" s="2" t="s">
        <v>75</v>
      </c>
      <c r="D375" s="2" t="s">
        <v>65</v>
      </c>
      <c r="E375" s="3">
        <v>1303</v>
      </c>
      <c r="F375" s="4">
        <v>6.895606E-2</v>
      </c>
      <c r="G375" s="4"/>
      <c r="H375" s="3">
        <v>1556</v>
      </c>
      <c r="I375" s="4">
        <v>6.8032570000000001E-2</v>
      </c>
      <c r="J375" s="4">
        <v>0.19343490999999999</v>
      </c>
      <c r="K375" s="3">
        <v>1900</v>
      </c>
      <c r="L375" s="4">
        <v>7.3433639999999994E-2</v>
      </c>
      <c r="M375" s="4">
        <v>0.22126609</v>
      </c>
      <c r="N375" s="3">
        <v>2090</v>
      </c>
      <c r="O375" s="4">
        <v>7.2240890000000002E-2</v>
      </c>
      <c r="P375" s="4">
        <v>0.10035299</v>
      </c>
      <c r="Q375" s="3">
        <v>2704</v>
      </c>
      <c r="R375" s="4">
        <v>8.7171460000000006E-2</v>
      </c>
      <c r="S375" s="4">
        <v>0.29349339000000002</v>
      </c>
      <c r="T375" s="3">
        <v>3082</v>
      </c>
      <c r="U375" s="4">
        <v>9.0457209999999996E-2</v>
      </c>
      <c r="V375" s="4">
        <v>0.13970927</v>
      </c>
      <c r="W375" s="3">
        <v>3506</v>
      </c>
      <c r="X375" s="4">
        <v>9.9904690000000004E-2</v>
      </c>
      <c r="Y375" s="4">
        <v>0.13750797000000001</v>
      </c>
      <c r="Z375" s="3">
        <v>3632</v>
      </c>
      <c r="AA375" s="4">
        <v>0.10178101000000001</v>
      </c>
      <c r="AB375" s="4">
        <v>3.6185589999999997E-2</v>
      </c>
      <c r="AC375" s="3">
        <v>3905</v>
      </c>
      <c r="AD375" s="4">
        <v>0.10254861</v>
      </c>
      <c r="AE375" s="4">
        <v>7.5078220000000001E-2</v>
      </c>
      <c r="AF375" s="3">
        <v>4130</v>
      </c>
      <c r="AG375" s="4">
        <v>0.102787</v>
      </c>
      <c r="AH375" s="4">
        <v>5.7466250000000003E-2</v>
      </c>
    </row>
    <row r="376" spans="1:34">
      <c r="A376" s="2" t="s">
        <v>49</v>
      </c>
      <c r="B376" s="2" t="s">
        <v>46</v>
      </c>
      <c r="C376" s="2" t="s">
        <v>75</v>
      </c>
      <c r="D376" s="2" t="s">
        <v>66</v>
      </c>
      <c r="E376" s="3">
        <v>6114</v>
      </c>
      <c r="F376" s="4">
        <v>0.32345189000000002</v>
      </c>
      <c r="G376" s="4"/>
      <c r="H376" s="3">
        <v>7301</v>
      </c>
      <c r="I376" s="4">
        <v>0.31931087000000002</v>
      </c>
      <c r="J376" s="4">
        <v>0.19414844000000001</v>
      </c>
      <c r="K376" s="3">
        <v>8274</v>
      </c>
      <c r="L376" s="4">
        <v>0.31979488</v>
      </c>
      <c r="M376" s="4">
        <v>0.13315663999999999</v>
      </c>
      <c r="N376" s="3">
        <v>9093</v>
      </c>
      <c r="O376" s="4">
        <v>0.31424331999999999</v>
      </c>
      <c r="P376" s="4">
        <v>9.9103330000000003E-2</v>
      </c>
      <c r="Q376" s="3">
        <v>9352</v>
      </c>
      <c r="R376" s="4">
        <v>0.30148150000000001</v>
      </c>
      <c r="S376" s="4">
        <v>2.8413170000000001E-2</v>
      </c>
      <c r="T376" s="3">
        <v>10086</v>
      </c>
      <c r="U376" s="4">
        <v>0.29603321999999999</v>
      </c>
      <c r="V376" s="4">
        <v>7.8462370000000004E-2</v>
      </c>
      <c r="W376" s="3">
        <v>10200</v>
      </c>
      <c r="X376" s="4">
        <v>0.29068713000000002</v>
      </c>
      <c r="Y376" s="4">
        <v>1.1339760000000001E-2</v>
      </c>
      <c r="Z376" s="3">
        <v>10774</v>
      </c>
      <c r="AA376" s="4">
        <v>0.30189447000000003</v>
      </c>
      <c r="AB376" s="4">
        <v>5.6296939999999997E-2</v>
      </c>
      <c r="AC376" s="3">
        <v>11340</v>
      </c>
      <c r="AD376" s="4">
        <v>0.29778680000000002</v>
      </c>
      <c r="AE376" s="4">
        <v>5.2512690000000001E-2</v>
      </c>
      <c r="AF376" s="3">
        <v>12071</v>
      </c>
      <c r="AG376" s="4">
        <v>0.30046560999999999</v>
      </c>
      <c r="AH376" s="4">
        <v>6.4504300000000001E-2</v>
      </c>
    </row>
    <row r="377" spans="1:34">
      <c r="A377" s="2" t="s">
        <v>49</v>
      </c>
      <c r="B377" s="2" t="s">
        <v>46</v>
      </c>
      <c r="C377" s="2" t="s">
        <v>75</v>
      </c>
      <c r="D377" s="2" t="s">
        <v>67</v>
      </c>
      <c r="E377" s="3">
        <v>4921</v>
      </c>
      <c r="F377" s="4">
        <v>0.26033456999999999</v>
      </c>
      <c r="G377" s="4"/>
      <c r="H377" s="3">
        <v>6181</v>
      </c>
      <c r="I377" s="4">
        <v>0.27033527000000002</v>
      </c>
      <c r="J377" s="4">
        <v>0.25610277999999997</v>
      </c>
      <c r="K377" s="3">
        <v>7101</v>
      </c>
      <c r="L377" s="4">
        <v>0.27446364000000001</v>
      </c>
      <c r="M377" s="4">
        <v>0.14872020999999999</v>
      </c>
      <c r="N377" s="3">
        <v>8319</v>
      </c>
      <c r="O377" s="4">
        <v>0.28748126000000002</v>
      </c>
      <c r="P377" s="4">
        <v>0.17157125000000001</v>
      </c>
      <c r="Q377" s="3">
        <v>8512</v>
      </c>
      <c r="R377" s="4">
        <v>0.27440963000000002</v>
      </c>
      <c r="S377" s="4">
        <v>2.3205389999999999E-2</v>
      </c>
      <c r="T377" s="3">
        <v>9156</v>
      </c>
      <c r="U377" s="4">
        <v>0.26873612000000002</v>
      </c>
      <c r="V377" s="4">
        <v>7.5602749999999996E-2</v>
      </c>
      <c r="W377" s="3">
        <v>9222</v>
      </c>
      <c r="X377" s="4">
        <v>0.26281175000000001</v>
      </c>
      <c r="Y377" s="4">
        <v>7.2342099999999996E-3</v>
      </c>
      <c r="Z377" s="3">
        <v>9007</v>
      </c>
      <c r="AA377" s="4">
        <v>0.25238896</v>
      </c>
      <c r="AB377" s="4">
        <v>-2.3252640000000002E-2</v>
      </c>
      <c r="AC377" s="3">
        <v>9567</v>
      </c>
      <c r="AD377" s="4">
        <v>0.25124001000000001</v>
      </c>
      <c r="AE377" s="4">
        <v>6.2173619999999999E-2</v>
      </c>
      <c r="AF377" s="3">
        <v>10270</v>
      </c>
      <c r="AG377" s="4">
        <v>0.25562341999999999</v>
      </c>
      <c r="AH377" s="4">
        <v>7.3420620000000006E-2</v>
      </c>
    </row>
    <row r="378" spans="1:34">
      <c r="A378" s="2" t="s">
        <v>49</v>
      </c>
      <c r="B378" s="2" t="s">
        <v>46</v>
      </c>
      <c r="C378" s="2" t="s">
        <v>75</v>
      </c>
      <c r="D378" s="2" t="s">
        <v>68</v>
      </c>
      <c r="E378" s="3">
        <v>4345</v>
      </c>
      <c r="F378" s="4">
        <v>0.22984489</v>
      </c>
      <c r="G378" s="4"/>
      <c r="H378" s="3">
        <v>5254</v>
      </c>
      <c r="I378" s="4">
        <v>0.22975387</v>
      </c>
      <c r="J378" s="4">
        <v>0.20915591</v>
      </c>
      <c r="K378" s="3">
        <v>5671</v>
      </c>
      <c r="L378" s="4">
        <v>0.21920141000000001</v>
      </c>
      <c r="M378" s="4">
        <v>7.9475149999999994E-2</v>
      </c>
      <c r="N378" s="3">
        <v>6332</v>
      </c>
      <c r="O378" s="4">
        <v>0.21881651999999999</v>
      </c>
      <c r="P378" s="4">
        <v>0.1165566</v>
      </c>
      <c r="Q378" s="3">
        <v>7023</v>
      </c>
      <c r="R378" s="4">
        <v>0.22640145</v>
      </c>
      <c r="S378" s="4">
        <v>0.10910358000000001</v>
      </c>
      <c r="T378" s="3">
        <v>7954</v>
      </c>
      <c r="U378" s="4">
        <v>0.23348031</v>
      </c>
      <c r="V378" s="4">
        <v>0.13265141999999999</v>
      </c>
      <c r="W378" s="3">
        <v>8317</v>
      </c>
      <c r="X378" s="4">
        <v>0.23701764</v>
      </c>
      <c r="Y378" s="4">
        <v>4.554358E-2</v>
      </c>
      <c r="Z378" s="3">
        <v>8370</v>
      </c>
      <c r="AA378" s="4">
        <v>0.23453155000000001</v>
      </c>
      <c r="AB378" s="4">
        <v>6.41539E-3</v>
      </c>
      <c r="AC378" s="3">
        <v>9032</v>
      </c>
      <c r="AD378" s="4">
        <v>0.23718507</v>
      </c>
      <c r="AE378" s="4">
        <v>7.9103629999999994E-2</v>
      </c>
      <c r="AF378" s="3">
        <v>9422</v>
      </c>
      <c r="AG378" s="4">
        <v>0.23451537</v>
      </c>
      <c r="AH378" s="4">
        <v>4.3138639999999999E-2</v>
      </c>
    </row>
    <row r="379" spans="1:34">
      <c r="A379" s="2" t="s">
        <v>49</v>
      </c>
      <c r="B379" s="2" t="s">
        <v>46</v>
      </c>
      <c r="C379" s="2" t="s">
        <v>75</v>
      </c>
      <c r="D379" s="2" t="s">
        <v>69</v>
      </c>
      <c r="E379" s="3">
        <v>1598</v>
      </c>
      <c r="F379" s="4">
        <v>8.4525710000000004E-2</v>
      </c>
      <c r="G379" s="4"/>
      <c r="H379" s="3">
        <v>1812</v>
      </c>
      <c r="I379" s="4">
        <v>7.9246159999999996E-2</v>
      </c>
      <c r="J379" s="4">
        <v>0.13408006</v>
      </c>
      <c r="K379" s="3">
        <v>2094</v>
      </c>
      <c r="L379" s="4">
        <v>8.0943929999999997E-2</v>
      </c>
      <c r="M379" s="4">
        <v>0.15568164000000001</v>
      </c>
      <c r="N379" s="3">
        <v>2219</v>
      </c>
      <c r="O379" s="4">
        <v>7.6676030000000006E-2</v>
      </c>
      <c r="P379" s="4">
        <v>5.9544689999999997E-2</v>
      </c>
      <c r="Q379" s="3">
        <v>2408</v>
      </c>
      <c r="R379" s="4">
        <v>7.7629480000000001E-2</v>
      </c>
      <c r="S379" s="4">
        <v>8.5275779999999995E-2</v>
      </c>
      <c r="T379" s="3">
        <v>2778</v>
      </c>
      <c r="U379" s="4">
        <v>8.1542820000000002E-2</v>
      </c>
      <c r="V379" s="4">
        <v>0.15367700000000001</v>
      </c>
      <c r="W379" s="3">
        <v>2742</v>
      </c>
      <c r="X379" s="4">
        <v>7.8155799999999997E-2</v>
      </c>
      <c r="Y379" s="4">
        <v>-1.284069E-2</v>
      </c>
      <c r="Z379" s="3">
        <v>2828</v>
      </c>
      <c r="AA379" s="4">
        <v>7.9230789999999995E-2</v>
      </c>
      <c r="AB379" s="4">
        <v>3.1073010000000002E-2</v>
      </c>
      <c r="AC379" s="3">
        <v>2998</v>
      </c>
      <c r="AD379" s="4">
        <v>7.8733209999999998E-2</v>
      </c>
      <c r="AE379" s="4">
        <v>6.0330000000000002E-2</v>
      </c>
      <c r="AF379" s="3">
        <v>3045</v>
      </c>
      <c r="AG379" s="4">
        <v>7.580054E-2</v>
      </c>
      <c r="AH379" s="4">
        <v>1.5716239999999999E-2</v>
      </c>
    </row>
    <row r="380" spans="1:34">
      <c r="A380" s="2" t="s">
        <v>49</v>
      </c>
      <c r="B380" s="2" t="s">
        <v>46</v>
      </c>
      <c r="C380" s="2" t="s">
        <v>75</v>
      </c>
      <c r="D380" s="2" t="s">
        <v>70</v>
      </c>
      <c r="E380" s="3">
        <v>586</v>
      </c>
      <c r="F380" s="4">
        <v>3.1012669999999999E-2</v>
      </c>
      <c r="G380" s="4"/>
      <c r="H380" s="3">
        <v>704</v>
      </c>
      <c r="I380" s="4">
        <v>3.0790330000000001E-2</v>
      </c>
      <c r="J380" s="4">
        <v>0.20096248999999999</v>
      </c>
      <c r="K380" s="3">
        <v>759</v>
      </c>
      <c r="L380" s="4">
        <v>2.9345079999999999E-2</v>
      </c>
      <c r="M380" s="4">
        <v>7.8333630000000001E-2</v>
      </c>
      <c r="N380" s="3">
        <v>826</v>
      </c>
      <c r="O380" s="4">
        <v>2.855013E-2</v>
      </c>
      <c r="P380" s="4">
        <v>8.8220119999999999E-2</v>
      </c>
      <c r="Q380" s="3">
        <v>900</v>
      </c>
      <c r="R380" s="4">
        <v>2.90295E-2</v>
      </c>
      <c r="S380" s="4">
        <v>8.9944499999999997E-2</v>
      </c>
      <c r="T380" s="3">
        <v>927</v>
      </c>
      <c r="U380" s="4">
        <v>2.7218969999999999E-2</v>
      </c>
      <c r="V380" s="4">
        <v>2.9810570000000002E-2</v>
      </c>
      <c r="W380" s="3">
        <v>990</v>
      </c>
      <c r="X380" s="4">
        <v>2.821152E-2</v>
      </c>
      <c r="Y380" s="4">
        <v>6.7496970000000003E-2</v>
      </c>
      <c r="Z380" s="3">
        <v>983</v>
      </c>
      <c r="AA380" s="4">
        <v>2.7541220000000002E-2</v>
      </c>
      <c r="AB380" s="4">
        <v>-7.0820299999999996E-3</v>
      </c>
      <c r="AC380" s="3">
        <v>1093</v>
      </c>
      <c r="AD380" s="4">
        <v>2.870849E-2</v>
      </c>
      <c r="AE380" s="4">
        <v>0.11225433999999999</v>
      </c>
      <c r="AF380" s="3">
        <v>1098</v>
      </c>
      <c r="AG380" s="4">
        <v>2.7326949999999999E-2</v>
      </c>
      <c r="AH380" s="4">
        <v>4.2434200000000004E-3</v>
      </c>
    </row>
    <row r="381" spans="1:34">
      <c r="A381" s="2" t="s">
        <v>49</v>
      </c>
      <c r="B381" s="2" t="s">
        <v>46</v>
      </c>
      <c r="C381" s="2" t="s">
        <v>75</v>
      </c>
      <c r="D381" s="2" t="s">
        <v>71</v>
      </c>
      <c r="E381" s="5" t="s">
        <v>86</v>
      </c>
      <c r="F381" s="6" t="s">
        <v>86</v>
      </c>
      <c r="G381" s="4"/>
      <c r="H381" s="5" t="s">
        <v>86</v>
      </c>
      <c r="I381" s="6" t="s">
        <v>86</v>
      </c>
      <c r="J381" s="6" t="s">
        <v>86</v>
      </c>
      <c r="K381" s="5" t="s">
        <v>86</v>
      </c>
      <c r="L381" s="6" t="s">
        <v>86</v>
      </c>
      <c r="M381" s="6" t="s">
        <v>86</v>
      </c>
      <c r="N381" s="5" t="s">
        <v>86</v>
      </c>
      <c r="O381" s="6" t="s">
        <v>86</v>
      </c>
      <c r="P381" s="6" t="s">
        <v>86</v>
      </c>
      <c r="Q381" s="5" t="s">
        <v>86</v>
      </c>
      <c r="R381" s="6" t="s">
        <v>86</v>
      </c>
      <c r="S381" s="6" t="s">
        <v>86</v>
      </c>
      <c r="T381" s="5" t="s">
        <v>86</v>
      </c>
      <c r="U381" s="6" t="s">
        <v>86</v>
      </c>
      <c r="V381" s="6" t="s">
        <v>86</v>
      </c>
      <c r="W381" s="3"/>
      <c r="X381" s="4"/>
      <c r="Y381" s="6" t="s">
        <v>86</v>
      </c>
      <c r="Z381" s="5" t="s">
        <v>86</v>
      </c>
      <c r="AA381" s="6" t="s">
        <v>86</v>
      </c>
      <c r="AB381" s="6" t="s">
        <v>86</v>
      </c>
      <c r="AC381" s="5" t="s">
        <v>86</v>
      </c>
      <c r="AD381" s="6" t="s">
        <v>86</v>
      </c>
      <c r="AE381" s="6" t="s">
        <v>86</v>
      </c>
      <c r="AF381" s="5" t="s">
        <v>86</v>
      </c>
      <c r="AG381" s="6" t="s">
        <v>86</v>
      </c>
      <c r="AH381" s="6" t="s">
        <v>86</v>
      </c>
    </row>
    <row r="382" spans="1:34">
      <c r="A382" s="2" t="s">
        <v>49</v>
      </c>
      <c r="B382" s="2" t="s">
        <v>46</v>
      </c>
      <c r="C382" s="2" t="s">
        <v>75</v>
      </c>
      <c r="D382" s="2" t="s">
        <v>48</v>
      </c>
      <c r="E382" s="3">
        <v>18903</v>
      </c>
      <c r="F382" s="4">
        <v>1</v>
      </c>
      <c r="G382" s="4"/>
      <c r="H382" s="3">
        <v>22866</v>
      </c>
      <c r="I382" s="4">
        <v>1</v>
      </c>
      <c r="J382" s="4">
        <v>0.20963488999999999</v>
      </c>
      <c r="K382" s="3">
        <v>25871</v>
      </c>
      <c r="L382" s="4">
        <v>1</v>
      </c>
      <c r="M382" s="4">
        <v>0.13144163</v>
      </c>
      <c r="N382" s="3">
        <v>28938</v>
      </c>
      <c r="O382" s="4">
        <v>1</v>
      </c>
      <c r="P382" s="4">
        <v>0.11852058</v>
      </c>
      <c r="Q382" s="3">
        <v>31020</v>
      </c>
      <c r="R382" s="4">
        <v>1</v>
      </c>
      <c r="S382" s="4">
        <v>7.1946239999999995E-2</v>
      </c>
      <c r="T382" s="3">
        <v>34069</v>
      </c>
      <c r="U382" s="4">
        <v>1</v>
      </c>
      <c r="V382" s="4">
        <v>9.8310700000000001E-2</v>
      </c>
      <c r="W382" s="3">
        <v>35089</v>
      </c>
      <c r="X382" s="4">
        <v>1</v>
      </c>
      <c r="Y382" s="4">
        <v>2.9939529999999999E-2</v>
      </c>
      <c r="Z382" s="3">
        <v>35689</v>
      </c>
      <c r="AA382" s="4">
        <v>1</v>
      </c>
      <c r="AB382" s="4">
        <v>1.7083640000000001E-2</v>
      </c>
      <c r="AC382" s="3">
        <v>38081</v>
      </c>
      <c r="AD382" s="4">
        <v>1</v>
      </c>
      <c r="AE382" s="4">
        <v>6.7031069999999998E-2</v>
      </c>
      <c r="AF382" s="3">
        <v>40176</v>
      </c>
      <c r="AG382" s="4">
        <v>1</v>
      </c>
      <c r="AH382" s="4">
        <v>5.5013670000000001E-2</v>
      </c>
    </row>
    <row r="383" spans="1:34">
      <c r="A383" s="2" t="s">
        <v>49</v>
      </c>
      <c r="B383" s="2" t="s">
        <v>46</v>
      </c>
      <c r="C383" s="2" t="s">
        <v>76</v>
      </c>
      <c r="D383" s="2" t="s">
        <v>64</v>
      </c>
      <c r="E383" s="5" t="s">
        <v>86</v>
      </c>
      <c r="F383" s="6" t="s">
        <v>86</v>
      </c>
      <c r="G383" s="4"/>
      <c r="H383" s="5" t="s">
        <v>86</v>
      </c>
      <c r="I383" s="6" t="s">
        <v>86</v>
      </c>
      <c r="J383" s="6" t="s">
        <v>86</v>
      </c>
      <c r="K383" s="3">
        <v>38</v>
      </c>
      <c r="L383" s="4">
        <v>1.8739500000000001E-3</v>
      </c>
      <c r="M383" s="6" t="s">
        <v>86</v>
      </c>
      <c r="N383" s="3">
        <v>29</v>
      </c>
      <c r="O383" s="4">
        <v>1.43849E-3</v>
      </c>
      <c r="P383" s="4">
        <v>-0.21699489999999999</v>
      </c>
      <c r="Q383" s="5" t="s">
        <v>86</v>
      </c>
      <c r="R383" s="6" t="s">
        <v>86</v>
      </c>
      <c r="S383" s="6" t="s">
        <v>86</v>
      </c>
      <c r="T383" s="3">
        <v>57</v>
      </c>
      <c r="U383" s="4">
        <v>2.5555299999999999E-3</v>
      </c>
      <c r="V383" s="6" t="s">
        <v>86</v>
      </c>
      <c r="W383" s="5" t="s">
        <v>86</v>
      </c>
      <c r="X383" s="6" t="s">
        <v>86</v>
      </c>
      <c r="Y383" s="6" t="s">
        <v>86</v>
      </c>
      <c r="Z383" s="5" t="s">
        <v>86</v>
      </c>
      <c r="AA383" s="6" t="s">
        <v>86</v>
      </c>
      <c r="AB383" s="6" t="s">
        <v>86</v>
      </c>
      <c r="AC383" s="3">
        <v>66</v>
      </c>
      <c r="AD383" s="4">
        <v>2.69747E-3</v>
      </c>
      <c r="AE383" s="6" t="s">
        <v>86</v>
      </c>
      <c r="AF383" s="5" t="s">
        <v>86</v>
      </c>
      <c r="AG383" s="6" t="s">
        <v>86</v>
      </c>
      <c r="AH383" s="6" t="s">
        <v>86</v>
      </c>
    </row>
    <row r="384" spans="1:34">
      <c r="A384" s="2" t="s">
        <v>49</v>
      </c>
      <c r="B384" s="2" t="s">
        <v>46</v>
      </c>
      <c r="C384" s="2" t="s">
        <v>76</v>
      </c>
      <c r="D384" s="2" t="s">
        <v>65</v>
      </c>
      <c r="E384" s="3">
        <v>526</v>
      </c>
      <c r="F384" s="4">
        <v>2.9436469999999999E-2</v>
      </c>
      <c r="G384" s="4"/>
      <c r="H384" s="3">
        <v>606</v>
      </c>
      <c r="I384" s="4">
        <v>3.1518129999999998E-2</v>
      </c>
      <c r="J384" s="4">
        <v>0.1526383</v>
      </c>
      <c r="K384" s="3">
        <v>772</v>
      </c>
      <c r="L384" s="4">
        <v>3.8518299999999998E-2</v>
      </c>
      <c r="M384" s="4">
        <v>0.27447498999999997</v>
      </c>
      <c r="N384" s="3">
        <v>757</v>
      </c>
      <c r="O384" s="4">
        <v>3.7019330000000003E-2</v>
      </c>
      <c r="P384" s="4">
        <v>-1.9657259999999999E-2</v>
      </c>
      <c r="Q384" s="3">
        <v>985</v>
      </c>
      <c r="R384" s="4">
        <v>4.7303940000000003E-2</v>
      </c>
      <c r="S384" s="4">
        <v>0.30050380999999998</v>
      </c>
      <c r="T384" s="3">
        <v>1021</v>
      </c>
      <c r="U384" s="4">
        <v>4.5629089999999997E-2</v>
      </c>
      <c r="V384" s="4">
        <v>3.6836170000000001E-2</v>
      </c>
      <c r="W384" s="3">
        <v>1251</v>
      </c>
      <c r="X384" s="4">
        <v>5.3376680000000003E-2</v>
      </c>
      <c r="Y384" s="4">
        <v>0.22483032</v>
      </c>
      <c r="Z384" s="3">
        <v>1204</v>
      </c>
      <c r="AA384" s="4">
        <v>5.1327810000000001E-2</v>
      </c>
      <c r="AB384" s="4">
        <v>-3.6966209999999999E-2</v>
      </c>
      <c r="AC384" s="3">
        <v>1197</v>
      </c>
      <c r="AD384" s="4">
        <v>4.9073529999999997E-2</v>
      </c>
      <c r="AE384" s="4">
        <v>-5.9058299999999999E-3</v>
      </c>
      <c r="AF384" s="3">
        <v>1272</v>
      </c>
      <c r="AG384" s="4">
        <v>4.8641469999999999E-2</v>
      </c>
      <c r="AH384" s="4">
        <v>6.2533549999999993E-2</v>
      </c>
    </row>
    <row r="385" spans="1:34">
      <c r="A385" s="2" t="s">
        <v>49</v>
      </c>
      <c r="B385" s="2" t="s">
        <v>46</v>
      </c>
      <c r="C385" s="2" t="s">
        <v>76</v>
      </c>
      <c r="D385" s="2" t="s">
        <v>66</v>
      </c>
      <c r="E385" s="3">
        <v>2752</v>
      </c>
      <c r="F385" s="4">
        <v>0.15406312</v>
      </c>
      <c r="G385" s="4"/>
      <c r="H385" s="3">
        <v>3066</v>
      </c>
      <c r="I385" s="4">
        <v>0.15944406999999999</v>
      </c>
      <c r="J385" s="4">
        <v>0.11410959</v>
      </c>
      <c r="K385" s="3">
        <v>3298</v>
      </c>
      <c r="L385" s="4">
        <v>0.16446996</v>
      </c>
      <c r="M385" s="4">
        <v>7.5728950000000003E-2</v>
      </c>
      <c r="N385" s="3">
        <v>3341</v>
      </c>
      <c r="O385" s="4">
        <v>0.16336060999999999</v>
      </c>
      <c r="P385" s="4">
        <v>1.3158309999999999E-2</v>
      </c>
      <c r="Q385" s="3">
        <v>3451</v>
      </c>
      <c r="R385" s="4">
        <v>0.16575956999999999</v>
      </c>
      <c r="S385" s="4">
        <v>3.269992E-2</v>
      </c>
      <c r="T385" s="3">
        <v>3688</v>
      </c>
      <c r="U385" s="4">
        <v>0.16483560999999999</v>
      </c>
      <c r="V385" s="4">
        <v>6.8902489999999997E-2</v>
      </c>
      <c r="W385" s="3">
        <v>3887</v>
      </c>
      <c r="X385" s="4">
        <v>0.16589984999999999</v>
      </c>
      <c r="Y385" s="4">
        <v>5.3807140000000003E-2</v>
      </c>
      <c r="Z385" s="3">
        <v>3949</v>
      </c>
      <c r="AA385" s="4">
        <v>0.16831689999999999</v>
      </c>
      <c r="AB385" s="4">
        <v>1.606631E-2</v>
      </c>
      <c r="AC385" s="3">
        <v>4121</v>
      </c>
      <c r="AD385" s="4">
        <v>0.16891629</v>
      </c>
      <c r="AE385" s="4">
        <v>4.3462260000000003E-2</v>
      </c>
      <c r="AF385" s="3">
        <v>4363</v>
      </c>
      <c r="AG385" s="4">
        <v>0.16683201</v>
      </c>
      <c r="AH385" s="4">
        <v>5.8744339999999999E-2</v>
      </c>
    </row>
    <row r="386" spans="1:34">
      <c r="A386" s="2" t="s">
        <v>49</v>
      </c>
      <c r="B386" s="2" t="s">
        <v>46</v>
      </c>
      <c r="C386" s="2" t="s">
        <v>76</v>
      </c>
      <c r="D386" s="2" t="s">
        <v>67</v>
      </c>
      <c r="E386" s="3">
        <v>3793</v>
      </c>
      <c r="F386" s="4">
        <v>0.21234581</v>
      </c>
      <c r="G386" s="4"/>
      <c r="H386" s="3">
        <v>4172</v>
      </c>
      <c r="I386" s="4">
        <v>0.21696989999999999</v>
      </c>
      <c r="J386" s="4">
        <v>9.9952750000000007E-2</v>
      </c>
      <c r="K386" s="3">
        <v>4443</v>
      </c>
      <c r="L386" s="4">
        <v>0.2215877</v>
      </c>
      <c r="M386" s="4">
        <v>6.5051970000000001E-2</v>
      </c>
      <c r="N386" s="3">
        <v>4609</v>
      </c>
      <c r="O386" s="4">
        <v>0.22533702</v>
      </c>
      <c r="P386" s="4">
        <v>3.7297820000000002E-2</v>
      </c>
      <c r="Q386" s="3">
        <v>4790</v>
      </c>
      <c r="R386" s="4">
        <v>0.23012356</v>
      </c>
      <c r="S386" s="4">
        <v>3.9372940000000002E-2</v>
      </c>
      <c r="T386" s="3">
        <v>4946</v>
      </c>
      <c r="U386" s="4">
        <v>0.22104296000000001</v>
      </c>
      <c r="V386" s="4">
        <v>3.247908E-2</v>
      </c>
      <c r="W386" s="3">
        <v>4979</v>
      </c>
      <c r="X386" s="4">
        <v>0.21252513000000001</v>
      </c>
      <c r="Y386" s="4">
        <v>6.6993699999999996E-3</v>
      </c>
      <c r="Z386" s="3">
        <v>4878</v>
      </c>
      <c r="AA386" s="4">
        <v>0.20788477999999999</v>
      </c>
      <c r="AB386" s="4">
        <v>-2.0391090000000001E-2</v>
      </c>
      <c r="AC386" s="3">
        <v>5136</v>
      </c>
      <c r="AD386" s="4">
        <v>0.21052118</v>
      </c>
      <c r="AE386" s="4">
        <v>5.2945810000000003E-2</v>
      </c>
      <c r="AF386" s="3">
        <v>5664</v>
      </c>
      <c r="AG386" s="4">
        <v>0.21658883000000001</v>
      </c>
      <c r="AH386" s="4">
        <v>0.10286794</v>
      </c>
    </row>
    <row r="387" spans="1:34">
      <c r="A387" s="2" t="s">
        <v>49</v>
      </c>
      <c r="B387" s="2" t="s">
        <v>46</v>
      </c>
      <c r="C387" s="2" t="s">
        <v>76</v>
      </c>
      <c r="D387" s="2" t="s">
        <v>68</v>
      </c>
      <c r="E387" s="3">
        <v>5676</v>
      </c>
      <c r="F387" s="4">
        <v>0.31777845999999998</v>
      </c>
      <c r="G387" s="4"/>
      <c r="H387" s="3">
        <v>5944</v>
      </c>
      <c r="I387" s="4">
        <v>0.30916839000000002</v>
      </c>
      <c r="J387" s="4">
        <v>4.7342820000000001E-2</v>
      </c>
      <c r="K387" s="3">
        <v>6029</v>
      </c>
      <c r="L387" s="4">
        <v>0.30069678999999999</v>
      </c>
      <c r="M387" s="4">
        <v>1.4281189999999999E-2</v>
      </c>
      <c r="N387" s="3">
        <v>6351</v>
      </c>
      <c r="O387" s="4">
        <v>0.31049908999999998</v>
      </c>
      <c r="P387" s="4">
        <v>5.329031E-2</v>
      </c>
      <c r="Q387" s="3">
        <v>6401</v>
      </c>
      <c r="R387" s="4">
        <v>0.30752069999999998</v>
      </c>
      <c r="S387" s="4">
        <v>7.9915400000000001E-3</v>
      </c>
      <c r="T387" s="3">
        <v>7054</v>
      </c>
      <c r="U387" s="4">
        <v>0.31527170999999998</v>
      </c>
      <c r="V387" s="4">
        <v>0.10198657999999999</v>
      </c>
      <c r="W387" s="3">
        <v>7416</v>
      </c>
      <c r="X387" s="4">
        <v>0.31653313</v>
      </c>
      <c r="Y387" s="4">
        <v>5.1236320000000002E-2</v>
      </c>
      <c r="Z387" s="3">
        <v>7375</v>
      </c>
      <c r="AA387" s="4">
        <v>0.31432358999999999</v>
      </c>
      <c r="AB387" s="4">
        <v>-5.5152400000000002E-3</v>
      </c>
      <c r="AC387" s="3">
        <v>7790</v>
      </c>
      <c r="AD387" s="4">
        <v>0.31932497999999998</v>
      </c>
      <c r="AE387" s="4">
        <v>5.6303770000000003E-2</v>
      </c>
      <c r="AF387" s="3">
        <v>8412</v>
      </c>
      <c r="AG387" s="4">
        <v>0.32168570000000002</v>
      </c>
      <c r="AH387" s="4">
        <v>7.9896469999999997E-2</v>
      </c>
    </row>
    <row r="388" spans="1:34">
      <c r="A388" s="2" t="s">
        <v>49</v>
      </c>
      <c r="B388" s="2" t="s">
        <v>46</v>
      </c>
      <c r="C388" s="2" t="s">
        <v>76</v>
      </c>
      <c r="D388" s="2" t="s">
        <v>69</v>
      </c>
      <c r="E388" s="3">
        <v>3272</v>
      </c>
      <c r="F388" s="4">
        <v>0.18322067</v>
      </c>
      <c r="G388" s="4"/>
      <c r="H388" s="3">
        <v>3434</v>
      </c>
      <c r="I388" s="4">
        <v>0.17858851000000001</v>
      </c>
      <c r="J388" s="4">
        <v>4.929418E-2</v>
      </c>
      <c r="K388" s="3">
        <v>3516</v>
      </c>
      <c r="L388" s="4">
        <v>0.17535972</v>
      </c>
      <c r="M388" s="4">
        <v>2.4002430000000002E-2</v>
      </c>
      <c r="N388" s="3">
        <v>3465</v>
      </c>
      <c r="O388" s="4">
        <v>0.16941891000000001</v>
      </c>
      <c r="P388" s="4">
        <v>-1.451824E-2</v>
      </c>
      <c r="Q388" s="3">
        <v>3346</v>
      </c>
      <c r="R388" s="4">
        <v>0.16073198999999999</v>
      </c>
      <c r="S388" s="4">
        <v>-3.4431030000000001E-2</v>
      </c>
      <c r="T388" s="3">
        <v>3661</v>
      </c>
      <c r="U388" s="4">
        <v>0.16362547999999999</v>
      </c>
      <c r="V388" s="4">
        <v>9.4244259999999996E-2</v>
      </c>
      <c r="W388" s="3">
        <v>3815</v>
      </c>
      <c r="X388" s="4">
        <v>0.16283830999999999</v>
      </c>
      <c r="Y388" s="4">
        <v>4.2009900000000003E-2</v>
      </c>
      <c r="Z388" s="3">
        <v>3886</v>
      </c>
      <c r="AA388" s="4">
        <v>0.16561592</v>
      </c>
      <c r="AB388" s="4">
        <v>1.8558149999999999E-2</v>
      </c>
      <c r="AC388" s="3">
        <v>3907</v>
      </c>
      <c r="AD388" s="4">
        <v>0.16015919000000001</v>
      </c>
      <c r="AE388" s="4">
        <v>5.5014499999999997E-3</v>
      </c>
      <c r="AF388" s="3">
        <v>4242</v>
      </c>
      <c r="AG388" s="4">
        <v>0.16221490999999999</v>
      </c>
      <c r="AH388" s="4">
        <v>8.5730810000000005E-2</v>
      </c>
    </row>
    <row r="389" spans="1:34">
      <c r="A389" s="2" t="s">
        <v>49</v>
      </c>
      <c r="B389" s="2" t="s">
        <v>46</v>
      </c>
      <c r="C389" s="2" t="s">
        <v>76</v>
      </c>
      <c r="D389" s="2" t="s">
        <v>70</v>
      </c>
      <c r="E389" s="3">
        <v>1824</v>
      </c>
      <c r="F389" s="4">
        <v>0.10213831</v>
      </c>
      <c r="G389" s="4"/>
      <c r="H389" s="3">
        <v>1978</v>
      </c>
      <c r="I389" s="4">
        <v>0.10287942999999999</v>
      </c>
      <c r="J389" s="4">
        <v>8.4321649999999998E-2</v>
      </c>
      <c r="K389" s="3">
        <v>1955</v>
      </c>
      <c r="L389" s="4">
        <v>9.7493579999999996E-2</v>
      </c>
      <c r="M389" s="4">
        <v>-1.1737920000000001E-2</v>
      </c>
      <c r="N389" s="3">
        <v>1901</v>
      </c>
      <c r="O389" s="4">
        <v>9.2926549999999997E-2</v>
      </c>
      <c r="P389" s="4">
        <v>-2.774459E-2</v>
      </c>
      <c r="Q389" s="3">
        <v>1778</v>
      </c>
      <c r="R389" s="4">
        <v>8.539919E-2</v>
      </c>
      <c r="S389" s="4">
        <v>-6.4687369999999994E-2</v>
      </c>
      <c r="T389" s="3">
        <v>1948</v>
      </c>
      <c r="U389" s="4">
        <v>8.7039619999999998E-2</v>
      </c>
      <c r="V389" s="4">
        <v>9.5541619999999994E-2</v>
      </c>
      <c r="W389" s="3">
        <v>1989</v>
      </c>
      <c r="X389" s="4">
        <v>8.4909460000000006E-2</v>
      </c>
      <c r="Y389" s="4">
        <v>2.1422179999999999E-2</v>
      </c>
      <c r="Z389" s="3">
        <v>2087</v>
      </c>
      <c r="AA389" s="4">
        <v>8.8961280000000004E-2</v>
      </c>
      <c r="AB389" s="4">
        <v>4.9265200000000002E-2</v>
      </c>
      <c r="AC389" s="3">
        <v>2179</v>
      </c>
      <c r="AD389" s="4">
        <v>8.9307349999999994E-2</v>
      </c>
      <c r="AE389" s="4">
        <v>4.3804379999999997E-2</v>
      </c>
      <c r="AF389" s="3">
        <v>2128</v>
      </c>
      <c r="AG389" s="4">
        <v>8.1384709999999999E-2</v>
      </c>
      <c r="AH389" s="4">
        <v>-2.312527E-2</v>
      </c>
    </row>
    <row r="390" spans="1:34">
      <c r="A390" s="2" t="s">
        <v>49</v>
      </c>
      <c r="B390" s="2" t="s">
        <v>46</v>
      </c>
      <c r="C390" s="2" t="s">
        <v>76</v>
      </c>
      <c r="D390" s="2" t="s">
        <v>71</v>
      </c>
      <c r="E390" s="5" t="s">
        <v>86</v>
      </c>
      <c r="F390" s="6" t="s">
        <v>86</v>
      </c>
      <c r="G390" s="4"/>
      <c r="H390" s="5" t="s">
        <v>86</v>
      </c>
      <c r="I390" s="6" t="s">
        <v>86</v>
      </c>
      <c r="J390" s="6" t="s">
        <v>86</v>
      </c>
      <c r="K390" s="3"/>
      <c r="L390" s="4"/>
      <c r="M390" s="6" t="s">
        <v>86</v>
      </c>
      <c r="N390" s="3"/>
      <c r="O390" s="4"/>
      <c r="P390" s="4"/>
      <c r="Q390" s="5" t="s">
        <v>86</v>
      </c>
      <c r="R390" s="6" t="s">
        <v>86</v>
      </c>
      <c r="S390" s="6" t="s">
        <v>86</v>
      </c>
      <c r="T390" s="3"/>
      <c r="U390" s="4"/>
      <c r="V390" s="6" t="s">
        <v>86</v>
      </c>
      <c r="W390" s="5" t="s">
        <v>86</v>
      </c>
      <c r="X390" s="6" t="s">
        <v>86</v>
      </c>
      <c r="Y390" s="6" t="s">
        <v>86</v>
      </c>
      <c r="Z390" s="5" t="s">
        <v>86</v>
      </c>
      <c r="AA390" s="6" t="s">
        <v>86</v>
      </c>
      <c r="AB390" s="6" t="s">
        <v>86</v>
      </c>
      <c r="AC390" s="3"/>
      <c r="AD390" s="4"/>
      <c r="AE390" s="6" t="s">
        <v>86</v>
      </c>
      <c r="AF390" s="5" t="s">
        <v>86</v>
      </c>
      <c r="AG390" s="6" t="s">
        <v>86</v>
      </c>
      <c r="AH390" s="6" t="s">
        <v>86</v>
      </c>
    </row>
    <row r="391" spans="1:34">
      <c r="A391" s="2" t="s">
        <v>49</v>
      </c>
      <c r="B391" s="2" t="s">
        <v>46</v>
      </c>
      <c r="C391" s="2" t="s">
        <v>76</v>
      </c>
      <c r="D391" s="2" t="s">
        <v>48</v>
      </c>
      <c r="E391" s="3">
        <v>17861</v>
      </c>
      <c r="F391" s="4">
        <v>1</v>
      </c>
      <c r="G391" s="4"/>
      <c r="H391" s="3">
        <v>19227</v>
      </c>
      <c r="I391" s="4">
        <v>1</v>
      </c>
      <c r="J391" s="4">
        <v>7.6510419999999996E-2</v>
      </c>
      <c r="K391" s="3">
        <v>20051</v>
      </c>
      <c r="L391" s="4">
        <v>1</v>
      </c>
      <c r="M391" s="4">
        <v>4.2856749999999999E-2</v>
      </c>
      <c r="N391" s="3">
        <v>20453</v>
      </c>
      <c r="O391" s="4">
        <v>1</v>
      </c>
      <c r="P391" s="4">
        <v>2.0038469999999999E-2</v>
      </c>
      <c r="Q391" s="3">
        <v>20816</v>
      </c>
      <c r="R391" s="4">
        <v>1</v>
      </c>
      <c r="S391" s="4">
        <v>1.775411E-2</v>
      </c>
      <c r="T391" s="3">
        <v>22375</v>
      </c>
      <c r="U391" s="4">
        <v>1</v>
      </c>
      <c r="V391" s="4">
        <v>7.4894059999999998E-2</v>
      </c>
      <c r="W391" s="3">
        <v>23428</v>
      </c>
      <c r="X391" s="4">
        <v>1</v>
      </c>
      <c r="Y391" s="4">
        <v>4.7047039999999998E-2</v>
      </c>
      <c r="Z391" s="3">
        <v>23463</v>
      </c>
      <c r="AA391" s="4">
        <v>1</v>
      </c>
      <c r="AB391" s="4">
        <v>1.4754900000000001E-3</v>
      </c>
      <c r="AC391" s="3">
        <v>24395</v>
      </c>
      <c r="AD391" s="4">
        <v>1</v>
      </c>
      <c r="AE391" s="4">
        <v>3.9759549999999998E-2</v>
      </c>
      <c r="AF391" s="3">
        <v>26151</v>
      </c>
      <c r="AG391" s="4">
        <v>1</v>
      </c>
      <c r="AH391" s="4">
        <v>7.1971549999999995E-2</v>
      </c>
    </row>
    <row r="392" spans="1:34">
      <c r="A392" s="2" t="s">
        <v>49</v>
      </c>
      <c r="B392" s="2" t="s">
        <v>46</v>
      </c>
      <c r="C392" s="2" t="s">
        <v>77</v>
      </c>
      <c r="D392" s="2" t="s">
        <v>64</v>
      </c>
      <c r="E392" s="5" t="s">
        <v>86</v>
      </c>
      <c r="F392" s="6" t="s">
        <v>86</v>
      </c>
      <c r="G392" s="4"/>
      <c r="H392" s="5" t="s">
        <v>86</v>
      </c>
      <c r="I392" s="6" t="s">
        <v>86</v>
      </c>
      <c r="J392" s="6" t="s">
        <v>86</v>
      </c>
      <c r="K392" s="5" t="s">
        <v>86</v>
      </c>
      <c r="L392" s="6" t="s">
        <v>86</v>
      </c>
      <c r="M392" s="6" t="s">
        <v>86</v>
      </c>
      <c r="N392" s="3">
        <v>10</v>
      </c>
      <c r="O392" s="4">
        <v>1.2402100000000001E-3</v>
      </c>
      <c r="P392" s="6" t="s">
        <v>86</v>
      </c>
      <c r="Q392" s="3">
        <v>25</v>
      </c>
      <c r="R392" s="4">
        <v>3.0355400000000002E-3</v>
      </c>
      <c r="S392" s="4">
        <v>1.4925585299999999</v>
      </c>
      <c r="T392" s="3">
        <v>25</v>
      </c>
      <c r="U392" s="4">
        <v>2.8301899999999998E-3</v>
      </c>
      <c r="V392" s="4">
        <v>-1.6232799999999999E-3</v>
      </c>
      <c r="W392" s="3">
        <v>34</v>
      </c>
      <c r="X392" s="4">
        <v>3.6886900000000001E-3</v>
      </c>
      <c r="Y392" s="4">
        <v>0.34232894000000003</v>
      </c>
      <c r="Z392" s="3">
        <v>37</v>
      </c>
      <c r="AA392" s="4">
        <v>4.20945E-3</v>
      </c>
      <c r="AB392" s="4">
        <v>0.10038714</v>
      </c>
      <c r="AC392" s="3">
        <v>40</v>
      </c>
      <c r="AD392" s="4">
        <v>4.5426700000000004E-3</v>
      </c>
      <c r="AE392" s="4">
        <v>7.4649259999999995E-2</v>
      </c>
      <c r="AF392" s="5" t="s">
        <v>86</v>
      </c>
      <c r="AG392" s="6" t="s">
        <v>86</v>
      </c>
      <c r="AH392" s="6" t="s">
        <v>86</v>
      </c>
    </row>
    <row r="393" spans="1:34">
      <c r="A393" s="2" t="s">
        <v>49</v>
      </c>
      <c r="B393" s="2" t="s">
        <v>46</v>
      </c>
      <c r="C393" s="2" t="s">
        <v>77</v>
      </c>
      <c r="D393" s="2" t="s">
        <v>65</v>
      </c>
      <c r="E393" s="3">
        <v>306</v>
      </c>
      <c r="F393" s="4">
        <v>5.0999969999999999E-2</v>
      </c>
      <c r="G393" s="4"/>
      <c r="H393" s="3">
        <v>412</v>
      </c>
      <c r="I393" s="4">
        <v>6.1345770000000001E-2</v>
      </c>
      <c r="J393" s="4">
        <v>0.34838762000000001</v>
      </c>
      <c r="K393" s="3">
        <v>513</v>
      </c>
      <c r="L393" s="4">
        <v>6.9962540000000004E-2</v>
      </c>
      <c r="M393" s="4">
        <v>0.24388362</v>
      </c>
      <c r="N393" s="3">
        <v>508</v>
      </c>
      <c r="O393" s="4">
        <v>6.2377090000000003E-2</v>
      </c>
      <c r="P393" s="4">
        <v>-9.2676900000000003E-3</v>
      </c>
      <c r="Q393" s="3">
        <v>598</v>
      </c>
      <c r="R393" s="4">
        <v>7.2082220000000002E-2</v>
      </c>
      <c r="S393" s="4">
        <v>0.17681656000000001</v>
      </c>
      <c r="T393" s="3">
        <v>728</v>
      </c>
      <c r="U393" s="4">
        <v>8.1928619999999994E-2</v>
      </c>
      <c r="V393" s="4">
        <v>0.21708616999999999</v>
      </c>
      <c r="W393" s="3">
        <v>712</v>
      </c>
      <c r="X393" s="4">
        <v>7.7775209999999997E-2</v>
      </c>
      <c r="Y393" s="4">
        <v>-2.229182E-2</v>
      </c>
      <c r="Z393" s="3">
        <v>779</v>
      </c>
      <c r="AA393" s="4">
        <v>8.8285180000000005E-2</v>
      </c>
      <c r="AB393" s="4">
        <v>9.4557909999999995E-2</v>
      </c>
      <c r="AC393" s="3">
        <v>755</v>
      </c>
      <c r="AD393" s="4">
        <v>8.5957000000000006E-2</v>
      </c>
      <c r="AE393" s="4">
        <v>-3.0442509999999999E-2</v>
      </c>
      <c r="AF393" s="3">
        <v>849</v>
      </c>
      <c r="AG393" s="4">
        <v>9.3672649999999996E-2</v>
      </c>
      <c r="AH393" s="4">
        <v>0.12466961</v>
      </c>
    </row>
    <row r="394" spans="1:34">
      <c r="A394" s="2" t="s">
        <v>49</v>
      </c>
      <c r="B394" s="2" t="s">
        <v>46</v>
      </c>
      <c r="C394" s="2" t="s">
        <v>77</v>
      </c>
      <c r="D394" s="2" t="s">
        <v>66</v>
      </c>
      <c r="E394" s="3">
        <v>1675</v>
      </c>
      <c r="F394" s="4">
        <v>0.27938172</v>
      </c>
      <c r="G394" s="4"/>
      <c r="H394" s="3">
        <v>1827</v>
      </c>
      <c r="I394" s="4">
        <v>0.27181779</v>
      </c>
      <c r="J394" s="4">
        <v>9.0636300000000003E-2</v>
      </c>
      <c r="K394" s="3">
        <v>2074</v>
      </c>
      <c r="L394" s="4">
        <v>0.28290409</v>
      </c>
      <c r="M394" s="4">
        <v>0.13516800000000001</v>
      </c>
      <c r="N394" s="3">
        <v>2269</v>
      </c>
      <c r="O394" s="4">
        <v>0.27848898999999999</v>
      </c>
      <c r="P394" s="4">
        <v>9.3869690000000006E-2</v>
      </c>
      <c r="Q394" s="3">
        <v>2355</v>
      </c>
      <c r="R394" s="4">
        <v>0.28385824999999998</v>
      </c>
      <c r="S394" s="4">
        <v>3.8004419999999997E-2</v>
      </c>
      <c r="T394" s="3">
        <v>2424</v>
      </c>
      <c r="U394" s="4">
        <v>0.27287372999999998</v>
      </c>
      <c r="V394" s="4">
        <v>2.9376010000000001E-2</v>
      </c>
      <c r="W394" s="3">
        <v>2476</v>
      </c>
      <c r="X394" s="4">
        <v>0.27063872999999999</v>
      </c>
      <c r="Y394" s="4">
        <v>2.1484820000000002E-2</v>
      </c>
      <c r="Z394" s="3">
        <v>2284</v>
      </c>
      <c r="AA394" s="4">
        <v>0.25890004</v>
      </c>
      <c r="AB394" s="4">
        <v>-7.7568139999999994E-2</v>
      </c>
      <c r="AC394" s="3">
        <v>2390</v>
      </c>
      <c r="AD394" s="4">
        <v>0.27199535000000002</v>
      </c>
      <c r="AE394" s="4">
        <v>4.6187409999999998E-2</v>
      </c>
      <c r="AF394" s="3">
        <v>2434</v>
      </c>
      <c r="AG394" s="4">
        <v>0.26848697999999999</v>
      </c>
      <c r="AH394" s="4">
        <v>1.8720799999999999E-2</v>
      </c>
    </row>
    <row r="395" spans="1:34">
      <c r="A395" s="2" t="s">
        <v>49</v>
      </c>
      <c r="B395" s="2" t="s">
        <v>46</v>
      </c>
      <c r="C395" s="2" t="s">
        <v>77</v>
      </c>
      <c r="D395" s="2" t="s">
        <v>67</v>
      </c>
      <c r="E395" s="3">
        <v>1821</v>
      </c>
      <c r="F395" s="4">
        <v>0.30365057000000001</v>
      </c>
      <c r="G395" s="4"/>
      <c r="H395" s="3">
        <v>2043</v>
      </c>
      <c r="I395" s="4">
        <v>0.30388372000000002</v>
      </c>
      <c r="J395" s="4">
        <v>0.12184638</v>
      </c>
      <c r="K395" s="3">
        <v>2255</v>
      </c>
      <c r="L395" s="4">
        <v>0.30757379000000001</v>
      </c>
      <c r="M395" s="4">
        <v>0.10392783999999999</v>
      </c>
      <c r="N395" s="3">
        <v>2480</v>
      </c>
      <c r="O395" s="4">
        <v>0.30440392999999999</v>
      </c>
      <c r="P395" s="4">
        <v>9.9759490000000006E-2</v>
      </c>
      <c r="Q395" s="3">
        <v>2413</v>
      </c>
      <c r="R395" s="4">
        <v>0.29082174999999999</v>
      </c>
      <c r="S395" s="4">
        <v>-2.706834E-2</v>
      </c>
      <c r="T395" s="3">
        <v>2499</v>
      </c>
      <c r="U395" s="4">
        <v>0.28134889000000002</v>
      </c>
      <c r="V395" s="4">
        <v>3.5934189999999998E-2</v>
      </c>
      <c r="W395" s="3">
        <v>2563</v>
      </c>
      <c r="X395" s="4">
        <v>0.28008430000000001</v>
      </c>
      <c r="Y395" s="4">
        <v>2.5291250000000001E-2</v>
      </c>
      <c r="Z395" s="3">
        <v>2479</v>
      </c>
      <c r="AA395" s="4">
        <v>0.28095429999999999</v>
      </c>
      <c r="AB395" s="4">
        <v>-3.2749309999999997E-2</v>
      </c>
      <c r="AC395" s="3">
        <v>2321</v>
      </c>
      <c r="AD395" s="4">
        <v>0.26420991999999999</v>
      </c>
      <c r="AE395" s="4">
        <v>-6.3530649999999994E-2</v>
      </c>
      <c r="AF395" s="3">
        <v>2338</v>
      </c>
      <c r="AG395" s="4">
        <v>0.25783650000000002</v>
      </c>
      <c r="AH395" s="4">
        <v>7.1373299999999999E-3</v>
      </c>
    </row>
    <row r="396" spans="1:34">
      <c r="A396" s="2" t="s">
        <v>49</v>
      </c>
      <c r="B396" s="2" t="s">
        <v>46</v>
      </c>
      <c r="C396" s="2" t="s">
        <v>77</v>
      </c>
      <c r="D396" s="2" t="s">
        <v>68</v>
      </c>
      <c r="E396" s="3">
        <v>1415</v>
      </c>
      <c r="F396" s="4">
        <v>0.23600217000000001</v>
      </c>
      <c r="G396" s="4"/>
      <c r="H396" s="3">
        <v>1600</v>
      </c>
      <c r="I396" s="4">
        <v>0.23795869</v>
      </c>
      <c r="J396" s="4">
        <v>0.13027892999999999</v>
      </c>
      <c r="K396" s="3">
        <v>1683</v>
      </c>
      <c r="L396" s="4">
        <v>0.22955924</v>
      </c>
      <c r="M396" s="4">
        <v>5.2184719999999997E-2</v>
      </c>
      <c r="N396" s="3">
        <v>1964</v>
      </c>
      <c r="O396" s="4">
        <v>0.24109037</v>
      </c>
      <c r="P396" s="4">
        <v>0.16702961</v>
      </c>
      <c r="Q396" s="3">
        <v>2006</v>
      </c>
      <c r="R396" s="4">
        <v>0.24181812999999999</v>
      </c>
      <c r="S396" s="4">
        <v>2.1444339999999999E-2</v>
      </c>
      <c r="T396" s="3">
        <v>2170</v>
      </c>
      <c r="U396" s="4">
        <v>0.24421961</v>
      </c>
      <c r="V396" s="4">
        <v>8.1447690000000003E-2</v>
      </c>
      <c r="W396" s="3">
        <v>2285</v>
      </c>
      <c r="X396" s="4">
        <v>0.24974882000000001</v>
      </c>
      <c r="Y396" s="4">
        <v>5.3238189999999998E-2</v>
      </c>
      <c r="Z396" s="3">
        <v>2106</v>
      </c>
      <c r="AA396" s="4">
        <v>0.23875768</v>
      </c>
      <c r="AB396" s="4">
        <v>-7.8180169999999993E-2</v>
      </c>
      <c r="AC396" s="3">
        <v>2190</v>
      </c>
      <c r="AD396" s="4">
        <v>0.24922093000000001</v>
      </c>
      <c r="AE396" s="4">
        <v>3.9458809999999997E-2</v>
      </c>
      <c r="AF396" s="3">
        <v>2189</v>
      </c>
      <c r="AG396" s="4">
        <v>0.24140602</v>
      </c>
      <c r="AH396" s="4">
        <v>-3.2917999999999999E-4</v>
      </c>
    </row>
    <row r="397" spans="1:34">
      <c r="A397" s="2" t="s">
        <v>49</v>
      </c>
      <c r="B397" s="2" t="s">
        <v>46</v>
      </c>
      <c r="C397" s="2" t="s">
        <v>77</v>
      </c>
      <c r="D397" s="2" t="s">
        <v>69</v>
      </c>
      <c r="E397" s="3">
        <v>563</v>
      </c>
      <c r="F397" s="4">
        <v>9.3946059999999998E-2</v>
      </c>
      <c r="G397" s="4"/>
      <c r="H397" s="3">
        <v>598</v>
      </c>
      <c r="I397" s="4">
        <v>8.889437E-2</v>
      </c>
      <c r="J397" s="4">
        <v>6.0707709999999998E-2</v>
      </c>
      <c r="K397" s="3">
        <v>569</v>
      </c>
      <c r="L397" s="4">
        <v>7.7562580000000006E-2</v>
      </c>
      <c r="M397" s="4">
        <v>-4.8351039999999998E-2</v>
      </c>
      <c r="N397" s="3">
        <v>665</v>
      </c>
      <c r="O397" s="4">
        <v>8.1570130000000005E-2</v>
      </c>
      <c r="P397" s="4">
        <v>0.16862642</v>
      </c>
      <c r="Q397" s="3">
        <v>678</v>
      </c>
      <c r="R397" s="4">
        <v>8.1674860000000002E-2</v>
      </c>
      <c r="S397" s="4">
        <v>1.9677819999999999E-2</v>
      </c>
      <c r="T397" s="3">
        <v>743</v>
      </c>
      <c r="U397" s="4">
        <v>8.3633689999999997E-2</v>
      </c>
      <c r="V397" s="4">
        <v>9.6495070000000002E-2</v>
      </c>
      <c r="W397" s="3">
        <v>798</v>
      </c>
      <c r="X397" s="4">
        <v>8.7245699999999995E-2</v>
      </c>
      <c r="Y397" s="4">
        <v>7.4401220000000004E-2</v>
      </c>
      <c r="Z397" s="3">
        <v>845</v>
      </c>
      <c r="AA397" s="4">
        <v>9.5748100000000003E-2</v>
      </c>
      <c r="AB397" s="4">
        <v>5.8225520000000003E-2</v>
      </c>
      <c r="AC397" s="3">
        <v>792</v>
      </c>
      <c r="AD397" s="4">
        <v>9.0153330000000004E-2</v>
      </c>
      <c r="AE397" s="4">
        <v>-6.2369429999999997E-2</v>
      </c>
      <c r="AF397" s="3">
        <v>896</v>
      </c>
      <c r="AG397" s="4">
        <v>9.8838860000000001E-2</v>
      </c>
      <c r="AH397" s="4">
        <v>0.13146041999999999</v>
      </c>
    </row>
    <row r="398" spans="1:34">
      <c r="A398" s="2" t="s">
        <v>49</v>
      </c>
      <c r="B398" s="2" t="s">
        <v>46</v>
      </c>
      <c r="C398" s="2" t="s">
        <v>77</v>
      </c>
      <c r="D398" s="2" t="s">
        <v>70</v>
      </c>
      <c r="E398" s="5" t="s">
        <v>86</v>
      </c>
      <c r="F398" s="6" t="s">
        <v>86</v>
      </c>
      <c r="G398" s="4"/>
      <c r="H398" s="3">
        <v>224</v>
      </c>
      <c r="I398" s="4">
        <v>3.3374319999999999E-2</v>
      </c>
      <c r="J398" s="6" t="s">
        <v>86</v>
      </c>
      <c r="K398" s="3">
        <v>213</v>
      </c>
      <c r="L398" s="4">
        <v>2.90107E-2</v>
      </c>
      <c r="M398" s="4">
        <v>-5.1921059999999998E-2</v>
      </c>
      <c r="N398" s="3">
        <v>251</v>
      </c>
      <c r="O398" s="4">
        <v>3.0829289999999999E-2</v>
      </c>
      <c r="P398" s="4">
        <v>0.18087017999999999</v>
      </c>
      <c r="Q398" s="3">
        <v>222</v>
      </c>
      <c r="R398" s="4">
        <v>2.670925E-2</v>
      </c>
      <c r="S398" s="4">
        <v>-0.11772534</v>
      </c>
      <c r="T398" s="3">
        <v>295</v>
      </c>
      <c r="U398" s="4">
        <v>3.3165269999999997E-2</v>
      </c>
      <c r="V398" s="4">
        <v>0.32964525</v>
      </c>
      <c r="W398" s="3">
        <v>282</v>
      </c>
      <c r="X398" s="4">
        <v>3.0818539999999998E-2</v>
      </c>
      <c r="Y398" s="4">
        <v>-4.2955300000000002E-2</v>
      </c>
      <c r="Z398" s="3">
        <v>292</v>
      </c>
      <c r="AA398" s="4">
        <v>3.3145260000000003E-2</v>
      </c>
      <c r="AB398" s="4">
        <v>3.7054179999999999E-2</v>
      </c>
      <c r="AC398" s="3">
        <v>298</v>
      </c>
      <c r="AD398" s="4">
        <v>3.3920789999999999E-2</v>
      </c>
      <c r="AE398" s="4">
        <v>1.9118429999999999E-2</v>
      </c>
      <c r="AF398" s="3">
        <v>337</v>
      </c>
      <c r="AG398" s="4">
        <v>3.7212839999999997E-2</v>
      </c>
      <c r="AH398" s="4">
        <v>0.13219255999999999</v>
      </c>
    </row>
    <row r="399" spans="1:34">
      <c r="A399" s="2" t="s">
        <v>49</v>
      </c>
      <c r="B399" s="2" t="s">
        <v>46</v>
      </c>
      <c r="C399" s="2" t="s">
        <v>77</v>
      </c>
      <c r="D399" s="2" t="s">
        <v>71</v>
      </c>
      <c r="E399" s="3"/>
      <c r="F399" s="4"/>
      <c r="G399" s="4"/>
      <c r="H399" s="5" t="s">
        <v>86</v>
      </c>
      <c r="I399" s="6" t="s">
        <v>86</v>
      </c>
      <c r="J399" s="6" t="s">
        <v>86</v>
      </c>
      <c r="K399" s="5" t="s">
        <v>86</v>
      </c>
      <c r="L399" s="6" t="s">
        <v>86</v>
      </c>
      <c r="M399" s="6" t="s">
        <v>86</v>
      </c>
      <c r="N399" s="3"/>
      <c r="O399" s="4"/>
      <c r="P399" s="6" t="s">
        <v>86</v>
      </c>
      <c r="Q399" s="3"/>
      <c r="R399" s="4"/>
      <c r="S399" s="4"/>
      <c r="T399" s="3"/>
      <c r="U399" s="4"/>
      <c r="V399" s="4"/>
      <c r="W399" s="3"/>
      <c r="X399" s="4"/>
      <c r="Y399" s="4"/>
      <c r="Z399" s="3"/>
      <c r="AA399" s="4"/>
      <c r="AB399" s="4"/>
      <c r="AC399" s="3"/>
      <c r="AD399" s="4"/>
      <c r="AE399" s="4"/>
      <c r="AF399" s="5" t="s">
        <v>86</v>
      </c>
      <c r="AG399" s="6" t="s">
        <v>86</v>
      </c>
      <c r="AH399" s="6" t="s">
        <v>86</v>
      </c>
    </row>
    <row r="400" spans="1:34">
      <c r="A400" s="2" t="s">
        <v>49</v>
      </c>
      <c r="B400" s="2" t="s">
        <v>46</v>
      </c>
      <c r="C400" s="2" t="s">
        <v>77</v>
      </c>
      <c r="D400" s="2" t="s">
        <v>48</v>
      </c>
      <c r="E400" s="3">
        <v>5996</v>
      </c>
      <c r="F400" s="4">
        <v>1</v>
      </c>
      <c r="G400" s="4"/>
      <c r="H400" s="3">
        <v>6722</v>
      </c>
      <c r="I400" s="4">
        <v>1</v>
      </c>
      <c r="J400" s="4">
        <v>0.12098568</v>
      </c>
      <c r="K400" s="3">
        <v>7331</v>
      </c>
      <c r="L400" s="4">
        <v>1</v>
      </c>
      <c r="M400" s="4">
        <v>9.0683620000000006E-2</v>
      </c>
      <c r="N400" s="3">
        <v>8147</v>
      </c>
      <c r="O400" s="4">
        <v>1</v>
      </c>
      <c r="P400" s="4">
        <v>0.11121166</v>
      </c>
      <c r="Q400" s="3">
        <v>8296</v>
      </c>
      <c r="R400" s="4">
        <v>1</v>
      </c>
      <c r="S400" s="4">
        <v>1.8370250000000001E-2</v>
      </c>
      <c r="T400" s="3">
        <v>8884</v>
      </c>
      <c r="U400" s="4">
        <v>1</v>
      </c>
      <c r="V400" s="4">
        <v>7.0813520000000005E-2</v>
      </c>
      <c r="W400" s="3">
        <v>9150</v>
      </c>
      <c r="X400" s="4">
        <v>1</v>
      </c>
      <c r="Y400" s="4">
        <v>2.9920459999999999E-2</v>
      </c>
      <c r="Z400" s="3">
        <v>8823</v>
      </c>
      <c r="AA400" s="4">
        <v>1</v>
      </c>
      <c r="AB400" s="4">
        <v>-3.5744480000000002E-2</v>
      </c>
      <c r="AC400" s="3">
        <v>8786</v>
      </c>
      <c r="AD400" s="4">
        <v>1</v>
      </c>
      <c r="AE400" s="4">
        <v>-4.1816600000000002E-3</v>
      </c>
      <c r="AF400" s="3">
        <v>9067</v>
      </c>
      <c r="AG400" s="4">
        <v>1</v>
      </c>
      <c r="AH400" s="4">
        <v>3.2032610000000003E-2</v>
      </c>
    </row>
    <row r="401" spans="1:34">
      <c r="A401" s="2" t="s">
        <v>49</v>
      </c>
      <c r="B401" s="2" t="s">
        <v>46</v>
      </c>
      <c r="C401" s="2" t="s">
        <v>78</v>
      </c>
      <c r="D401" s="2" t="s">
        <v>64</v>
      </c>
      <c r="E401" s="5" t="s">
        <v>86</v>
      </c>
      <c r="F401" s="6" t="s">
        <v>86</v>
      </c>
      <c r="G401" s="4"/>
      <c r="H401" s="3"/>
      <c r="I401" s="4"/>
      <c r="J401" s="6" t="s">
        <v>86</v>
      </c>
      <c r="K401" s="5" t="s">
        <v>86</v>
      </c>
      <c r="L401" s="6" t="s">
        <v>86</v>
      </c>
      <c r="M401" s="6" t="s">
        <v>86</v>
      </c>
      <c r="N401" s="5" t="s">
        <v>86</v>
      </c>
      <c r="O401" s="6" t="s">
        <v>86</v>
      </c>
      <c r="P401" s="6" t="s">
        <v>86</v>
      </c>
      <c r="Q401" s="3"/>
      <c r="R401" s="4"/>
      <c r="S401" s="6" t="s">
        <v>86</v>
      </c>
      <c r="T401" s="5" t="s">
        <v>86</v>
      </c>
      <c r="U401" s="6" t="s">
        <v>86</v>
      </c>
      <c r="V401" s="6" t="s">
        <v>86</v>
      </c>
      <c r="W401" s="5" t="s">
        <v>86</v>
      </c>
      <c r="X401" s="6" t="s">
        <v>86</v>
      </c>
      <c r="Y401" s="6" t="s">
        <v>86</v>
      </c>
      <c r="Z401" s="5" t="s">
        <v>86</v>
      </c>
      <c r="AA401" s="6" t="s">
        <v>86</v>
      </c>
      <c r="AB401" s="6" t="s">
        <v>86</v>
      </c>
      <c r="AC401" s="5" t="s">
        <v>86</v>
      </c>
      <c r="AD401" s="6" t="s">
        <v>86</v>
      </c>
      <c r="AE401" s="6" t="s">
        <v>86</v>
      </c>
      <c r="AF401" s="5" t="s">
        <v>86</v>
      </c>
      <c r="AG401" s="6" t="s">
        <v>86</v>
      </c>
      <c r="AH401" s="6" t="s">
        <v>86</v>
      </c>
    </row>
    <row r="402" spans="1:34">
      <c r="A402" s="2" t="s">
        <v>49</v>
      </c>
      <c r="B402" s="2" t="s">
        <v>46</v>
      </c>
      <c r="C402" s="2" t="s">
        <v>78</v>
      </c>
      <c r="D402" s="2" t="s">
        <v>65</v>
      </c>
      <c r="E402" s="5" t="s">
        <v>86</v>
      </c>
      <c r="F402" s="6" t="s">
        <v>86</v>
      </c>
      <c r="G402" s="4"/>
      <c r="H402" s="3">
        <v>79</v>
      </c>
      <c r="I402" s="4">
        <v>4.9666250000000002E-2</v>
      </c>
      <c r="J402" s="6" t="s">
        <v>86</v>
      </c>
      <c r="K402" s="5" t="s">
        <v>86</v>
      </c>
      <c r="L402" s="6" t="s">
        <v>86</v>
      </c>
      <c r="M402" s="6" t="s">
        <v>86</v>
      </c>
      <c r="N402" s="5" t="s">
        <v>86</v>
      </c>
      <c r="O402" s="6" t="s">
        <v>86</v>
      </c>
      <c r="P402" s="6" t="s">
        <v>86</v>
      </c>
      <c r="Q402" s="3">
        <v>109</v>
      </c>
      <c r="R402" s="4">
        <v>6.4621719999999994E-2</v>
      </c>
      <c r="S402" s="6" t="s">
        <v>86</v>
      </c>
      <c r="T402" s="5" t="s">
        <v>86</v>
      </c>
      <c r="U402" s="6" t="s">
        <v>86</v>
      </c>
      <c r="V402" s="6" t="s">
        <v>86</v>
      </c>
      <c r="W402" s="5" t="s">
        <v>86</v>
      </c>
      <c r="X402" s="6" t="s">
        <v>86</v>
      </c>
      <c r="Y402" s="6" t="s">
        <v>86</v>
      </c>
      <c r="Z402" s="5" t="s">
        <v>86</v>
      </c>
      <c r="AA402" s="6" t="s">
        <v>86</v>
      </c>
      <c r="AB402" s="6" t="s">
        <v>86</v>
      </c>
      <c r="AC402" s="5" t="s">
        <v>86</v>
      </c>
      <c r="AD402" s="6" t="s">
        <v>86</v>
      </c>
      <c r="AE402" s="6" t="s">
        <v>86</v>
      </c>
      <c r="AF402" s="5" t="s">
        <v>86</v>
      </c>
      <c r="AG402" s="6" t="s">
        <v>86</v>
      </c>
      <c r="AH402" s="6" t="s">
        <v>86</v>
      </c>
    </row>
    <row r="403" spans="1:34">
      <c r="A403" s="2" t="s">
        <v>49</v>
      </c>
      <c r="B403" s="2" t="s">
        <v>46</v>
      </c>
      <c r="C403" s="2" t="s">
        <v>78</v>
      </c>
      <c r="D403" s="2" t="s">
        <v>66</v>
      </c>
      <c r="E403" s="3">
        <v>324</v>
      </c>
      <c r="F403" s="4">
        <v>0.20674161999999999</v>
      </c>
      <c r="G403" s="4"/>
      <c r="H403" s="3">
        <v>333</v>
      </c>
      <c r="I403" s="4">
        <v>0.20997393</v>
      </c>
      <c r="J403" s="4">
        <v>2.7018819999999999E-2</v>
      </c>
      <c r="K403" s="3">
        <v>360</v>
      </c>
      <c r="L403" s="4">
        <v>0.21693334</v>
      </c>
      <c r="M403" s="4">
        <v>8.042378E-2</v>
      </c>
      <c r="N403" s="3">
        <v>344</v>
      </c>
      <c r="O403" s="4">
        <v>0.20628572000000001</v>
      </c>
      <c r="P403" s="4">
        <v>-4.3241450000000001E-2</v>
      </c>
      <c r="Q403" s="3">
        <v>317</v>
      </c>
      <c r="R403" s="4">
        <v>0.18794594000000001</v>
      </c>
      <c r="S403" s="4">
        <v>-7.9079910000000003E-2</v>
      </c>
      <c r="T403" s="3">
        <v>334</v>
      </c>
      <c r="U403" s="4">
        <v>0.20554819999999999</v>
      </c>
      <c r="V403" s="4">
        <v>5.4721619999999999E-2</v>
      </c>
      <c r="W403" s="3">
        <v>333</v>
      </c>
      <c r="X403" s="4">
        <v>0.20089398999999999</v>
      </c>
      <c r="Y403" s="4">
        <v>-3.20973E-3</v>
      </c>
      <c r="Z403" s="3">
        <v>349</v>
      </c>
      <c r="AA403" s="4">
        <v>0.20349861</v>
      </c>
      <c r="AB403" s="4">
        <v>4.8574449999999998E-2</v>
      </c>
      <c r="AC403" s="3">
        <v>348</v>
      </c>
      <c r="AD403" s="4">
        <v>0.19542775000000001</v>
      </c>
      <c r="AE403" s="4">
        <v>-4.0458100000000004E-3</v>
      </c>
      <c r="AF403" s="3">
        <v>319</v>
      </c>
      <c r="AG403" s="4">
        <v>0.18151405000000001</v>
      </c>
      <c r="AH403" s="4">
        <v>-8.3809670000000003E-2</v>
      </c>
    </row>
    <row r="404" spans="1:34">
      <c r="A404" s="2" t="s">
        <v>49</v>
      </c>
      <c r="B404" s="2" t="s">
        <v>46</v>
      </c>
      <c r="C404" s="2" t="s">
        <v>78</v>
      </c>
      <c r="D404" s="2" t="s">
        <v>67</v>
      </c>
      <c r="E404" s="3">
        <v>370</v>
      </c>
      <c r="F404" s="4">
        <v>0.23575123000000001</v>
      </c>
      <c r="G404" s="4"/>
      <c r="H404" s="3">
        <v>371</v>
      </c>
      <c r="I404" s="4">
        <v>0.23394561999999999</v>
      </c>
      <c r="J404" s="4">
        <v>3.4642000000000002E-3</v>
      </c>
      <c r="K404" s="3">
        <v>349</v>
      </c>
      <c r="L404" s="4">
        <v>0.21038448000000001</v>
      </c>
      <c r="M404" s="4">
        <v>-5.9558010000000002E-2</v>
      </c>
      <c r="N404" s="3">
        <v>385</v>
      </c>
      <c r="O404" s="4">
        <v>0.230679</v>
      </c>
      <c r="P404" s="4">
        <v>0.10319894</v>
      </c>
      <c r="Q404" s="3">
        <v>400</v>
      </c>
      <c r="R404" s="4">
        <v>0.23693185</v>
      </c>
      <c r="S404" s="4">
        <v>3.818216E-2</v>
      </c>
      <c r="T404" s="3">
        <v>342</v>
      </c>
      <c r="U404" s="4">
        <v>0.21048599000000001</v>
      </c>
      <c r="V404" s="4">
        <v>-0.14324455999999999</v>
      </c>
      <c r="W404" s="3">
        <v>401</v>
      </c>
      <c r="X404" s="4">
        <v>0.24170331</v>
      </c>
      <c r="Y404" s="4">
        <v>0.17114298</v>
      </c>
      <c r="Z404" s="3">
        <v>349</v>
      </c>
      <c r="AA404" s="4">
        <v>0.20305880000000001</v>
      </c>
      <c r="AB404" s="4">
        <v>-0.13035103000000001</v>
      </c>
      <c r="AC404" s="3">
        <v>357</v>
      </c>
      <c r="AD404" s="4">
        <v>0.20025835</v>
      </c>
      <c r="AE404" s="4">
        <v>2.2782799999999999E-2</v>
      </c>
      <c r="AF404" s="3">
        <v>334</v>
      </c>
      <c r="AG404" s="4">
        <v>0.19020053000000001</v>
      </c>
      <c r="AH404" s="4">
        <v>-6.3122579999999998E-2</v>
      </c>
    </row>
    <row r="405" spans="1:34">
      <c r="A405" s="2" t="s">
        <v>49</v>
      </c>
      <c r="B405" s="2" t="s">
        <v>46</v>
      </c>
      <c r="C405" s="2" t="s">
        <v>78</v>
      </c>
      <c r="D405" s="2" t="s">
        <v>68</v>
      </c>
      <c r="E405" s="3">
        <v>454</v>
      </c>
      <c r="F405" s="4">
        <v>0.28967272999999999</v>
      </c>
      <c r="G405" s="4"/>
      <c r="H405" s="3">
        <v>473</v>
      </c>
      <c r="I405" s="4">
        <v>0.29814468</v>
      </c>
      <c r="J405" s="4">
        <v>4.0783489999999999E-2</v>
      </c>
      <c r="K405" s="3">
        <v>504</v>
      </c>
      <c r="L405" s="4">
        <v>0.30417146</v>
      </c>
      <c r="M405" s="4">
        <v>6.6902219999999998E-2</v>
      </c>
      <c r="N405" s="3">
        <v>518</v>
      </c>
      <c r="O405" s="4">
        <v>0.31073233</v>
      </c>
      <c r="P405" s="4">
        <v>2.7844609999999999E-2</v>
      </c>
      <c r="Q405" s="3">
        <v>479</v>
      </c>
      <c r="R405" s="4">
        <v>0.28427923999999999</v>
      </c>
      <c r="S405" s="4">
        <v>-7.5265910000000005E-2</v>
      </c>
      <c r="T405" s="3">
        <v>506</v>
      </c>
      <c r="U405" s="4">
        <v>0.31139303000000002</v>
      </c>
      <c r="V405" s="4">
        <v>5.63817E-2</v>
      </c>
      <c r="W405" s="3">
        <v>474</v>
      </c>
      <c r="X405" s="4">
        <v>0.28582679</v>
      </c>
      <c r="Y405" s="4">
        <v>-6.3851939999999996E-2</v>
      </c>
      <c r="Z405" s="3">
        <v>510</v>
      </c>
      <c r="AA405" s="4">
        <v>0.29678417000000001</v>
      </c>
      <c r="AB405" s="4">
        <v>7.4836940000000005E-2</v>
      </c>
      <c r="AC405" s="3">
        <v>568</v>
      </c>
      <c r="AD405" s="4">
        <v>0.31925757999999999</v>
      </c>
      <c r="AE405" s="4">
        <v>0.11561687</v>
      </c>
      <c r="AF405" s="3">
        <v>578</v>
      </c>
      <c r="AG405" s="4">
        <v>0.32907842999999998</v>
      </c>
      <c r="AH405" s="4">
        <v>1.6763360000000001E-2</v>
      </c>
    </row>
    <row r="406" spans="1:34">
      <c r="A406" s="2" t="s">
        <v>49</v>
      </c>
      <c r="B406" s="2" t="s">
        <v>46</v>
      </c>
      <c r="C406" s="2" t="s">
        <v>78</v>
      </c>
      <c r="D406" s="2" t="s">
        <v>69</v>
      </c>
      <c r="E406" s="3">
        <v>203</v>
      </c>
      <c r="F406" s="4">
        <v>0.12955052</v>
      </c>
      <c r="G406" s="4"/>
      <c r="H406" s="3">
        <v>206</v>
      </c>
      <c r="I406" s="4">
        <v>0.12983728999999999</v>
      </c>
      <c r="J406" s="4">
        <v>1.344739E-2</v>
      </c>
      <c r="K406" s="3">
        <v>254</v>
      </c>
      <c r="L406" s="4">
        <v>0.15307308</v>
      </c>
      <c r="M406" s="4">
        <v>0.23291347000000001</v>
      </c>
      <c r="N406" s="3">
        <v>253</v>
      </c>
      <c r="O406" s="4">
        <v>0.15188735</v>
      </c>
      <c r="P406" s="4">
        <v>-1.65124E-3</v>
      </c>
      <c r="Q406" s="3">
        <v>244</v>
      </c>
      <c r="R406" s="4">
        <v>0.14497836</v>
      </c>
      <c r="S406" s="4">
        <v>-3.5194530000000002E-2</v>
      </c>
      <c r="T406" s="3">
        <v>237</v>
      </c>
      <c r="U406" s="4">
        <v>0.146013</v>
      </c>
      <c r="V406" s="4">
        <v>-2.871771E-2</v>
      </c>
      <c r="W406" s="3">
        <v>246</v>
      </c>
      <c r="X406" s="4">
        <v>0.14818965000000001</v>
      </c>
      <c r="Y406" s="4">
        <v>3.5086939999999997E-2</v>
      </c>
      <c r="Z406" s="3">
        <v>245</v>
      </c>
      <c r="AA406" s="4">
        <v>0.14279959</v>
      </c>
      <c r="AB406" s="4">
        <v>-2.49781E-3</v>
      </c>
      <c r="AC406" s="3">
        <v>251</v>
      </c>
      <c r="AD406" s="4">
        <v>0.14072393</v>
      </c>
      <c r="AE406" s="4">
        <v>2.2011050000000001E-2</v>
      </c>
      <c r="AF406" s="3">
        <v>266</v>
      </c>
      <c r="AG406" s="4">
        <v>0.15156422</v>
      </c>
      <c r="AH406" s="4">
        <v>6.2405809999999999E-2</v>
      </c>
    </row>
    <row r="407" spans="1:34">
      <c r="A407" s="2" t="s">
        <v>49</v>
      </c>
      <c r="B407" s="2" t="s">
        <v>46</v>
      </c>
      <c r="C407" s="2" t="s">
        <v>78</v>
      </c>
      <c r="D407" s="2" t="s">
        <v>70</v>
      </c>
      <c r="E407" s="3">
        <v>143</v>
      </c>
      <c r="F407" s="4">
        <v>9.0948840000000003E-2</v>
      </c>
      <c r="G407" s="4"/>
      <c r="H407" s="3">
        <v>124</v>
      </c>
      <c r="I407" s="4">
        <v>7.8432230000000006E-2</v>
      </c>
      <c r="J407" s="4">
        <v>-0.12795614999999999</v>
      </c>
      <c r="K407" s="3">
        <v>115</v>
      </c>
      <c r="L407" s="4">
        <v>6.9283369999999997E-2</v>
      </c>
      <c r="M407" s="4">
        <v>-7.6221999999999998E-2</v>
      </c>
      <c r="N407" s="3">
        <v>107</v>
      </c>
      <c r="O407" s="4">
        <v>6.3900570000000004E-2</v>
      </c>
      <c r="P407" s="4">
        <v>-7.2027179999999996E-2</v>
      </c>
      <c r="Q407" s="3">
        <v>137</v>
      </c>
      <c r="R407" s="4">
        <v>8.1242889999999998E-2</v>
      </c>
      <c r="S407" s="4">
        <v>0.28510555999999998</v>
      </c>
      <c r="T407" s="3">
        <v>117</v>
      </c>
      <c r="U407" s="4">
        <v>7.2081110000000004E-2</v>
      </c>
      <c r="V407" s="4">
        <v>-0.14435582</v>
      </c>
      <c r="W407" s="3">
        <v>104</v>
      </c>
      <c r="X407" s="4">
        <v>6.2807199999999994E-2</v>
      </c>
      <c r="Y407" s="4">
        <v>-0.11133409</v>
      </c>
      <c r="Z407" s="3">
        <v>133</v>
      </c>
      <c r="AA407" s="4">
        <v>7.7485269999999995E-2</v>
      </c>
      <c r="AB407" s="4">
        <v>0.27706929000000002</v>
      </c>
      <c r="AC407" s="3">
        <v>140</v>
      </c>
      <c r="AD407" s="4">
        <v>7.854187E-2</v>
      </c>
      <c r="AE407" s="4">
        <v>5.1227340000000003E-2</v>
      </c>
      <c r="AF407" s="3">
        <v>136</v>
      </c>
      <c r="AG407" s="4">
        <v>7.7419080000000001E-2</v>
      </c>
      <c r="AH407" s="4">
        <v>-2.7681589999999999E-2</v>
      </c>
    </row>
    <row r="408" spans="1:34">
      <c r="A408" s="2" t="s">
        <v>49</v>
      </c>
      <c r="B408" s="2" t="s">
        <v>46</v>
      </c>
      <c r="C408" s="2" t="s">
        <v>78</v>
      </c>
      <c r="D408" s="2" t="s">
        <v>71</v>
      </c>
      <c r="E408" s="3"/>
      <c r="F408" s="4"/>
      <c r="G408" s="4"/>
      <c r="H408" s="3"/>
      <c r="I408" s="4"/>
      <c r="J408" s="4"/>
      <c r="K408" s="3"/>
      <c r="L408" s="4"/>
      <c r="M408" s="4"/>
      <c r="N408" s="3"/>
      <c r="O408" s="4"/>
      <c r="P408" s="4"/>
      <c r="Q408" s="3"/>
      <c r="R408" s="4"/>
      <c r="S408" s="4"/>
      <c r="T408" s="3"/>
      <c r="U408" s="4"/>
      <c r="V408" s="4"/>
      <c r="W408" s="3"/>
      <c r="X408" s="4"/>
      <c r="Y408" s="4"/>
      <c r="Z408" s="3"/>
      <c r="AA408" s="4"/>
      <c r="AB408" s="4"/>
      <c r="AC408" s="3"/>
      <c r="AD408" s="4"/>
      <c r="AE408" s="4"/>
      <c r="AF408" s="3"/>
      <c r="AG408" s="4"/>
      <c r="AH408" s="4"/>
    </row>
    <row r="409" spans="1:34">
      <c r="A409" s="2" t="s">
        <v>49</v>
      </c>
      <c r="B409" s="2" t="s">
        <v>46</v>
      </c>
      <c r="C409" s="2" t="s">
        <v>78</v>
      </c>
      <c r="D409" s="2" t="s">
        <v>48</v>
      </c>
      <c r="E409" s="3">
        <v>1568</v>
      </c>
      <c r="F409" s="4">
        <v>1</v>
      </c>
      <c r="G409" s="4"/>
      <c r="H409" s="3">
        <v>1586</v>
      </c>
      <c r="I409" s="4">
        <v>1</v>
      </c>
      <c r="J409" s="4">
        <v>1.120902E-2</v>
      </c>
      <c r="K409" s="3">
        <v>1658</v>
      </c>
      <c r="L409" s="4">
        <v>1</v>
      </c>
      <c r="M409" s="4">
        <v>4.5762869999999997E-2</v>
      </c>
      <c r="N409" s="3">
        <v>1668</v>
      </c>
      <c r="O409" s="4">
        <v>1</v>
      </c>
      <c r="P409" s="4">
        <v>6.1424799999999996E-3</v>
      </c>
      <c r="Q409" s="3">
        <v>1686</v>
      </c>
      <c r="R409" s="4">
        <v>1</v>
      </c>
      <c r="S409" s="4">
        <v>1.0783559999999999E-2</v>
      </c>
      <c r="T409" s="3">
        <v>1626</v>
      </c>
      <c r="U409" s="4">
        <v>1</v>
      </c>
      <c r="V409" s="4">
        <v>-3.5600180000000002E-2</v>
      </c>
      <c r="W409" s="3">
        <v>1659</v>
      </c>
      <c r="X409" s="4">
        <v>1</v>
      </c>
      <c r="Y409" s="4">
        <v>1.9883359999999999E-2</v>
      </c>
      <c r="Z409" s="3">
        <v>1717</v>
      </c>
      <c r="AA409" s="4">
        <v>1</v>
      </c>
      <c r="AB409" s="4">
        <v>3.5153539999999997E-2</v>
      </c>
      <c r="AC409" s="3">
        <v>1781</v>
      </c>
      <c r="AD409" s="4">
        <v>1</v>
      </c>
      <c r="AE409" s="4">
        <v>3.7085569999999998E-2</v>
      </c>
      <c r="AF409" s="3">
        <v>1756</v>
      </c>
      <c r="AG409" s="4">
        <v>1</v>
      </c>
      <c r="AH409" s="4">
        <v>-1.3580409999999999E-2</v>
      </c>
    </row>
    <row r="410" spans="1:34">
      <c r="A410" s="2" t="s">
        <v>49</v>
      </c>
      <c r="B410" s="2" t="s">
        <v>46</v>
      </c>
      <c r="C410" s="2" t="s">
        <v>79</v>
      </c>
      <c r="D410" s="2" t="s">
        <v>64</v>
      </c>
      <c r="E410" s="3"/>
      <c r="F410" s="4"/>
      <c r="G410" s="4"/>
      <c r="H410" s="5" t="s">
        <v>86</v>
      </c>
      <c r="I410" s="6" t="s">
        <v>86</v>
      </c>
      <c r="J410" s="6" t="s">
        <v>86</v>
      </c>
      <c r="K410" s="3"/>
      <c r="L410" s="4"/>
      <c r="M410" s="6" t="s">
        <v>86</v>
      </c>
      <c r="N410" s="3"/>
      <c r="O410" s="4"/>
      <c r="P410" s="4"/>
      <c r="Q410" s="3"/>
      <c r="R410" s="4"/>
      <c r="S410" s="4"/>
      <c r="T410" s="3"/>
      <c r="U410" s="4"/>
      <c r="V410" s="4"/>
      <c r="W410" s="3"/>
      <c r="X410" s="4"/>
      <c r="Y410" s="4"/>
      <c r="Z410" s="3"/>
      <c r="AA410" s="4"/>
      <c r="AB410" s="4"/>
      <c r="AC410" s="3"/>
      <c r="AD410" s="4"/>
      <c r="AE410" s="4"/>
      <c r="AF410" s="5" t="s">
        <v>86</v>
      </c>
      <c r="AG410" s="6" t="s">
        <v>86</v>
      </c>
      <c r="AH410" s="6" t="s">
        <v>86</v>
      </c>
    </row>
    <row r="411" spans="1:34">
      <c r="A411" s="2" t="s">
        <v>49</v>
      </c>
      <c r="B411" s="2" t="s">
        <v>46</v>
      </c>
      <c r="C411" s="2" t="s">
        <v>79</v>
      </c>
      <c r="D411" s="2" t="s">
        <v>65</v>
      </c>
      <c r="E411" s="3">
        <v>22</v>
      </c>
      <c r="F411" s="4">
        <v>4.1336930000000001E-2</v>
      </c>
      <c r="G411" s="4"/>
      <c r="H411" s="5" t="s">
        <v>86</v>
      </c>
      <c r="I411" s="6" t="s">
        <v>86</v>
      </c>
      <c r="J411" s="6" t="s">
        <v>86</v>
      </c>
      <c r="K411" s="3">
        <v>31</v>
      </c>
      <c r="L411" s="4">
        <v>5.063103E-2</v>
      </c>
      <c r="M411" s="6" t="s">
        <v>86</v>
      </c>
      <c r="N411" s="3">
        <v>25</v>
      </c>
      <c r="O411" s="4">
        <v>3.8271369999999999E-2</v>
      </c>
      <c r="P411" s="4">
        <v>-0.19337359000000001</v>
      </c>
      <c r="Q411" s="3">
        <v>37</v>
      </c>
      <c r="R411" s="4">
        <v>6.0772159999999999E-2</v>
      </c>
      <c r="S411" s="4">
        <v>0.48309887000000001</v>
      </c>
      <c r="T411" s="3">
        <v>36</v>
      </c>
      <c r="U411" s="4">
        <v>5.7322329999999998E-2</v>
      </c>
      <c r="V411" s="4">
        <v>-3.45583E-2</v>
      </c>
      <c r="W411" s="3">
        <v>33</v>
      </c>
      <c r="X411" s="4">
        <v>5.0847669999999998E-2</v>
      </c>
      <c r="Y411" s="4">
        <v>-9.2160320000000004E-2</v>
      </c>
      <c r="Z411" s="3">
        <v>25</v>
      </c>
      <c r="AA411" s="4">
        <v>3.9075239999999997E-2</v>
      </c>
      <c r="AB411" s="4">
        <v>-0.24052613</v>
      </c>
      <c r="AC411" s="3">
        <v>41</v>
      </c>
      <c r="AD411" s="4">
        <v>6.7378859999999999E-2</v>
      </c>
      <c r="AE411" s="4">
        <v>0.65882010999999996</v>
      </c>
      <c r="AF411" s="3">
        <v>33</v>
      </c>
      <c r="AG411" s="4">
        <v>5.6745089999999998E-2</v>
      </c>
      <c r="AH411" s="4">
        <v>-0.20495748</v>
      </c>
    </row>
    <row r="412" spans="1:34">
      <c r="A412" s="2" t="s">
        <v>49</v>
      </c>
      <c r="B412" s="2" t="s">
        <v>46</v>
      </c>
      <c r="C412" s="2" t="s">
        <v>79</v>
      </c>
      <c r="D412" s="2" t="s">
        <v>66</v>
      </c>
      <c r="E412" s="3">
        <v>137</v>
      </c>
      <c r="F412" s="4">
        <v>0.25344182999999998</v>
      </c>
      <c r="G412" s="4"/>
      <c r="H412" s="3">
        <v>130</v>
      </c>
      <c r="I412" s="4">
        <v>0.22625377999999999</v>
      </c>
      <c r="J412" s="4">
        <v>-4.6016880000000003E-2</v>
      </c>
      <c r="K412" s="3">
        <v>149</v>
      </c>
      <c r="L412" s="4">
        <v>0.24102055999999999</v>
      </c>
      <c r="M412" s="4">
        <v>0.14131753</v>
      </c>
      <c r="N412" s="3">
        <v>147</v>
      </c>
      <c r="O412" s="4">
        <v>0.22272921000000001</v>
      </c>
      <c r="P412" s="4">
        <v>-1.386067E-2</v>
      </c>
      <c r="Q412" s="3">
        <v>132</v>
      </c>
      <c r="R412" s="4">
        <v>0.21398391999999999</v>
      </c>
      <c r="S412" s="4">
        <v>-0.10268816</v>
      </c>
      <c r="T412" s="3">
        <v>136</v>
      </c>
      <c r="U412" s="4">
        <v>0.21598639</v>
      </c>
      <c r="V412" s="4">
        <v>3.3123390000000003E-2</v>
      </c>
      <c r="W412" s="3">
        <v>128</v>
      </c>
      <c r="X412" s="4">
        <v>0.19892971000000001</v>
      </c>
      <c r="Y412" s="4">
        <v>-5.7383259999999998E-2</v>
      </c>
      <c r="Z412" s="3">
        <v>141</v>
      </c>
      <c r="AA412" s="4">
        <v>0.22102454999999999</v>
      </c>
      <c r="AB412" s="4">
        <v>9.8052429999999996E-2</v>
      </c>
      <c r="AC412" s="3">
        <v>142</v>
      </c>
      <c r="AD412" s="4">
        <v>0.23169482</v>
      </c>
      <c r="AE412" s="4">
        <v>8.4471400000000006E-3</v>
      </c>
      <c r="AF412" s="3">
        <v>130</v>
      </c>
      <c r="AG412" s="4">
        <v>0.22492846</v>
      </c>
      <c r="AH412" s="4">
        <v>-8.3539409999999995E-2</v>
      </c>
    </row>
    <row r="413" spans="1:34">
      <c r="A413" s="2" t="s">
        <v>49</v>
      </c>
      <c r="B413" s="2" t="s">
        <v>46</v>
      </c>
      <c r="C413" s="2" t="s">
        <v>79</v>
      </c>
      <c r="D413" s="2" t="s">
        <v>67</v>
      </c>
      <c r="E413" s="3">
        <v>132</v>
      </c>
      <c r="F413" s="4">
        <v>0.24399565000000001</v>
      </c>
      <c r="G413" s="4"/>
      <c r="H413" s="3">
        <v>160</v>
      </c>
      <c r="I413" s="4">
        <v>0.27817496000000003</v>
      </c>
      <c r="J413" s="4">
        <v>0.21831364</v>
      </c>
      <c r="K413" s="3">
        <v>158</v>
      </c>
      <c r="L413" s="4">
        <v>0.25616541999999998</v>
      </c>
      <c r="M413" s="4">
        <v>-1.337824E-2</v>
      </c>
      <c r="N413" s="3">
        <v>183</v>
      </c>
      <c r="O413" s="4">
        <v>0.27802550999999998</v>
      </c>
      <c r="P413" s="4">
        <v>0.15818879</v>
      </c>
      <c r="Q413" s="3">
        <v>152</v>
      </c>
      <c r="R413" s="4">
        <v>0.24688114</v>
      </c>
      <c r="S413" s="4">
        <v>-0.17064074000000001</v>
      </c>
      <c r="T413" s="3">
        <v>168</v>
      </c>
      <c r="U413" s="4">
        <v>0.26631191999999998</v>
      </c>
      <c r="V413" s="4">
        <v>0.10410309</v>
      </c>
      <c r="W413" s="3">
        <v>168</v>
      </c>
      <c r="X413" s="4">
        <v>0.26071768000000001</v>
      </c>
      <c r="Y413" s="4">
        <v>1.94012E-3</v>
      </c>
      <c r="Z413" s="3">
        <v>154</v>
      </c>
      <c r="AA413" s="4">
        <v>0.24159806</v>
      </c>
      <c r="AB413" s="4">
        <v>-8.4190429999999997E-2</v>
      </c>
      <c r="AC413" s="3">
        <v>141</v>
      </c>
      <c r="AD413" s="4">
        <v>0.22926502000000001</v>
      </c>
      <c r="AE413" s="4">
        <v>-8.7103189999999997E-2</v>
      </c>
      <c r="AF413" s="3">
        <v>120</v>
      </c>
      <c r="AG413" s="4">
        <v>0.20707186999999999</v>
      </c>
      <c r="AH413" s="4">
        <v>-0.14735355</v>
      </c>
    </row>
    <row r="414" spans="1:34">
      <c r="A414" s="2" t="s">
        <v>49</v>
      </c>
      <c r="B414" s="2" t="s">
        <v>46</v>
      </c>
      <c r="C414" s="2" t="s">
        <v>79</v>
      </c>
      <c r="D414" s="2" t="s">
        <v>68</v>
      </c>
      <c r="E414" s="3">
        <v>135</v>
      </c>
      <c r="F414" s="4">
        <v>0.24985489999999999</v>
      </c>
      <c r="G414" s="4"/>
      <c r="H414" s="3">
        <v>153</v>
      </c>
      <c r="I414" s="4">
        <v>0.26486309000000002</v>
      </c>
      <c r="J414" s="4">
        <v>0.13280906000000001</v>
      </c>
      <c r="K414" s="3">
        <v>172</v>
      </c>
      <c r="L414" s="4">
        <v>0.27919044999999998</v>
      </c>
      <c r="M414" s="4">
        <v>0.12934686000000001</v>
      </c>
      <c r="N414" s="3">
        <v>184</v>
      </c>
      <c r="O414" s="4">
        <v>0.27971228999999997</v>
      </c>
      <c r="P414" s="4">
        <v>6.9119369999999999E-2</v>
      </c>
      <c r="Q414" s="3">
        <v>186</v>
      </c>
      <c r="R414" s="4">
        <v>0.30206164000000002</v>
      </c>
      <c r="S414" s="4">
        <v>8.6104400000000005E-3</v>
      </c>
      <c r="T414" s="3">
        <v>165</v>
      </c>
      <c r="U414" s="4">
        <v>0.26194448999999997</v>
      </c>
      <c r="V414" s="4">
        <v>-0.11239317</v>
      </c>
      <c r="W414" s="3">
        <v>201</v>
      </c>
      <c r="X414" s="4">
        <v>0.31226133</v>
      </c>
      <c r="Y414" s="4">
        <v>0.22003086999999999</v>
      </c>
      <c r="Z414" s="3">
        <v>200</v>
      </c>
      <c r="AA414" s="4">
        <v>0.31425712</v>
      </c>
      <c r="AB414" s="4">
        <v>-5.3984200000000001E-3</v>
      </c>
      <c r="AC414" s="3">
        <v>160</v>
      </c>
      <c r="AD414" s="4">
        <v>0.26108598</v>
      </c>
      <c r="AE414" s="4">
        <v>-0.20076268999999999</v>
      </c>
      <c r="AF414" s="3">
        <v>177</v>
      </c>
      <c r="AG414" s="4">
        <v>0.30554299000000001</v>
      </c>
      <c r="AH414" s="4">
        <v>0.10477663</v>
      </c>
    </row>
    <row r="415" spans="1:34">
      <c r="A415" s="2" t="s">
        <v>49</v>
      </c>
      <c r="B415" s="2" t="s">
        <v>46</v>
      </c>
      <c r="C415" s="2" t="s">
        <v>79</v>
      </c>
      <c r="D415" s="2" t="s">
        <v>69</v>
      </c>
      <c r="E415" s="3">
        <v>73</v>
      </c>
      <c r="F415" s="4">
        <v>0.13501924000000001</v>
      </c>
      <c r="G415" s="4"/>
      <c r="H415" s="3">
        <v>69</v>
      </c>
      <c r="I415" s="4">
        <v>0.1202776</v>
      </c>
      <c r="J415" s="4">
        <v>-4.8054149999999997E-2</v>
      </c>
      <c r="K415" s="3">
        <v>71</v>
      </c>
      <c r="L415" s="4">
        <v>0.11457974</v>
      </c>
      <c r="M415" s="4">
        <v>2.0637050000000001E-2</v>
      </c>
      <c r="N415" s="3">
        <v>84</v>
      </c>
      <c r="O415" s="4">
        <v>0.12818405999999999</v>
      </c>
      <c r="P415" s="4">
        <v>0.19382690999999999</v>
      </c>
      <c r="Q415" s="3">
        <v>80</v>
      </c>
      <c r="R415" s="4">
        <v>0.12947279</v>
      </c>
      <c r="S415" s="4">
        <v>-5.66259E-2</v>
      </c>
      <c r="T415" s="3">
        <v>87</v>
      </c>
      <c r="U415" s="4">
        <v>0.13866292</v>
      </c>
      <c r="V415" s="4">
        <v>9.6197359999999996E-2</v>
      </c>
      <c r="W415" s="3">
        <v>80</v>
      </c>
      <c r="X415" s="4">
        <v>0.12457868</v>
      </c>
      <c r="Y415" s="4">
        <v>-8.0513639999999997E-2</v>
      </c>
      <c r="Z415" s="3">
        <v>79</v>
      </c>
      <c r="AA415" s="4">
        <v>0.12406177</v>
      </c>
      <c r="AB415" s="4">
        <v>-1.5815650000000001E-2</v>
      </c>
      <c r="AC415" s="3">
        <v>80</v>
      </c>
      <c r="AD415" s="4">
        <v>0.13015123000000001</v>
      </c>
      <c r="AE415" s="4">
        <v>9.2241200000000006E-3</v>
      </c>
      <c r="AF415" s="3">
        <v>82</v>
      </c>
      <c r="AG415" s="4">
        <v>0.14216798999999999</v>
      </c>
      <c r="AH415" s="4">
        <v>3.1191300000000002E-2</v>
      </c>
    </row>
    <row r="416" spans="1:34">
      <c r="A416" s="2" t="s">
        <v>49</v>
      </c>
      <c r="B416" s="2" t="s">
        <v>46</v>
      </c>
      <c r="C416" s="2" t="s">
        <v>79</v>
      </c>
      <c r="D416" s="2" t="s">
        <v>70</v>
      </c>
      <c r="E416" s="3">
        <v>41</v>
      </c>
      <c r="F416" s="4">
        <v>7.6351450000000001E-2</v>
      </c>
      <c r="G416" s="4"/>
      <c r="H416" s="3">
        <v>36</v>
      </c>
      <c r="I416" s="4">
        <v>6.310288E-2</v>
      </c>
      <c r="J416" s="4">
        <v>-0.11680817</v>
      </c>
      <c r="K416" s="3">
        <v>36</v>
      </c>
      <c r="L416" s="4">
        <v>5.8412800000000001E-2</v>
      </c>
      <c r="M416" s="4">
        <v>-8.2389500000000001E-3</v>
      </c>
      <c r="N416" s="3">
        <v>35</v>
      </c>
      <c r="O416" s="4">
        <v>5.3077560000000003E-2</v>
      </c>
      <c r="P416" s="4">
        <v>-3.034299E-2</v>
      </c>
      <c r="Q416" s="3">
        <v>29</v>
      </c>
      <c r="R416" s="4">
        <v>4.6828340000000003E-2</v>
      </c>
      <c r="S416" s="4">
        <v>-0.17598092000000001</v>
      </c>
      <c r="T416" s="3">
        <v>38</v>
      </c>
      <c r="U416" s="4">
        <v>5.9771959999999999E-2</v>
      </c>
      <c r="V416" s="4">
        <v>0.30645852000000001</v>
      </c>
      <c r="W416" s="3">
        <v>34</v>
      </c>
      <c r="X416" s="4">
        <v>5.2664919999999997E-2</v>
      </c>
      <c r="Y416" s="4">
        <v>-9.8250580000000004E-2</v>
      </c>
      <c r="Z416" s="3">
        <v>38</v>
      </c>
      <c r="AA416" s="4">
        <v>5.9983250000000002E-2</v>
      </c>
      <c r="AB416" s="4">
        <v>0.12561723999999999</v>
      </c>
      <c r="AC416" s="3">
        <v>49</v>
      </c>
      <c r="AD416" s="4">
        <v>8.0424099999999998E-2</v>
      </c>
      <c r="AE416" s="4">
        <v>0.28983318000000002</v>
      </c>
      <c r="AF416" s="5" t="s">
        <v>86</v>
      </c>
      <c r="AG416" s="6" t="s">
        <v>86</v>
      </c>
      <c r="AH416" s="6" t="s">
        <v>86</v>
      </c>
    </row>
    <row r="417" spans="1:34">
      <c r="A417" s="2" t="s">
        <v>49</v>
      </c>
      <c r="B417" s="2" t="s">
        <v>46</v>
      </c>
      <c r="C417" s="2" t="s">
        <v>79</v>
      </c>
      <c r="D417" s="2" t="s">
        <v>71</v>
      </c>
      <c r="E417" s="3"/>
      <c r="F417" s="4"/>
      <c r="G417" s="4"/>
      <c r="H417" s="3"/>
      <c r="I417" s="4"/>
      <c r="J417" s="4"/>
      <c r="K417" s="3"/>
      <c r="L417" s="4"/>
      <c r="M417" s="4"/>
      <c r="N417" s="3"/>
      <c r="O417" s="4"/>
      <c r="P417" s="4"/>
      <c r="Q417" s="3"/>
      <c r="R417" s="4"/>
      <c r="S417" s="4"/>
      <c r="T417" s="3"/>
      <c r="U417" s="4"/>
      <c r="V417" s="4"/>
      <c r="W417" s="3"/>
      <c r="X417" s="4"/>
      <c r="Y417" s="4"/>
      <c r="Z417" s="3"/>
      <c r="AA417" s="4"/>
      <c r="AB417" s="4"/>
      <c r="AC417" s="3"/>
      <c r="AD417" s="4"/>
      <c r="AE417" s="4"/>
      <c r="AF417" s="3"/>
      <c r="AG417" s="4"/>
      <c r="AH417" s="4"/>
    </row>
    <row r="418" spans="1:34">
      <c r="A418" s="2" t="s">
        <v>49</v>
      </c>
      <c r="B418" s="2" t="s">
        <v>46</v>
      </c>
      <c r="C418" s="2" t="s">
        <v>79</v>
      </c>
      <c r="D418" s="2" t="s">
        <v>48</v>
      </c>
      <c r="E418" s="3">
        <v>540</v>
      </c>
      <c r="F418" s="4">
        <v>1</v>
      </c>
      <c r="G418" s="4"/>
      <c r="H418" s="3">
        <v>577</v>
      </c>
      <c r="I418" s="4">
        <v>1</v>
      </c>
      <c r="J418" s="4">
        <v>6.8619639999999996E-2</v>
      </c>
      <c r="K418" s="3">
        <v>618</v>
      </c>
      <c r="L418" s="4">
        <v>1</v>
      </c>
      <c r="M418" s="4">
        <v>7.1391579999999996E-2</v>
      </c>
      <c r="N418" s="3">
        <v>659</v>
      </c>
      <c r="O418" s="4">
        <v>1</v>
      </c>
      <c r="P418" s="4">
        <v>6.712477E-2</v>
      </c>
      <c r="Q418" s="3">
        <v>616</v>
      </c>
      <c r="R418" s="4">
        <v>1</v>
      </c>
      <c r="S418" s="4">
        <v>-6.601601E-2</v>
      </c>
      <c r="T418" s="3">
        <v>630</v>
      </c>
      <c r="U418" s="4">
        <v>1</v>
      </c>
      <c r="V418" s="4">
        <v>2.3545E-2</v>
      </c>
      <c r="W418" s="3">
        <v>645</v>
      </c>
      <c r="X418" s="4">
        <v>1</v>
      </c>
      <c r="Y418" s="4">
        <v>2.3438819999999999E-2</v>
      </c>
      <c r="Z418" s="3">
        <v>637</v>
      </c>
      <c r="AA418" s="4">
        <v>1</v>
      </c>
      <c r="AB418" s="4">
        <v>-1.171498E-2</v>
      </c>
      <c r="AC418" s="3">
        <v>613</v>
      </c>
      <c r="AD418" s="4">
        <v>1</v>
      </c>
      <c r="AE418" s="4">
        <v>-3.7994989999999999E-2</v>
      </c>
      <c r="AF418" s="3">
        <v>579</v>
      </c>
      <c r="AG418" s="4">
        <v>1</v>
      </c>
      <c r="AH418" s="4">
        <v>-5.5970220000000001E-2</v>
      </c>
    </row>
    <row r="419" spans="1:34">
      <c r="A419" s="2" t="s">
        <v>49</v>
      </c>
      <c r="B419" s="2" t="s">
        <v>46</v>
      </c>
      <c r="C419" s="2" t="s">
        <v>80</v>
      </c>
      <c r="D419" s="2" t="s">
        <v>64</v>
      </c>
      <c r="E419" s="5" t="s">
        <v>86</v>
      </c>
      <c r="F419" s="6" t="s">
        <v>86</v>
      </c>
      <c r="G419" s="4"/>
      <c r="H419" s="5" t="s">
        <v>86</v>
      </c>
      <c r="I419" s="6" t="s">
        <v>86</v>
      </c>
      <c r="J419" s="6" t="s">
        <v>86</v>
      </c>
      <c r="K419" s="5" t="s">
        <v>86</v>
      </c>
      <c r="L419" s="6" t="s">
        <v>86</v>
      </c>
      <c r="M419" s="6" t="s">
        <v>86</v>
      </c>
      <c r="N419" s="5" t="s">
        <v>86</v>
      </c>
      <c r="O419" s="6" t="s">
        <v>86</v>
      </c>
      <c r="P419" s="6" t="s">
        <v>86</v>
      </c>
      <c r="Q419" s="3">
        <v>16</v>
      </c>
      <c r="R419" s="4">
        <v>2.4358100000000001E-3</v>
      </c>
      <c r="S419" s="6" t="s">
        <v>86</v>
      </c>
      <c r="T419" s="3">
        <v>17</v>
      </c>
      <c r="U419" s="4">
        <v>2.4024799999999998E-3</v>
      </c>
      <c r="V419" s="4">
        <v>5.6102520000000003E-2</v>
      </c>
      <c r="W419" s="3">
        <v>26</v>
      </c>
      <c r="X419" s="4">
        <v>3.35178E-3</v>
      </c>
      <c r="Y419" s="4">
        <v>0.50050644</v>
      </c>
      <c r="Z419" s="3">
        <v>29</v>
      </c>
      <c r="AA419" s="4">
        <v>3.6829800000000002E-3</v>
      </c>
      <c r="AB419" s="4">
        <v>0.12988369</v>
      </c>
      <c r="AC419" s="3">
        <v>37</v>
      </c>
      <c r="AD419" s="4">
        <v>4.5574700000000001E-3</v>
      </c>
      <c r="AE419" s="4">
        <v>0.26791976000000001</v>
      </c>
      <c r="AF419" s="3">
        <v>39</v>
      </c>
      <c r="AG419" s="4">
        <v>4.75568E-3</v>
      </c>
      <c r="AH419" s="4">
        <v>7.0497420000000005E-2</v>
      </c>
    </row>
    <row r="420" spans="1:34">
      <c r="A420" s="2" t="s">
        <v>49</v>
      </c>
      <c r="B420" s="2" t="s">
        <v>46</v>
      </c>
      <c r="C420" s="2" t="s">
        <v>80</v>
      </c>
      <c r="D420" s="2" t="s">
        <v>65</v>
      </c>
      <c r="E420" s="3">
        <v>305</v>
      </c>
      <c r="F420" s="4">
        <v>7.0238339999999996E-2</v>
      </c>
      <c r="G420" s="4"/>
      <c r="H420" s="3">
        <v>377</v>
      </c>
      <c r="I420" s="4">
        <v>7.209757E-2</v>
      </c>
      <c r="J420" s="4">
        <v>0.23358134999999999</v>
      </c>
      <c r="K420" s="3">
        <v>461</v>
      </c>
      <c r="L420" s="4">
        <v>8.1306370000000003E-2</v>
      </c>
      <c r="M420" s="4">
        <v>0.22323528000000001</v>
      </c>
      <c r="N420" s="3">
        <v>437</v>
      </c>
      <c r="O420" s="4">
        <v>7.0928420000000006E-2</v>
      </c>
      <c r="P420" s="4">
        <v>-5.2628689999999999E-2</v>
      </c>
      <c r="Q420" s="3">
        <v>538</v>
      </c>
      <c r="R420" s="4">
        <v>8.1184099999999995E-2</v>
      </c>
      <c r="S420" s="4">
        <v>0.23273210999999999</v>
      </c>
      <c r="T420" s="3">
        <v>618</v>
      </c>
      <c r="U420" s="4">
        <v>8.7100620000000004E-2</v>
      </c>
      <c r="V420" s="4">
        <v>0.14878823999999999</v>
      </c>
      <c r="W420" s="3">
        <v>647</v>
      </c>
      <c r="X420" s="4">
        <v>8.479747E-2</v>
      </c>
      <c r="Y420" s="4">
        <v>4.7090439999999997E-2</v>
      </c>
      <c r="Z420" s="3">
        <v>733</v>
      </c>
      <c r="AA420" s="4">
        <v>9.3320739999999999E-2</v>
      </c>
      <c r="AB420" s="4">
        <v>0.1316301</v>
      </c>
      <c r="AC420" s="3">
        <v>774</v>
      </c>
      <c r="AD420" s="4">
        <v>9.6194459999999996E-2</v>
      </c>
      <c r="AE420" s="4">
        <v>5.6183749999999998E-2</v>
      </c>
      <c r="AF420" s="3">
        <v>818</v>
      </c>
      <c r="AG420" s="4">
        <v>9.9141649999999998E-2</v>
      </c>
      <c r="AH420" s="4">
        <v>5.7311359999999999E-2</v>
      </c>
    </row>
    <row r="421" spans="1:34">
      <c r="A421" s="2" t="s">
        <v>49</v>
      </c>
      <c r="B421" s="2" t="s">
        <v>46</v>
      </c>
      <c r="C421" s="2" t="s">
        <v>80</v>
      </c>
      <c r="D421" s="2" t="s">
        <v>66</v>
      </c>
      <c r="E421" s="3">
        <v>1227</v>
      </c>
      <c r="F421" s="4">
        <v>0.28216349000000002</v>
      </c>
      <c r="G421" s="4"/>
      <c r="H421" s="3">
        <v>1440</v>
      </c>
      <c r="I421" s="4">
        <v>0.27556755999999999</v>
      </c>
      <c r="J421" s="4">
        <v>0.17367726</v>
      </c>
      <c r="K421" s="3">
        <v>1585</v>
      </c>
      <c r="L421" s="4">
        <v>0.27964451000000001</v>
      </c>
      <c r="M421" s="4">
        <v>0.10073876</v>
      </c>
      <c r="N421" s="3">
        <v>1725</v>
      </c>
      <c r="O421" s="4">
        <v>0.28023021999999997</v>
      </c>
      <c r="P421" s="4">
        <v>8.8261309999999996E-2</v>
      </c>
      <c r="Q421" s="3">
        <v>1786</v>
      </c>
      <c r="R421" s="4">
        <v>0.26946202000000002</v>
      </c>
      <c r="S421" s="4">
        <v>3.562038E-2</v>
      </c>
      <c r="T421" s="3">
        <v>1863</v>
      </c>
      <c r="U421" s="4">
        <v>0.26250403</v>
      </c>
      <c r="V421" s="4">
        <v>4.3105280000000003E-2</v>
      </c>
      <c r="W421" s="3">
        <v>2079</v>
      </c>
      <c r="X421" s="4">
        <v>0.27228403000000001</v>
      </c>
      <c r="Y421" s="4">
        <v>0.11560059</v>
      </c>
      <c r="Z421" s="3">
        <v>2201</v>
      </c>
      <c r="AA421" s="4">
        <v>0.28043163999999998</v>
      </c>
      <c r="AB421" s="4">
        <v>5.9044180000000002E-2</v>
      </c>
      <c r="AC421" s="3">
        <v>2167</v>
      </c>
      <c r="AD421" s="4">
        <v>0.26938957000000002</v>
      </c>
      <c r="AE421" s="4">
        <v>-1.571388E-2</v>
      </c>
      <c r="AF421" s="3">
        <v>2287</v>
      </c>
      <c r="AG421" s="4">
        <v>0.2772194</v>
      </c>
      <c r="AH421" s="4">
        <v>5.569793E-2</v>
      </c>
    </row>
    <row r="422" spans="1:34">
      <c r="A422" s="2" t="s">
        <v>49</v>
      </c>
      <c r="B422" s="2" t="s">
        <v>46</v>
      </c>
      <c r="C422" s="2" t="s">
        <v>80</v>
      </c>
      <c r="D422" s="2" t="s">
        <v>67</v>
      </c>
      <c r="E422" s="3">
        <v>1095</v>
      </c>
      <c r="F422" s="4">
        <v>0.25176219</v>
      </c>
      <c r="G422" s="4"/>
      <c r="H422" s="3">
        <v>1332</v>
      </c>
      <c r="I422" s="4">
        <v>0.25497104999999998</v>
      </c>
      <c r="J422" s="4">
        <v>0.21708746000000001</v>
      </c>
      <c r="K422" s="3">
        <v>1558</v>
      </c>
      <c r="L422" s="4">
        <v>0.27488407999999998</v>
      </c>
      <c r="M422" s="4">
        <v>0.16940451000000001</v>
      </c>
      <c r="N422" s="3">
        <v>1682</v>
      </c>
      <c r="O422" s="4">
        <v>0.27330583000000003</v>
      </c>
      <c r="P422" s="4">
        <v>7.9751530000000001E-2</v>
      </c>
      <c r="Q422" s="3">
        <v>1795</v>
      </c>
      <c r="R422" s="4">
        <v>0.27074611999999998</v>
      </c>
      <c r="S422" s="4">
        <v>6.6918749999999999E-2</v>
      </c>
      <c r="T422" s="3">
        <v>1863</v>
      </c>
      <c r="U422" s="4">
        <v>0.26247272999999999</v>
      </c>
      <c r="V422" s="4">
        <v>3.8034220000000001E-2</v>
      </c>
      <c r="W422" s="3">
        <v>2073</v>
      </c>
      <c r="X422" s="4">
        <v>0.27151935999999999</v>
      </c>
      <c r="Y422" s="4">
        <v>0.11260023</v>
      </c>
      <c r="Z422" s="3">
        <v>1947</v>
      </c>
      <c r="AA422" s="4">
        <v>0.24807129999999999</v>
      </c>
      <c r="AB422" s="4">
        <v>-6.0525580000000002E-2</v>
      </c>
      <c r="AC422" s="3">
        <v>2015</v>
      </c>
      <c r="AD422" s="4">
        <v>0.25050411</v>
      </c>
      <c r="AE422" s="4">
        <v>3.4679700000000001E-2</v>
      </c>
      <c r="AF422" s="3">
        <v>2056</v>
      </c>
      <c r="AG422" s="4">
        <v>0.24922248</v>
      </c>
      <c r="AH422" s="4">
        <v>2.0631989999999999E-2</v>
      </c>
    </row>
    <row r="423" spans="1:34">
      <c r="A423" s="2" t="s">
        <v>49</v>
      </c>
      <c r="B423" s="2" t="s">
        <v>46</v>
      </c>
      <c r="C423" s="2" t="s">
        <v>80</v>
      </c>
      <c r="D423" s="2" t="s">
        <v>68</v>
      </c>
      <c r="E423" s="3">
        <v>1100</v>
      </c>
      <c r="F423" s="4">
        <v>0.25303763000000001</v>
      </c>
      <c r="G423" s="4"/>
      <c r="H423" s="3">
        <v>1384</v>
      </c>
      <c r="I423" s="4">
        <v>0.26489539000000001</v>
      </c>
      <c r="J423" s="4">
        <v>0.25808706999999997</v>
      </c>
      <c r="K423" s="3">
        <v>1371</v>
      </c>
      <c r="L423" s="4">
        <v>0.24193735999999999</v>
      </c>
      <c r="M423" s="4">
        <v>-9.3172600000000008E-3</v>
      </c>
      <c r="N423" s="3">
        <v>1577</v>
      </c>
      <c r="O423" s="4">
        <v>0.25623372</v>
      </c>
      <c r="P423" s="4">
        <v>0.15015897</v>
      </c>
      <c r="Q423" s="3">
        <v>1684</v>
      </c>
      <c r="R423" s="4">
        <v>0.2539807</v>
      </c>
      <c r="S423" s="4">
        <v>6.753576E-2</v>
      </c>
      <c r="T423" s="3">
        <v>1865</v>
      </c>
      <c r="U423" s="4">
        <v>0.26277043999999999</v>
      </c>
      <c r="V423" s="4">
        <v>0.10781058</v>
      </c>
      <c r="W423" s="3">
        <v>1947</v>
      </c>
      <c r="X423" s="4">
        <v>0.25506931999999999</v>
      </c>
      <c r="Y423" s="4">
        <v>4.4009020000000003E-2</v>
      </c>
      <c r="Z423" s="3">
        <v>1992</v>
      </c>
      <c r="AA423" s="4">
        <v>0.25373053000000001</v>
      </c>
      <c r="AB423" s="4">
        <v>2.2877789999999999E-2</v>
      </c>
      <c r="AC423" s="3">
        <v>2033</v>
      </c>
      <c r="AD423" s="4">
        <v>0.25280478000000001</v>
      </c>
      <c r="AE423" s="4">
        <v>2.0892819999999999E-2</v>
      </c>
      <c r="AF423" s="3">
        <v>2049</v>
      </c>
      <c r="AG423" s="4">
        <v>0.24831254999999999</v>
      </c>
      <c r="AH423" s="4">
        <v>7.6511799999999996E-3</v>
      </c>
    </row>
    <row r="424" spans="1:34">
      <c r="A424" s="2" t="s">
        <v>49</v>
      </c>
      <c r="B424" s="2" t="s">
        <v>46</v>
      </c>
      <c r="C424" s="2" t="s">
        <v>80</v>
      </c>
      <c r="D424" s="2" t="s">
        <v>69</v>
      </c>
      <c r="E424" s="3">
        <v>408</v>
      </c>
      <c r="F424" s="4">
        <v>9.3773490000000001E-2</v>
      </c>
      <c r="G424" s="4"/>
      <c r="H424" s="3">
        <v>484</v>
      </c>
      <c r="I424" s="4">
        <v>9.26955E-2</v>
      </c>
      <c r="J424" s="4">
        <v>0.18795500000000001</v>
      </c>
      <c r="K424" s="3">
        <v>498</v>
      </c>
      <c r="L424" s="4">
        <v>8.7826749999999995E-2</v>
      </c>
      <c r="M424" s="4">
        <v>2.771858E-2</v>
      </c>
      <c r="N424" s="3">
        <v>501</v>
      </c>
      <c r="O424" s="4">
        <v>8.1358020000000003E-2</v>
      </c>
      <c r="P424" s="4">
        <v>6.0002199999999997E-3</v>
      </c>
      <c r="Q424" s="3">
        <v>556</v>
      </c>
      <c r="R424" s="4">
        <v>8.3870029999999998E-2</v>
      </c>
      <c r="S424" s="4">
        <v>0.11025927000000001</v>
      </c>
      <c r="T424" s="3">
        <v>641</v>
      </c>
      <c r="U424" s="4">
        <v>9.0361800000000006E-2</v>
      </c>
      <c r="V424" s="4">
        <v>0.15363344000000001</v>
      </c>
      <c r="W424" s="3">
        <v>621</v>
      </c>
      <c r="X424" s="4">
        <v>8.1295350000000002E-2</v>
      </c>
      <c r="Y424" s="4">
        <v>-3.2383259999999997E-2</v>
      </c>
      <c r="Z424" s="3">
        <v>696</v>
      </c>
      <c r="AA424" s="4">
        <v>8.8606379999999998E-2</v>
      </c>
      <c r="AB424" s="4">
        <v>0.12074940000000001</v>
      </c>
      <c r="AC424" s="3">
        <v>748</v>
      </c>
      <c r="AD424" s="4">
        <v>9.3024700000000002E-2</v>
      </c>
      <c r="AE424" s="4">
        <v>7.5724079999999999E-2</v>
      </c>
      <c r="AF424" s="3">
        <v>744</v>
      </c>
      <c r="AG424" s="4">
        <v>9.0146089999999998E-2</v>
      </c>
      <c r="AH424" s="4">
        <v>-5.8648499999999996E-3</v>
      </c>
    </row>
    <row r="425" spans="1:34">
      <c r="A425" s="2" t="s">
        <v>49</v>
      </c>
      <c r="B425" s="2" t="s">
        <v>46</v>
      </c>
      <c r="C425" s="2" t="s">
        <v>80</v>
      </c>
      <c r="D425" s="2" t="s">
        <v>70</v>
      </c>
      <c r="E425" s="3">
        <v>199</v>
      </c>
      <c r="F425" s="4">
        <v>4.5756110000000003E-2</v>
      </c>
      <c r="G425" s="4"/>
      <c r="H425" s="3">
        <v>195</v>
      </c>
      <c r="I425" s="4">
        <v>3.725995E-2</v>
      </c>
      <c r="J425" s="4">
        <v>-2.1378979999999999E-2</v>
      </c>
      <c r="K425" s="3">
        <v>187</v>
      </c>
      <c r="L425" s="4">
        <v>3.2985779999999999E-2</v>
      </c>
      <c r="M425" s="4">
        <v>-3.9736210000000001E-2</v>
      </c>
      <c r="N425" s="3">
        <v>221</v>
      </c>
      <c r="O425" s="4">
        <v>3.5964759999999998E-2</v>
      </c>
      <c r="P425" s="4">
        <v>0.18406325000000001</v>
      </c>
      <c r="Q425" s="3">
        <v>254</v>
      </c>
      <c r="R425" s="4">
        <v>3.8321220000000003E-2</v>
      </c>
      <c r="S425" s="4">
        <v>0.14757253000000001</v>
      </c>
      <c r="T425" s="3">
        <v>230</v>
      </c>
      <c r="U425" s="4">
        <v>3.2387880000000001E-2</v>
      </c>
      <c r="V425" s="4">
        <v>-9.5032389999999994E-2</v>
      </c>
      <c r="W425" s="3">
        <v>242</v>
      </c>
      <c r="X425" s="4">
        <v>3.1682689999999999E-2</v>
      </c>
      <c r="Y425" s="4">
        <v>5.2112039999999998E-2</v>
      </c>
      <c r="Z425" s="3">
        <v>252</v>
      </c>
      <c r="AA425" s="4">
        <v>3.2156419999999998E-2</v>
      </c>
      <c r="AB425" s="4">
        <v>4.3650149999999999E-2</v>
      </c>
      <c r="AC425" s="3">
        <v>270</v>
      </c>
      <c r="AD425" s="4">
        <v>3.352492E-2</v>
      </c>
      <c r="AE425" s="4">
        <v>6.8236859999999996E-2</v>
      </c>
      <c r="AF425" s="3">
        <v>257</v>
      </c>
      <c r="AG425" s="4">
        <v>3.120214E-2</v>
      </c>
      <c r="AH425" s="4">
        <v>-4.519745E-2</v>
      </c>
    </row>
    <row r="426" spans="1:34">
      <c r="A426" s="2" t="s">
        <v>49</v>
      </c>
      <c r="B426" s="2" t="s">
        <v>46</v>
      </c>
      <c r="C426" s="2" t="s">
        <v>80</v>
      </c>
      <c r="D426" s="2" t="s">
        <v>71</v>
      </c>
      <c r="E426" s="5" t="s">
        <v>86</v>
      </c>
      <c r="F426" s="6" t="s">
        <v>86</v>
      </c>
      <c r="G426" s="4"/>
      <c r="H426" s="5" t="s">
        <v>86</v>
      </c>
      <c r="I426" s="6" t="s">
        <v>86</v>
      </c>
      <c r="J426" s="6" t="s">
        <v>86</v>
      </c>
      <c r="K426" s="5" t="s">
        <v>86</v>
      </c>
      <c r="L426" s="6" t="s">
        <v>86</v>
      </c>
      <c r="M426" s="6" t="s">
        <v>86</v>
      </c>
      <c r="N426" s="5" t="s">
        <v>86</v>
      </c>
      <c r="O426" s="6" t="s">
        <v>86</v>
      </c>
      <c r="P426" s="6" t="s">
        <v>86</v>
      </c>
      <c r="Q426" s="3"/>
      <c r="R426" s="4"/>
      <c r="S426" s="6" t="s">
        <v>86</v>
      </c>
      <c r="T426" s="3"/>
      <c r="U426" s="4"/>
      <c r="V426" s="4"/>
      <c r="W426" s="3"/>
      <c r="X426" s="4"/>
      <c r="Y426" s="4"/>
      <c r="Z426" s="3"/>
      <c r="AA426" s="4"/>
      <c r="AB426" s="4"/>
      <c r="AC426" s="3"/>
      <c r="AD426" s="4"/>
      <c r="AE426" s="4"/>
      <c r="AF426" s="3"/>
      <c r="AG426" s="4"/>
      <c r="AH426" s="4"/>
    </row>
    <row r="427" spans="1:34">
      <c r="A427" s="2" t="s">
        <v>49</v>
      </c>
      <c r="B427" s="2" t="s">
        <v>46</v>
      </c>
      <c r="C427" s="2" t="s">
        <v>80</v>
      </c>
      <c r="D427" s="2" t="s">
        <v>48</v>
      </c>
      <c r="E427" s="3">
        <v>4348</v>
      </c>
      <c r="F427" s="4">
        <v>1</v>
      </c>
      <c r="G427" s="4"/>
      <c r="H427" s="3">
        <v>5225</v>
      </c>
      <c r="I427" s="4">
        <v>1</v>
      </c>
      <c r="J427" s="4">
        <v>0.20177016</v>
      </c>
      <c r="K427" s="3">
        <v>5667</v>
      </c>
      <c r="L427" s="4">
        <v>1</v>
      </c>
      <c r="M427" s="4">
        <v>8.469103E-2</v>
      </c>
      <c r="N427" s="3">
        <v>6155</v>
      </c>
      <c r="O427" s="4">
        <v>1</v>
      </c>
      <c r="P427" s="4">
        <v>8.5986740000000006E-2</v>
      </c>
      <c r="Q427" s="3">
        <v>6629</v>
      </c>
      <c r="R427" s="4">
        <v>1</v>
      </c>
      <c r="S427" s="4">
        <v>7.7005690000000002E-2</v>
      </c>
      <c r="T427" s="3">
        <v>7098</v>
      </c>
      <c r="U427" s="4">
        <v>1</v>
      </c>
      <c r="V427" s="4">
        <v>7.0754040000000004E-2</v>
      </c>
      <c r="W427" s="3">
        <v>7634</v>
      </c>
      <c r="X427" s="4">
        <v>1</v>
      </c>
      <c r="Y427" s="4">
        <v>7.5530029999999998E-2</v>
      </c>
      <c r="Z427" s="3">
        <v>7849</v>
      </c>
      <c r="AA427" s="4">
        <v>1</v>
      </c>
      <c r="AB427" s="4">
        <v>2.8274899999999999E-2</v>
      </c>
      <c r="AC427" s="3">
        <v>8043</v>
      </c>
      <c r="AD427" s="4">
        <v>1</v>
      </c>
      <c r="AE427" s="4">
        <v>2.4631259999999999E-2</v>
      </c>
      <c r="AF427" s="3">
        <v>8251</v>
      </c>
      <c r="AG427" s="4">
        <v>1</v>
      </c>
      <c r="AH427" s="4">
        <v>2.58806E-2</v>
      </c>
    </row>
    <row r="428" spans="1:34">
      <c r="A428" s="2" t="s">
        <v>49</v>
      </c>
      <c r="B428" s="2" t="s">
        <v>46</v>
      </c>
      <c r="C428" s="2" t="s">
        <v>81</v>
      </c>
      <c r="D428" s="2" t="s">
        <v>64</v>
      </c>
      <c r="E428" s="3"/>
      <c r="F428" s="4"/>
      <c r="G428" s="4"/>
      <c r="H428" s="5" t="s">
        <v>86</v>
      </c>
      <c r="I428" s="6" t="s">
        <v>86</v>
      </c>
      <c r="J428" s="6" t="s">
        <v>86</v>
      </c>
      <c r="K428" s="5" t="s">
        <v>86</v>
      </c>
      <c r="L428" s="6" t="s">
        <v>86</v>
      </c>
      <c r="M428" s="6" t="s">
        <v>86</v>
      </c>
      <c r="N428" s="5" t="s">
        <v>86</v>
      </c>
      <c r="O428" s="6" t="s">
        <v>86</v>
      </c>
      <c r="P428" s="6" t="s">
        <v>86</v>
      </c>
      <c r="Q428" s="5" t="s">
        <v>86</v>
      </c>
      <c r="R428" s="6" t="s">
        <v>86</v>
      </c>
      <c r="S428" s="6" t="s">
        <v>86</v>
      </c>
      <c r="T428" s="5" t="s">
        <v>86</v>
      </c>
      <c r="U428" s="6" t="s">
        <v>86</v>
      </c>
      <c r="V428" s="6" t="s">
        <v>86</v>
      </c>
      <c r="W428" s="5" t="s">
        <v>86</v>
      </c>
      <c r="X428" s="6" t="s">
        <v>86</v>
      </c>
      <c r="Y428" s="6" t="s">
        <v>86</v>
      </c>
      <c r="Z428" s="5" t="s">
        <v>86</v>
      </c>
      <c r="AA428" s="6" t="s">
        <v>86</v>
      </c>
      <c r="AB428" s="6" t="s">
        <v>86</v>
      </c>
      <c r="AC428" s="5" t="s">
        <v>86</v>
      </c>
      <c r="AD428" s="6" t="s">
        <v>86</v>
      </c>
      <c r="AE428" s="6" t="s">
        <v>86</v>
      </c>
      <c r="AF428" s="5" t="s">
        <v>86</v>
      </c>
      <c r="AG428" s="6" t="s">
        <v>86</v>
      </c>
      <c r="AH428" s="6" t="s">
        <v>86</v>
      </c>
    </row>
    <row r="429" spans="1:34">
      <c r="A429" s="2" t="s">
        <v>49</v>
      </c>
      <c r="B429" s="2" t="s">
        <v>46</v>
      </c>
      <c r="C429" s="2" t="s">
        <v>81</v>
      </c>
      <c r="D429" s="2" t="s">
        <v>65</v>
      </c>
      <c r="E429" s="3">
        <v>45</v>
      </c>
      <c r="F429" s="4">
        <v>5.994083E-2</v>
      </c>
      <c r="G429" s="4"/>
      <c r="H429" s="3">
        <v>50</v>
      </c>
      <c r="I429" s="4">
        <v>4.922493E-2</v>
      </c>
      <c r="J429" s="4">
        <v>0.10094345</v>
      </c>
      <c r="K429" s="3">
        <v>78</v>
      </c>
      <c r="L429" s="4">
        <v>6.6055039999999995E-2</v>
      </c>
      <c r="M429" s="4">
        <v>0.55532766</v>
      </c>
      <c r="N429" s="3">
        <v>80</v>
      </c>
      <c r="O429" s="4">
        <v>6.1810589999999999E-2</v>
      </c>
      <c r="P429" s="4">
        <v>3.4654810000000001E-2</v>
      </c>
      <c r="Q429" s="3">
        <v>158</v>
      </c>
      <c r="R429" s="4">
        <v>0.10956678</v>
      </c>
      <c r="S429" s="4">
        <v>0.95746796000000001</v>
      </c>
      <c r="T429" s="3">
        <v>104</v>
      </c>
      <c r="U429" s="4">
        <v>7.9108979999999995E-2</v>
      </c>
      <c r="V429" s="4">
        <v>-0.33705615</v>
      </c>
      <c r="W429" s="3">
        <v>73</v>
      </c>
      <c r="X429" s="4">
        <v>5.4750710000000001E-2</v>
      </c>
      <c r="Y429" s="4">
        <v>-0.30270543</v>
      </c>
      <c r="Z429" s="3">
        <v>71</v>
      </c>
      <c r="AA429" s="4">
        <v>5.1026589999999997E-2</v>
      </c>
      <c r="AB429" s="4">
        <v>-2.7347369999999999E-2</v>
      </c>
      <c r="AC429" s="3">
        <v>83</v>
      </c>
      <c r="AD429" s="4">
        <v>5.9340169999999998E-2</v>
      </c>
      <c r="AE429" s="4">
        <v>0.17363011</v>
      </c>
      <c r="AF429" s="3">
        <v>102</v>
      </c>
      <c r="AG429" s="4">
        <v>7.6166990000000004E-2</v>
      </c>
      <c r="AH429" s="4">
        <v>0.22353738000000001</v>
      </c>
    </row>
    <row r="430" spans="1:34">
      <c r="A430" s="2" t="s">
        <v>49</v>
      </c>
      <c r="B430" s="2" t="s">
        <v>46</v>
      </c>
      <c r="C430" s="2" t="s">
        <v>81</v>
      </c>
      <c r="D430" s="2" t="s">
        <v>66</v>
      </c>
      <c r="E430" s="3">
        <v>215</v>
      </c>
      <c r="F430" s="4">
        <v>0.28373507999999997</v>
      </c>
      <c r="G430" s="4"/>
      <c r="H430" s="3">
        <v>290</v>
      </c>
      <c r="I430" s="4">
        <v>0.28575993999999999</v>
      </c>
      <c r="J430" s="4">
        <v>0.35017781999999997</v>
      </c>
      <c r="K430" s="3">
        <v>380</v>
      </c>
      <c r="L430" s="4">
        <v>0.32226834999999998</v>
      </c>
      <c r="M430" s="4">
        <v>0.30712571999999999</v>
      </c>
      <c r="N430" s="3">
        <v>384</v>
      </c>
      <c r="O430" s="4">
        <v>0.29481930000000001</v>
      </c>
      <c r="P430" s="4">
        <v>1.152543E-2</v>
      </c>
      <c r="Q430" s="3">
        <v>456</v>
      </c>
      <c r="R430" s="4">
        <v>0.31710523000000002</v>
      </c>
      <c r="S430" s="4">
        <v>0.18775295</v>
      </c>
      <c r="T430" s="3">
        <v>408</v>
      </c>
      <c r="U430" s="4">
        <v>0.30926513999999999</v>
      </c>
      <c r="V430" s="4">
        <v>-0.10451678</v>
      </c>
      <c r="W430" s="3">
        <v>416</v>
      </c>
      <c r="X430" s="4">
        <v>0.31243816000000002</v>
      </c>
      <c r="Y430" s="4">
        <v>1.7853839999999999E-2</v>
      </c>
      <c r="Z430" s="3">
        <v>436</v>
      </c>
      <c r="AA430" s="4">
        <v>0.31425315999999998</v>
      </c>
      <c r="AB430" s="4">
        <v>4.9703209999999998E-2</v>
      </c>
      <c r="AC430" s="3">
        <v>412</v>
      </c>
      <c r="AD430" s="4">
        <v>0.29370512999999998</v>
      </c>
      <c r="AE430" s="4">
        <v>-5.6784620000000001E-2</v>
      </c>
      <c r="AF430" s="3">
        <v>368</v>
      </c>
      <c r="AG430" s="4">
        <v>0.27542610000000001</v>
      </c>
      <c r="AH430" s="4">
        <v>-0.10609196999999999</v>
      </c>
    </row>
    <row r="431" spans="1:34">
      <c r="A431" s="2" t="s">
        <v>49</v>
      </c>
      <c r="B431" s="2" t="s">
        <v>46</v>
      </c>
      <c r="C431" s="2" t="s">
        <v>81</v>
      </c>
      <c r="D431" s="2" t="s">
        <v>67</v>
      </c>
      <c r="E431" s="3">
        <v>212</v>
      </c>
      <c r="F431" s="4">
        <v>0.27987410000000001</v>
      </c>
      <c r="G431" s="4"/>
      <c r="H431" s="3">
        <v>318</v>
      </c>
      <c r="I431" s="4">
        <v>0.31278742999999998</v>
      </c>
      <c r="J431" s="4">
        <v>0.49826711000000001</v>
      </c>
      <c r="K431" s="3">
        <v>304</v>
      </c>
      <c r="L431" s="4">
        <v>0.25794889999999998</v>
      </c>
      <c r="M431" s="4">
        <v>-4.4159480000000001E-2</v>
      </c>
      <c r="N431" s="3">
        <v>340</v>
      </c>
      <c r="O431" s="4">
        <v>0.26143618000000002</v>
      </c>
      <c r="P431" s="4">
        <v>0.12065144999999999</v>
      </c>
      <c r="Q431" s="3">
        <v>341</v>
      </c>
      <c r="R431" s="4">
        <v>0.23732139999999999</v>
      </c>
      <c r="S431" s="4">
        <v>2.4202500000000001E-3</v>
      </c>
      <c r="T431" s="3">
        <v>330</v>
      </c>
      <c r="U431" s="4">
        <v>0.24963921</v>
      </c>
      <c r="V431" s="4">
        <v>-3.4158649999999999E-2</v>
      </c>
      <c r="W431" s="3">
        <v>379</v>
      </c>
      <c r="X431" s="4">
        <v>0.28458074999999999</v>
      </c>
      <c r="Y431" s="4">
        <v>0.14853710000000001</v>
      </c>
      <c r="Z431" s="3">
        <v>373</v>
      </c>
      <c r="AA431" s="4">
        <v>0.26899220000000001</v>
      </c>
      <c r="AB431" s="4">
        <v>-1.35272E-2</v>
      </c>
      <c r="AC431" s="3">
        <v>378</v>
      </c>
      <c r="AD431" s="4">
        <v>0.27006583000000001</v>
      </c>
      <c r="AE431" s="4">
        <v>1.323214E-2</v>
      </c>
      <c r="AF431" s="3">
        <v>372</v>
      </c>
      <c r="AG431" s="4">
        <v>0.27851911000000001</v>
      </c>
      <c r="AH431" s="4">
        <v>-1.692958E-2</v>
      </c>
    </row>
    <row r="432" spans="1:34">
      <c r="A432" s="2" t="s">
        <v>49</v>
      </c>
      <c r="B432" s="2" t="s">
        <v>46</v>
      </c>
      <c r="C432" s="2" t="s">
        <v>81</v>
      </c>
      <c r="D432" s="2" t="s">
        <v>68</v>
      </c>
      <c r="E432" s="3">
        <v>178</v>
      </c>
      <c r="F432" s="4">
        <v>0.23498754999999999</v>
      </c>
      <c r="G432" s="4"/>
      <c r="H432" s="3">
        <v>222</v>
      </c>
      <c r="I432" s="4">
        <v>0.21800189</v>
      </c>
      <c r="J432" s="4">
        <v>0.24370691</v>
      </c>
      <c r="K432" s="3">
        <v>245</v>
      </c>
      <c r="L432" s="4">
        <v>0.2079801</v>
      </c>
      <c r="M432" s="4">
        <v>0.10576434</v>
      </c>
      <c r="N432" s="3">
        <v>300</v>
      </c>
      <c r="O432" s="4">
        <v>0.23020494</v>
      </c>
      <c r="P432" s="4">
        <v>0.22385911</v>
      </c>
      <c r="Q432" s="3">
        <v>307</v>
      </c>
      <c r="R432" s="4">
        <v>0.21340829</v>
      </c>
      <c r="S432" s="4">
        <v>2.370601E-2</v>
      </c>
      <c r="T432" s="3">
        <v>304</v>
      </c>
      <c r="U432" s="4">
        <v>0.22986268000000001</v>
      </c>
      <c r="V432" s="4">
        <v>-1.102098E-2</v>
      </c>
      <c r="W432" s="3">
        <v>293</v>
      </c>
      <c r="X432" s="4">
        <v>0.22010149000000001</v>
      </c>
      <c r="Y432" s="4">
        <v>-3.5267649999999998E-2</v>
      </c>
      <c r="Z432" s="3">
        <v>324</v>
      </c>
      <c r="AA432" s="4">
        <v>0.23347618000000001</v>
      </c>
      <c r="AB432" s="4">
        <v>0.1070584</v>
      </c>
      <c r="AC432" s="3">
        <v>347</v>
      </c>
      <c r="AD432" s="4">
        <v>0.24795376999999999</v>
      </c>
      <c r="AE432" s="4">
        <v>7.1783659999999999E-2</v>
      </c>
      <c r="AF432" s="3">
        <v>312</v>
      </c>
      <c r="AG432" s="4">
        <v>0.23345425</v>
      </c>
      <c r="AH432" s="4">
        <v>-0.10250848999999999</v>
      </c>
    </row>
    <row r="433" spans="1:34">
      <c r="A433" s="2" t="s">
        <v>49</v>
      </c>
      <c r="B433" s="2" t="s">
        <v>46</v>
      </c>
      <c r="C433" s="2" t="s">
        <v>81</v>
      </c>
      <c r="D433" s="2" t="s">
        <v>69</v>
      </c>
      <c r="E433" s="3">
        <v>72</v>
      </c>
      <c r="F433" s="4">
        <v>9.5315440000000001E-2</v>
      </c>
      <c r="G433" s="4"/>
      <c r="H433" s="3">
        <v>94</v>
      </c>
      <c r="I433" s="4">
        <v>9.2493240000000004E-2</v>
      </c>
      <c r="J433" s="4">
        <v>0.30091643000000001</v>
      </c>
      <c r="K433" s="3">
        <v>124</v>
      </c>
      <c r="L433" s="4">
        <v>0.10547521999999999</v>
      </c>
      <c r="M433" s="4">
        <v>0.32172617999999997</v>
      </c>
      <c r="N433" s="3">
        <v>139</v>
      </c>
      <c r="O433" s="4">
        <v>0.10676447</v>
      </c>
      <c r="P433" s="4">
        <v>0.11921843999999999</v>
      </c>
      <c r="Q433" s="3">
        <v>130</v>
      </c>
      <c r="R433" s="4">
        <v>9.0085470000000001E-2</v>
      </c>
      <c r="S433" s="4">
        <v>-6.8234539999999996E-2</v>
      </c>
      <c r="T433" s="3">
        <v>117</v>
      </c>
      <c r="U433" s="4">
        <v>8.8460510000000006E-2</v>
      </c>
      <c r="V433" s="4">
        <v>-9.8377800000000001E-2</v>
      </c>
      <c r="W433" s="3">
        <v>116</v>
      </c>
      <c r="X433" s="4">
        <v>8.7551550000000006E-2</v>
      </c>
      <c r="Y433" s="4">
        <v>-2.83578E-3</v>
      </c>
      <c r="Z433" s="3">
        <v>138</v>
      </c>
      <c r="AA433" s="4">
        <v>9.9218180000000003E-2</v>
      </c>
      <c r="AB433" s="4">
        <v>0.18271034999999999</v>
      </c>
      <c r="AC433" s="3">
        <v>123</v>
      </c>
      <c r="AD433" s="4">
        <v>8.8018589999999994E-2</v>
      </c>
      <c r="AE433" s="4">
        <v>-0.10471328000000001</v>
      </c>
      <c r="AF433" s="3">
        <v>137</v>
      </c>
      <c r="AG433" s="4">
        <v>0.10248645000000001</v>
      </c>
      <c r="AH433" s="4">
        <v>0.109919</v>
      </c>
    </row>
    <row r="434" spans="1:34">
      <c r="A434" s="2" t="s">
        <v>49</v>
      </c>
      <c r="B434" s="2" t="s">
        <v>46</v>
      </c>
      <c r="C434" s="2" t="s">
        <v>81</v>
      </c>
      <c r="D434" s="2" t="s">
        <v>70</v>
      </c>
      <c r="E434" s="5" t="s">
        <v>86</v>
      </c>
      <c r="F434" s="6" t="s">
        <v>86</v>
      </c>
      <c r="G434" s="4"/>
      <c r="H434" s="5" t="s">
        <v>86</v>
      </c>
      <c r="I434" s="6" t="s">
        <v>86</v>
      </c>
      <c r="J434" s="6" t="s">
        <v>86</v>
      </c>
      <c r="K434" s="5" t="s">
        <v>86</v>
      </c>
      <c r="L434" s="6" t="s">
        <v>86</v>
      </c>
      <c r="M434" s="6" t="s">
        <v>86</v>
      </c>
      <c r="N434" s="5" t="s">
        <v>86</v>
      </c>
      <c r="O434" s="6" t="s">
        <v>86</v>
      </c>
      <c r="P434" s="6" t="s">
        <v>86</v>
      </c>
      <c r="Q434" s="5" t="s">
        <v>86</v>
      </c>
      <c r="R434" s="6" t="s">
        <v>86</v>
      </c>
      <c r="S434" s="6" t="s">
        <v>86</v>
      </c>
      <c r="T434" s="5" t="s">
        <v>86</v>
      </c>
      <c r="U434" s="6" t="s">
        <v>86</v>
      </c>
      <c r="V434" s="6" t="s">
        <v>86</v>
      </c>
      <c r="W434" s="5" t="s">
        <v>86</v>
      </c>
      <c r="X434" s="6" t="s">
        <v>86</v>
      </c>
      <c r="Y434" s="6" t="s">
        <v>86</v>
      </c>
      <c r="Z434" s="5" t="s">
        <v>86</v>
      </c>
      <c r="AA434" s="6" t="s">
        <v>86</v>
      </c>
      <c r="AB434" s="6" t="s">
        <v>86</v>
      </c>
      <c r="AC434" s="5" t="s">
        <v>86</v>
      </c>
      <c r="AD434" s="6" t="s">
        <v>86</v>
      </c>
      <c r="AE434" s="6" t="s">
        <v>86</v>
      </c>
      <c r="AF434" s="5" t="s">
        <v>86</v>
      </c>
      <c r="AG434" s="6" t="s">
        <v>86</v>
      </c>
      <c r="AH434" s="6" t="s">
        <v>86</v>
      </c>
    </row>
    <row r="435" spans="1:34">
      <c r="A435" s="2" t="s">
        <v>49</v>
      </c>
      <c r="B435" s="2" t="s">
        <v>46</v>
      </c>
      <c r="C435" s="2" t="s">
        <v>81</v>
      </c>
      <c r="D435" s="2" t="s">
        <v>71</v>
      </c>
      <c r="E435" s="5" t="s">
        <v>86</v>
      </c>
      <c r="F435" s="6" t="s">
        <v>86</v>
      </c>
      <c r="G435" s="4"/>
      <c r="H435" s="3"/>
      <c r="I435" s="4"/>
      <c r="J435" s="6" t="s">
        <v>86</v>
      </c>
      <c r="K435" s="3"/>
      <c r="L435" s="4"/>
      <c r="M435" s="4"/>
      <c r="N435" s="3"/>
      <c r="O435" s="4"/>
      <c r="P435" s="4"/>
      <c r="Q435" s="3"/>
      <c r="R435" s="4"/>
      <c r="S435" s="4"/>
      <c r="T435" s="3"/>
      <c r="U435" s="4"/>
      <c r="V435" s="4"/>
      <c r="W435" s="3"/>
      <c r="X435" s="4"/>
      <c r="Y435" s="4"/>
      <c r="Z435" s="3"/>
      <c r="AA435" s="4"/>
      <c r="AB435" s="4"/>
      <c r="AC435" s="3"/>
      <c r="AD435" s="4"/>
      <c r="AE435" s="4"/>
      <c r="AF435" s="3"/>
      <c r="AG435" s="4"/>
      <c r="AH435" s="4"/>
    </row>
    <row r="436" spans="1:34">
      <c r="A436" s="2" t="s">
        <v>49</v>
      </c>
      <c r="B436" s="2" t="s">
        <v>46</v>
      </c>
      <c r="C436" s="2" t="s">
        <v>81</v>
      </c>
      <c r="D436" s="2" t="s">
        <v>48</v>
      </c>
      <c r="E436" s="3">
        <v>758</v>
      </c>
      <c r="F436" s="4">
        <v>1</v>
      </c>
      <c r="G436" s="4"/>
      <c r="H436" s="3">
        <v>1016</v>
      </c>
      <c r="I436" s="4">
        <v>1</v>
      </c>
      <c r="J436" s="4">
        <v>0.34061061999999998</v>
      </c>
      <c r="K436" s="3">
        <v>1178</v>
      </c>
      <c r="L436" s="4">
        <v>1</v>
      </c>
      <c r="M436" s="4">
        <v>0.15904699999999999</v>
      </c>
      <c r="N436" s="3">
        <v>1302</v>
      </c>
      <c r="O436" s="4">
        <v>1</v>
      </c>
      <c r="P436" s="4">
        <v>0.10570319</v>
      </c>
      <c r="Q436" s="3">
        <v>1438</v>
      </c>
      <c r="R436" s="4">
        <v>1</v>
      </c>
      <c r="S436" s="4">
        <v>0.1042785</v>
      </c>
      <c r="T436" s="3">
        <v>1320</v>
      </c>
      <c r="U436" s="4">
        <v>1</v>
      </c>
      <c r="V436" s="4">
        <v>-8.1815650000000004E-2</v>
      </c>
      <c r="W436" s="3">
        <v>1330</v>
      </c>
      <c r="X436" s="4">
        <v>1</v>
      </c>
      <c r="Y436" s="4">
        <v>7.5168600000000002E-3</v>
      </c>
      <c r="Z436" s="3">
        <v>1388</v>
      </c>
      <c r="AA436" s="4">
        <v>1</v>
      </c>
      <c r="AB436" s="4">
        <v>4.3640539999999998E-2</v>
      </c>
      <c r="AC436" s="3">
        <v>1401</v>
      </c>
      <c r="AD436" s="4">
        <v>1</v>
      </c>
      <c r="AE436" s="4">
        <v>9.2040799999999999E-3</v>
      </c>
      <c r="AF436" s="3">
        <v>1336</v>
      </c>
      <c r="AG436" s="4">
        <v>1</v>
      </c>
      <c r="AH436" s="4">
        <v>-4.6766540000000002E-2</v>
      </c>
    </row>
    <row r="437" spans="1:34">
      <c r="A437" s="2" t="s">
        <v>49</v>
      </c>
      <c r="B437" s="2" t="s">
        <v>46</v>
      </c>
      <c r="C437" s="2" t="s">
        <v>82</v>
      </c>
      <c r="D437" s="2" t="s">
        <v>64</v>
      </c>
      <c r="E437" s="5" t="s">
        <v>86</v>
      </c>
      <c r="F437" s="6" t="s">
        <v>86</v>
      </c>
      <c r="G437" s="4"/>
      <c r="H437" s="5" t="s">
        <v>86</v>
      </c>
      <c r="I437" s="6" t="s">
        <v>86</v>
      </c>
      <c r="J437" s="6" t="s">
        <v>86</v>
      </c>
      <c r="K437" s="5" t="s">
        <v>86</v>
      </c>
      <c r="L437" s="6" t="s">
        <v>86</v>
      </c>
      <c r="M437" s="6" t="s">
        <v>86</v>
      </c>
      <c r="N437" s="5" t="s">
        <v>86</v>
      </c>
      <c r="O437" s="6" t="s">
        <v>86</v>
      </c>
      <c r="P437" s="6" t="s">
        <v>86</v>
      </c>
      <c r="Q437" s="5" t="s">
        <v>86</v>
      </c>
      <c r="R437" s="6" t="s">
        <v>86</v>
      </c>
      <c r="S437" s="6" t="s">
        <v>86</v>
      </c>
      <c r="T437" s="5" t="s">
        <v>86</v>
      </c>
      <c r="U437" s="6" t="s">
        <v>86</v>
      </c>
      <c r="V437" s="6" t="s">
        <v>86</v>
      </c>
      <c r="W437" s="5" t="s">
        <v>86</v>
      </c>
      <c r="X437" s="6" t="s">
        <v>86</v>
      </c>
      <c r="Y437" s="6" t="s">
        <v>86</v>
      </c>
      <c r="Z437" s="5" t="s">
        <v>86</v>
      </c>
      <c r="AA437" s="6" t="s">
        <v>86</v>
      </c>
      <c r="AB437" s="6" t="s">
        <v>86</v>
      </c>
      <c r="AC437" s="3">
        <v>19</v>
      </c>
      <c r="AD437" s="4">
        <v>5.5572099999999999E-3</v>
      </c>
      <c r="AE437" s="6" t="s">
        <v>86</v>
      </c>
      <c r="AF437" s="5" t="s">
        <v>86</v>
      </c>
      <c r="AG437" s="6" t="s">
        <v>86</v>
      </c>
      <c r="AH437" s="6" t="s">
        <v>86</v>
      </c>
    </row>
    <row r="438" spans="1:34">
      <c r="A438" s="2" t="s">
        <v>49</v>
      </c>
      <c r="B438" s="2" t="s">
        <v>46</v>
      </c>
      <c r="C438" s="2" t="s">
        <v>82</v>
      </c>
      <c r="D438" s="2" t="s">
        <v>65</v>
      </c>
      <c r="E438" s="3">
        <v>158</v>
      </c>
      <c r="F438" s="4">
        <v>2.4708899999999999E-2</v>
      </c>
      <c r="G438" s="4"/>
      <c r="H438" s="3">
        <v>173</v>
      </c>
      <c r="I438" s="4">
        <v>3.0234359999999998E-2</v>
      </c>
      <c r="J438" s="4">
        <v>9.2201320000000003E-2</v>
      </c>
      <c r="K438" s="5" t="s">
        <v>86</v>
      </c>
      <c r="L438" s="6" t="s">
        <v>86</v>
      </c>
      <c r="M438" s="6" t="s">
        <v>86</v>
      </c>
      <c r="N438" s="3">
        <v>131</v>
      </c>
      <c r="O438" s="4">
        <v>2.7533249999999999E-2</v>
      </c>
      <c r="P438" s="6" t="s">
        <v>86</v>
      </c>
      <c r="Q438" s="5" t="s">
        <v>86</v>
      </c>
      <c r="R438" s="6" t="s">
        <v>86</v>
      </c>
      <c r="S438" s="6" t="s">
        <v>86</v>
      </c>
      <c r="T438" s="5" t="s">
        <v>86</v>
      </c>
      <c r="U438" s="6" t="s">
        <v>86</v>
      </c>
      <c r="V438" s="6" t="s">
        <v>86</v>
      </c>
      <c r="W438" s="3">
        <v>191</v>
      </c>
      <c r="X438" s="4">
        <v>5.1496889999999997E-2</v>
      </c>
      <c r="Y438" s="6" t="s">
        <v>86</v>
      </c>
      <c r="Z438" s="3">
        <v>250</v>
      </c>
      <c r="AA438" s="4">
        <v>7.0234229999999995E-2</v>
      </c>
      <c r="AB438" s="4">
        <v>0.30901448999999998</v>
      </c>
      <c r="AC438" s="3">
        <v>256</v>
      </c>
      <c r="AD438" s="4">
        <v>7.5887120000000002E-2</v>
      </c>
      <c r="AE438" s="4">
        <v>2.600682E-2</v>
      </c>
      <c r="AF438" s="3">
        <v>265</v>
      </c>
      <c r="AG438" s="4">
        <v>7.6746239999999993E-2</v>
      </c>
      <c r="AH438" s="4">
        <v>3.4469149999999997E-2</v>
      </c>
    </row>
    <row r="439" spans="1:34">
      <c r="A439" s="2" t="s">
        <v>49</v>
      </c>
      <c r="B439" s="2" t="s">
        <v>46</v>
      </c>
      <c r="C439" s="2" t="s">
        <v>82</v>
      </c>
      <c r="D439" s="2" t="s">
        <v>66</v>
      </c>
      <c r="E439" s="3">
        <v>1020</v>
      </c>
      <c r="F439" s="4">
        <v>0.15903901000000001</v>
      </c>
      <c r="G439" s="4"/>
      <c r="H439" s="3">
        <v>870</v>
      </c>
      <c r="I439" s="4">
        <v>0.15202209</v>
      </c>
      <c r="J439" s="4">
        <v>-0.14678535000000001</v>
      </c>
      <c r="K439" s="3">
        <v>720</v>
      </c>
      <c r="L439" s="4">
        <v>0.14141648000000001</v>
      </c>
      <c r="M439" s="4">
        <v>-0.17272206000000001</v>
      </c>
      <c r="N439" s="3">
        <v>725</v>
      </c>
      <c r="O439" s="4">
        <v>0.15282556999999999</v>
      </c>
      <c r="P439" s="4">
        <v>6.6055899999999997E-3</v>
      </c>
      <c r="Q439" s="3">
        <v>615</v>
      </c>
      <c r="R439" s="4">
        <v>0.14140425000000001</v>
      </c>
      <c r="S439" s="4">
        <v>-0.15109043</v>
      </c>
      <c r="T439" s="3">
        <v>561</v>
      </c>
      <c r="U439" s="4">
        <v>0.13924289000000001</v>
      </c>
      <c r="V439" s="4">
        <v>-8.8436059999999997E-2</v>
      </c>
      <c r="W439" s="3">
        <v>543</v>
      </c>
      <c r="X439" s="4">
        <v>0.14654602</v>
      </c>
      <c r="Y439" s="4">
        <v>-3.1945889999999998E-2</v>
      </c>
      <c r="Z439" s="3">
        <v>503</v>
      </c>
      <c r="AA439" s="4">
        <v>0.14151198000000001</v>
      </c>
      <c r="AB439" s="4">
        <v>-7.3179259999999996E-2</v>
      </c>
      <c r="AC439" s="3">
        <v>554</v>
      </c>
      <c r="AD439" s="4">
        <v>0.16417593999999999</v>
      </c>
      <c r="AE439" s="4">
        <v>0.10165935</v>
      </c>
      <c r="AF439" s="3">
        <v>580</v>
      </c>
      <c r="AG439" s="4">
        <v>0.16804195</v>
      </c>
      <c r="AH439" s="4">
        <v>4.6976030000000002E-2</v>
      </c>
    </row>
    <row r="440" spans="1:34">
      <c r="A440" s="2" t="s">
        <v>49</v>
      </c>
      <c r="B440" s="2" t="s">
        <v>46</v>
      </c>
      <c r="C440" s="2" t="s">
        <v>82</v>
      </c>
      <c r="D440" s="2" t="s">
        <v>67</v>
      </c>
      <c r="E440" s="3">
        <v>1698</v>
      </c>
      <c r="F440" s="4">
        <v>0.26477563999999998</v>
      </c>
      <c r="G440" s="4"/>
      <c r="H440" s="3">
        <v>1512</v>
      </c>
      <c r="I440" s="4">
        <v>0.26413165</v>
      </c>
      <c r="J440" s="4">
        <v>-0.1095743</v>
      </c>
      <c r="K440" s="3">
        <v>1329</v>
      </c>
      <c r="L440" s="4">
        <v>0.26097148999999997</v>
      </c>
      <c r="M440" s="4">
        <v>-0.12132001000000001</v>
      </c>
      <c r="N440" s="3">
        <v>1075</v>
      </c>
      <c r="O440" s="4">
        <v>0.22665647</v>
      </c>
      <c r="P440" s="4">
        <v>-0.19101886000000001</v>
      </c>
      <c r="Q440" s="3">
        <v>899</v>
      </c>
      <c r="R440" s="4">
        <v>0.20659912999999999</v>
      </c>
      <c r="S440" s="4">
        <v>-0.163713</v>
      </c>
      <c r="T440" s="3">
        <v>775</v>
      </c>
      <c r="U440" s="4">
        <v>0.19233484000000001</v>
      </c>
      <c r="V440" s="4">
        <v>-0.13820088999999999</v>
      </c>
      <c r="W440" s="3">
        <v>634</v>
      </c>
      <c r="X440" s="4">
        <v>0.17124853000000001</v>
      </c>
      <c r="Y440" s="4">
        <v>-0.18103083</v>
      </c>
      <c r="Z440" s="3">
        <v>569</v>
      </c>
      <c r="AA440" s="4">
        <v>0.15994317</v>
      </c>
      <c r="AB440" s="4">
        <v>-0.10357202</v>
      </c>
      <c r="AC440" s="3">
        <v>513</v>
      </c>
      <c r="AD440" s="4">
        <v>0.15198953000000001</v>
      </c>
      <c r="AE440" s="4">
        <v>-9.7641779999999997E-2</v>
      </c>
      <c r="AF440" s="3">
        <v>452</v>
      </c>
      <c r="AG440" s="4">
        <v>0.13083969000000001</v>
      </c>
      <c r="AH440" s="4">
        <v>-0.11944924</v>
      </c>
    </row>
    <row r="441" spans="1:34">
      <c r="A441" s="2" t="s">
        <v>49</v>
      </c>
      <c r="B441" s="2" t="s">
        <v>46</v>
      </c>
      <c r="C441" s="2" t="s">
        <v>82</v>
      </c>
      <c r="D441" s="2" t="s">
        <v>68</v>
      </c>
      <c r="E441" s="3">
        <v>2079</v>
      </c>
      <c r="F441" s="4">
        <v>0.32413529000000002</v>
      </c>
      <c r="G441" s="4"/>
      <c r="H441" s="3">
        <v>1853</v>
      </c>
      <c r="I441" s="4">
        <v>0.32363465000000002</v>
      </c>
      <c r="J441" s="4">
        <v>-0.10878193999999999</v>
      </c>
      <c r="K441" s="3">
        <v>1700</v>
      </c>
      <c r="L441" s="4">
        <v>0.33392233999999998</v>
      </c>
      <c r="M441" s="4">
        <v>-8.2410230000000001E-2</v>
      </c>
      <c r="N441" s="3">
        <v>1633</v>
      </c>
      <c r="O441" s="4">
        <v>0.34443774999999999</v>
      </c>
      <c r="P441" s="4">
        <v>-3.9209689999999998E-2</v>
      </c>
      <c r="Q441" s="3">
        <v>1514</v>
      </c>
      <c r="R441" s="4">
        <v>0.34792619000000002</v>
      </c>
      <c r="S441" s="4">
        <v>-7.3231279999999996E-2</v>
      </c>
      <c r="T441" s="3">
        <v>1428</v>
      </c>
      <c r="U441" s="4">
        <v>0.35450067000000002</v>
      </c>
      <c r="V441" s="4">
        <v>-5.6794089999999998E-2</v>
      </c>
      <c r="W441" s="3">
        <v>1269</v>
      </c>
      <c r="X441" s="4">
        <v>0.34243179000000001</v>
      </c>
      <c r="Y441" s="4">
        <v>-0.11150366</v>
      </c>
      <c r="Z441" s="3">
        <v>1218</v>
      </c>
      <c r="AA441" s="4">
        <v>0.34263274999999999</v>
      </c>
      <c r="AB441" s="4">
        <v>-3.9645939999999998E-2</v>
      </c>
      <c r="AC441" s="3">
        <v>1012</v>
      </c>
      <c r="AD441" s="4">
        <v>0.29969678</v>
      </c>
      <c r="AE441" s="4">
        <v>-0.16941476</v>
      </c>
      <c r="AF441" s="3">
        <v>1025</v>
      </c>
      <c r="AG441" s="4">
        <v>0.29683273999999998</v>
      </c>
      <c r="AH441" s="4">
        <v>1.31139E-2</v>
      </c>
    </row>
    <row r="442" spans="1:34">
      <c r="A442" s="2" t="s">
        <v>49</v>
      </c>
      <c r="B442" s="2" t="s">
        <v>46</v>
      </c>
      <c r="C442" s="2" t="s">
        <v>82</v>
      </c>
      <c r="D442" s="2" t="s">
        <v>69</v>
      </c>
      <c r="E442" s="3">
        <v>930</v>
      </c>
      <c r="F442" s="4">
        <v>0.14506579</v>
      </c>
      <c r="G442" s="4"/>
      <c r="H442" s="3">
        <v>855</v>
      </c>
      <c r="I442" s="4">
        <v>0.14936769999999999</v>
      </c>
      <c r="J442" s="4">
        <v>-8.0933489999999997E-2</v>
      </c>
      <c r="K442" s="3">
        <v>781</v>
      </c>
      <c r="L442" s="4">
        <v>0.15331908999999999</v>
      </c>
      <c r="M442" s="4">
        <v>-8.7153720000000004E-2</v>
      </c>
      <c r="N442" s="3">
        <v>772</v>
      </c>
      <c r="O442" s="4">
        <v>0.16277094</v>
      </c>
      <c r="P442" s="4">
        <v>-1.111911E-2</v>
      </c>
      <c r="Q442" s="3">
        <v>714</v>
      </c>
      <c r="R442" s="4">
        <v>0.16406652999999999</v>
      </c>
      <c r="S442" s="4">
        <v>-7.5220679999999998E-2</v>
      </c>
      <c r="T442" s="3">
        <v>711</v>
      </c>
      <c r="U442" s="4">
        <v>0.17644566</v>
      </c>
      <c r="V442" s="4">
        <v>-4.4397100000000004E-3</v>
      </c>
      <c r="W442" s="3">
        <v>705</v>
      </c>
      <c r="X442" s="4">
        <v>0.19038890999999999</v>
      </c>
      <c r="Y442" s="4">
        <v>-7.5027599999999998E-3</v>
      </c>
      <c r="Z442" s="3">
        <v>652</v>
      </c>
      <c r="AA442" s="4">
        <v>0.18346961000000001</v>
      </c>
      <c r="AB442" s="4">
        <v>-7.5090859999999995E-2</v>
      </c>
      <c r="AC442" s="3">
        <v>675</v>
      </c>
      <c r="AD442" s="4">
        <v>0.19979345000000001</v>
      </c>
      <c r="AE442" s="4">
        <v>3.4065659999999998E-2</v>
      </c>
      <c r="AF442" s="3">
        <v>771</v>
      </c>
      <c r="AG442" s="4">
        <v>0.22338616</v>
      </c>
      <c r="AH442" s="4">
        <v>0.14367742</v>
      </c>
    </row>
    <row r="443" spans="1:34">
      <c r="A443" s="2" t="s">
        <v>49</v>
      </c>
      <c r="B443" s="2" t="s">
        <v>46</v>
      </c>
      <c r="C443" s="2" t="s">
        <v>82</v>
      </c>
      <c r="D443" s="2" t="s">
        <v>70</v>
      </c>
      <c r="E443" s="3">
        <v>522</v>
      </c>
      <c r="F443" s="4">
        <v>8.1334390000000006E-2</v>
      </c>
      <c r="G443" s="4"/>
      <c r="H443" s="3">
        <v>455</v>
      </c>
      <c r="I443" s="4">
        <v>7.9550380000000004E-2</v>
      </c>
      <c r="J443" s="4">
        <v>-0.12698176999999999</v>
      </c>
      <c r="K443" s="3">
        <v>388</v>
      </c>
      <c r="L443" s="4">
        <v>7.6264570000000004E-2</v>
      </c>
      <c r="M443" s="4">
        <v>-0.14741301000000001</v>
      </c>
      <c r="N443" s="3">
        <v>399</v>
      </c>
      <c r="O443" s="4">
        <v>8.4170330000000002E-2</v>
      </c>
      <c r="P443" s="4">
        <v>2.8015269999999998E-2</v>
      </c>
      <c r="Q443" s="3">
        <v>413</v>
      </c>
      <c r="R443" s="4">
        <v>9.5032130000000006E-2</v>
      </c>
      <c r="S443" s="4">
        <v>3.5872729999999999E-2</v>
      </c>
      <c r="T443" s="3">
        <v>348</v>
      </c>
      <c r="U443" s="4">
        <v>8.644694E-2</v>
      </c>
      <c r="V443" s="4">
        <v>-0.15791537999999999</v>
      </c>
      <c r="W443" s="3">
        <v>350</v>
      </c>
      <c r="X443" s="4">
        <v>9.4594860000000003E-2</v>
      </c>
      <c r="Y443" s="4">
        <v>6.5064399999999996E-3</v>
      </c>
      <c r="Z443" s="3">
        <v>351</v>
      </c>
      <c r="AA443" s="4">
        <v>9.8727140000000005E-2</v>
      </c>
      <c r="AB443" s="4">
        <v>1.7182499999999999E-3</v>
      </c>
      <c r="AC443" s="3">
        <v>347</v>
      </c>
      <c r="AD443" s="4">
        <v>0.10289996</v>
      </c>
      <c r="AE443" s="4">
        <v>-1.0286129999999999E-2</v>
      </c>
      <c r="AF443" s="3">
        <v>345</v>
      </c>
      <c r="AG443" s="4">
        <v>9.9939849999999997E-2</v>
      </c>
      <c r="AH443" s="4">
        <v>-6.5362099999999998E-3</v>
      </c>
    </row>
    <row r="444" spans="1:34">
      <c r="A444" s="2" t="s">
        <v>49</v>
      </c>
      <c r="B444" s="2" t="s">
        <v>46</v>
      </c>
      <c r="C444" s="2" t="s">
        <v>82</v>
      </c>
      <c r="D444" s="2" t="s">
        <v>71</v>
      </c>
      <c r="E444" s="5" t="s">
        <v>86</v>
      </c>
      <c r="F444" s="6" t="s">
        <v>86</v>
      </c>
      <c r="G444" s="4"/>
      <c r="H444" s="5" t="s">
        <v>86</v>
      </c>
      <c r="I444" s="6" t="s">
        <v>86</v>
      </c>
      <c r="J444" s="6" t="s">
        <v>86</v>
      </c>
      <c r="K444" s="3"/>
      <c r="L444" s="4"/>
      <c r="M444" s="6" t="s">
        <v>86</v>
      </c>
      <c r="N444" s="5" t="s">
        <v>86</v>
      </c>
      <c r="O444" s="6" t="s">
        <v>86</v>
      </c>
      <c r="P444" s="6" t="s">
        <v>86</v>
      </c>
      <c r="Q444" s="3"/>
      <c r="R444" s="4"/>
      <c r="S444" s="6" t="s">
        <v>86</v>
      </c>
      <c r="T444" s="3"/>
      <c r="U444" s="4"/>
      <c r="V444" s="4"/>
      <c r="W444" s="5" t="s">
        <v>86</v>
      </c>
      <c r="X444" s="6" t="s">
        <v>86</v>
      </c>
      <c r="Y444" s="6" t="s">
        <v>86</v>
      </c>
      <c r="Z444" s="5" t="s">
        <v>86</v>
      </c>
      <c r="AA444" s="6" t="s">
        <v>86</v>
      </c>
      <c r="AB444" s="6" t="s">
        <v>86</v>
      </c>
      <c r="AC444" s="3"/>
      <c r="AD444" s="4"/>
      <c r="AE444" s="6" t="s">
        <v>86</v>
      </c>
      <c r="AF444" s="5" t="s">
        <v>86</v>
      </c>
      <c r="AG444" s="6" t="s">
        <v>86</v>
      </c>
      <c r="AH444" s="6" t="s">
        <v>86</v>
      </c>
    </row>
    <row r="445" spans="1:34">
      <c r="A445" s="2" t="s">
        <v>49</v>
      </c>
      <c r="B445" s="2" t="s">
        <v>46</v>
      </c>
      <c r="C445" s="2" t="s">
        <v>82</v>
      </c>
      <c r="D445" s="2" t="s">
        <v>48</v>
      </c>
      <c r="E445" s="3">
        <v>6414</v>
      </c>
      <c r="F445" s="4">
        <v>1</v>
      </c>
      <c r="G445" s="4"/>
      <c r="H445" s="3">
        <v>5725</v>
      </c>
      <c r="I445" s="4">
        <v>1</v>
      </c>
      <c r="J445" s="4">
        <v>-0.10740329</v>
      </c>
      <c r="K445" s="3">
        <v>5091</v>
      </c>
      <c r="L445" s="4">
        <v>1</v>
      </c>
      <c r="M445" s="4">
        <v>-0.1106799</v>
      </c>
      <c r="N445" s="3">
        <v>4742</v>
      </c>
      <c r="O445" s="4">
        <v>1</v>
      </c>
      <c r="P445" s="4">
        <v>-6.8541850000000001E-2</v>
      </c>
      <c r="Q445" s="3">
        <v>4351</v>
      </c>
      <c r="R445" s="4">
        <v>1</v>
      </c>
      <c r="S445" s="4">
        <v>-8.252342E-2</v>
      </c>
      <c r="T445" s="3">
        <v>4028</v>
      </c>
      <c r="U445" s="4">
        <v>1</v>
      </c>
      <c r="V445" s="4">
        <v>-7.4286550000000007E-2</v>
      </c>
      <c r="W445" s="3">
        <v>3705</v>
      </c>
      <c r="X445" s="4">
        <v>1</v>
      </c>
      <c r="Y445" s="4">
        <v>-8.0188919999999997E-2</v>
      </c>
      <c r="Z445" s="3">
        <v>3556</v>
      </c>
      <c r="AA445" s="4">
        <v>1</v>
      </c>
      <c r="AB445" s="4">
        <v>-4.0209229999999999E-2</v>
      </c>
      <c r="AC445" s="3">
        <v>3376</v>
      </c>
      <c r="AD445" s="4">
        <v>1</v>
      </c>
      <c r="AE445" s="4">
        <v>-5.0421199999999999E-2</v>
      </c>
      <c r="AF445" s="3">
        <v>3454</v>
      </c>
      <c r="AG445" s="4">
        <v>1</v>
      </c>
      <c r="AH445" s="4">
        <v>2.2889090000000001E-2</v>
      </c>
    </row>
    <row r="446" spans="1:34">
      <c r="A446" s="2" t="s">
        <v>49</v>
      </c>
      <c r="B446" s="2" t="s">
        <v>46</v>
      </c>
      <c r="C446" s="2" t="s">
        <v>83</v>
      </c>
      <c r="D446" s="2" t="s">
        <v>64</v>
      </c>
      <c r="E446" s="5" t="s">
        <v>86</v>
      </c>
      <c r="F446" s="6" t="s">
        <v>86</v>
      </c>
      <c r="G446" s="4"/>
      <c r="H446" s="5" t="s">
        <v>86</v>
      </c>
      <c r="I446" s="6" t="s">
        <v>86</v>
      </c>
      <c r="J446" s="6" t="s">
        <v>86</v>
      </c>
      <c r="K446" s="5" t="s">
        <v>86</v>
      </c>
      <c r="L446" s="6" t="s">
        <v>86</v>
      </c>
      <c r="M446" s="6" t="s">
        <v>86</v>
      </c>
      <c r="N446" s="5" t="s">
        <v>86</v>
      </c>
      <c r="O446" s="6" t="s">
        <v>86</v>
      </c>
      <c r="P446" s="6" t="s">
        <v>86</v>
      </c>
      <c r="Q446" s="5" t="s">
        <v>86</v>
      </c>
      <c r="R446" s="6" t="s">
        <v>86</v>
      </c>
      <c r="S446" s="6" t="s">
        <v>86</v>
      </c>
      <c r="T446" s="5" t="s">
        <v>86</v>
      </c>
      <c r="U446" s="6" t="s">
        <v>86</v>
      </c>
      <c r="V446" s="6" t="s">
        <v>86</v>
      </c>
      <c r="W446" s="5" t="s">
        <v>86</v>
      </c>
      <c r="X446" s="6" t="s">
        <v>86</v>
      </c>
      <c r="Y446" s="6" t="s">
        <v>86</v>
      </c>
      <c r="Z446" s="5" t="s">
        <v>86</v>
      </c>
      <c r="AA446" s="6" t="s">
        <v>86</v>
      </c>
      <c r="AB446" s="6" t="s">
        <v>86</v>
      </c>
      <c r="AC446" s="5" t="s">
        <v>86</v>
      </c>
      <c r="AD446" s="6" t="s">
        <v>86</v>
      </c>
      <c r="AE446" s="6" t="s">
        <v>86</v>
      </c>
      <c r="AF446" s="5" t="s">
        <v>86</v>
      </c>
      <c r="AG446" s="6" t="s">
        <v>86</v>
      </c>
      <c r="AH446" s="6" t="s">
        <v>86</v>
      </c>
    </row>
    <row r="447" spans="1:34">
      <c r="A447" s="2" t="s">
        <v>49</v>
      </c>
      <c r="B447" s="2" t="s">
        <v>46</v>
      </c>
      <c r="C447" s="2" t="s">
        <v>83</v>
      </c>
      <c r="D447" s="2" t="s">
        <v>65</v>
      </c>
      <c r="E447" s="3">
        <v>514</v>
      </c>
      <c r="F447" s="4">
        <v>1.9523329999999998E-2</v>
      </c>
      <c r="G447" s="4"/>
      <c r="H447" s="5" t="s">
        <v>86</v>
      </c>
      <c r="I447" s="6" t="s">
        <v>86</v>
      </c>
      <c r="J447" s="6" t="s">
        <v>86</v>
      </c>
      <c r="K447" s="5" t="s">
        <v>86</v>
      </c>
      <c r="L447" s="6" t="s">
        <v>86</v>
      </c>
      <c r="M447" s="6" t="s">
        <v>86</v>
      </c>
      <c r="N447" s="3">
        <v>479</v>
      </c>
      <c r="O447" s="4">
        <v>3.3260079999999997E-2</v>
      </c>
      <c r="P447" s="6" t="s">
        <v>86</v>
      </c>
      <c r="Q447" s="3">
        <v>478</v>
      </c>
      <c r="R447" s="4">
        <v>3.5792919999999999E-2</v>
      </c>
      <c r="S447" s="4">
        <v>-2.30606E-3</v>
      </c>
      <c r="T447" s="3">
        <v>714</v>
      </c>
      <c r="U447" s="4">
        <v>5.6800820000000002E-2</v>
      </c>
      <c r="V447" s="4">
        <v>0.49302372999999999</v>
      </c>
      <c r="W447" s="3">
        <v>779</v>
      </c>
      <c r="X447" s="4">
        <v>6.5750329999999996E-2</v>
      </c>
      <c r="Y447" s="4">
        <v>9.12853E-2</v>
      </c>
      <c r="Z447" s="3">
        <v>885</v>
      </c>
      <c r="AA447" s="4">
        <v>7.1813509999999997E-2</v>
      </c>
      <c r="AB447" s="4">
        <v>0.13643678000000001</v>
      </c>
      <c r="AC447" s="3">
        <v>1187</v>
      </c>
      <c r="AD447" s="4">
        <v>8.9882320000000002E-2</v>
      </c>
      <c r="AE447" s="4">
        <v>0.34129292999999999</v>
      </c>
      <c r="AF447" s="3">
        <v>1360</v>
      </c>
      <c r="AG447" s="4">
        <v>9.4791449999999999E-2</v>
      </c>
      <c r="AH447" s="4">
        <v>0.14577016000000001</v>
      </c>
    </row>
    <row r="448" spans="1:34">
      <c r="A448" s="2" t="s">
        <v>49</v>
      </c>
      <c r="B448" s="2" t="s">
        <v>46</v>
      </c>
      <c r="C448" s="2" t="s">
        <v>83</v>
      </c>
      <c r="D448" s="2" t="s">
        <v>66</v>
      </c>
      <c r="E448" s="3">
        <v>3555</v>
      </c>
      <c r="F448" s="4">
        <v>0.13493842</v>
      </c>
      <c r="G448" s="4"/>
      <c r="H448" s="3">
        <v>2672</v>
      </c>
      <c r="I448" s="4">
        <v>0.13041996</v>
      </c>
      <c r="J448" s="4">
        <v>-0.24854565000000001</v>
      </c>
      <c r="K448" s="3">
        <v>2107</v>
      </c>
      <c r="L448" s="4">
        <v>0.12200595</v>
      </c>
      <c r="M448" s="4">
        <v>-0.21129449</v>
      </c>
      <c r="N448" s="3">
        <v>1822</v>
      </c>
      <c r="O448" s="4">
        <v>0.12644230000000001</v>
      </c>
      <c r="P448" s="4">
        <v>-0.13546162</v>
      </c>
      <c r="Q448" s="3">
        <v>1826</v>
      </c>
      <c r="R448" s="4">
        <v>0.13669613</v>
      </c>
      <c r="S448" s="4">
        <v>2.2760900000000001E-3</v>
      </c>
      <c r="T448" s="3">
        <v>1789</v>
      </c>
      <c r="U448" s="4">
        <v>0.14237142</v>
      </c>
      <c r="V448" s="4">
        <v>-2.011336E-2</v>
      </c>
      <c r="W448" s="3">
        <v>1857</v>
      </c>
      <c r="X448" s="4">
        <v>0.15677970999999999</v>
      </c>
      <c r="Y448" s="4">
        <v>3.8154609999999999E-2</v>
      </c>
      <c r="Z448" s="3">
        <v>2092</v>
      </c>
      <c r="AA448" s="4">
        <v>0.16972782</v>
      </c>
      <c r="AB448" s="4">
        <v>0.12641969</v>
      </c>
      <c r="AC448" s="3">
        <v>2624</v>
      </c>
      <c r="AD448" s="4">
        <v>0.19862974999999999</v>
      </c>
      <c r="AE448" s="4">
        <v>0.25414212000000003</v>
      </c>
      <c r="AF448" s="3">
        <v>2913</v>
      </c>
      <c r="AG448" s="4">
        <v>0.20296734999999999</v>
      </c>
      <c r="AH448" s="4">
        <v>0.11015725</v>
      </c>
    </row>
    <row r="449" spans="1:34">
      <c r="A449" s="2" t="s">
        <v>49</v>
      </c>
      <c r="B449" s="2" t="s">
        <v>46</v>
      </c>
      <c r="C449" s="2" t="s">
        <v>83</v>
      </c>
      <c r="D449" s="2" t="s">
        <v>67</v>
      </c>
      <c r="E449" s="3">
        <v>6435</v>
      </c>
      <c r="F449" s="4">
        <v>0.24425114000000001</v>
      </c>
      <c r="G449" s="4"/>
      <c r="H449" s="3">
        <v>4970</v>
      </c>
      <c r="I449" s="4">
        <v>0.24262178000000001</v>
      </c>
      <c r="J449" s="4">
        <v>-0.22769771</v>
      </c>
      <c r="K449" s="3">
        <v>3796</v>
      </c>
      <c r="L449" s="4">
        <v>0.2197867</v>
      </c>
      <c r="M449" s="4">
        <v>-0.23625293999999999</v>
      </c>
      <c r="N449" s="3">
        <v>3171</v>
      </c>
      <c r="O449" s="4">
        <v>0.2200956</v>
      </c>
      <c r="P449" s="4">
        <v>-0.16462236</v>
      </c>
      <c r="Q449" s="3">
        <v>2429</v>
      </c>
      <c r="R449" s="4">
        <v>0.18183108000000001</v>
      </c>
      <c r="S449" s="4">
        <v>-0.23408546999999999</v>
      </c>
      <c r="T449" s="3">
        <v>2140</v>
      </c>
      <c r="U449" s="4">
        <v>0.17025717000000001</v>
      </c>
      <c r="V449" s="4">
        <v>-0.11905957</v>
      </c>
      <c r="W449" s="3">
        <v>1757</v>
      </c>
      <c r="X449" s="4">
        <v>0.14831000999999999</v>
      </c>
      <c r="Y449" s="4">
        <v>-0.17877899</v>
      </c>
      <c r="Z449" s="3">
        <v>1580</v>
      </c>
      <c r="AA449" s="4">
        <v>0.12819815000000001</v>
      </c>
      <c r="AB449" s="4">
        <v>-0.10060943</v>
      </c>
      <c r="AC449" s="3">
        <v>1634</v>
      </c>
      <c r="AD449" s="4">
        <v>0.1237235</v>
      </c>
      <c r="AE449" s="4">
        <v>3.4251040000000003E-2</v>
      </c>
      <c r="AF449" s="3">
        <v>1693</v>
      </c>
      <c r="AG449" s="4">
        <v>0.11798328</v>
      </c>
      <c r="AH449" s="4">
        <v>3.6026519999999999E-2</v>
      </c>
    </row>
    <row r="450" spans="1:34">
      <c r="A450" s="2" t="s">
        <v>49</v>
      </c>
      <c r="B450" s="2" t="s">
        <v>46</v>
      </c>
      <c r="C450" s="2" t="s">
        <v>83</v>
      </c>
      <c r="D450" s="2" t="s">
        <v>68</v>
      </c>
      <c r="E450" s="3">
        <v>8369</v>
      </c>
      <c r="F450" s="4">
        <v>0.31765321000000002</v>
      </c>
      <c r="G450" s="4"/>
      <c r="H450" s="3">
        <v>6694</v>
      </c>
      <c r="I450" s="4">
        <v>0.32679480999999999</v>
      </c>
      <c r="J450" s="4">
        <v>-0.20013621000000001</v>
      </c>
      <c r="K450" s="3">
        <v>6026</v>
      </c>
      <c r="L450" s="4">
        <v>0.34890241</v>
      </c>
      <c r="M450" s="4">
        <v>-9.9866839999999998E-2</v>
      </c>
      <c r="N450" s="3">
        <v>4936</v>
      </c>
      <c r="O450" s="4">
        <v>0.34261332999999999</v>
      </c>
      <c r="P450" s="4">
        <v>-0.18083163999999999</v>
      </c>
      <c r="Q450" s="3">
        <v>4761</v>
      </c>
      <c r="R450" s="4">
        <v>0.35646883000000001</v>
      </c>
      <c r="S450" s="4">
        <v>-3.541424E-2</v>
      </c>
      <c r="T450" s="3">
        <v>4275</v>
      </c>
      <c r="U450" s="4">
        <v>0.34021424</v>
      </c>
      <c r="V450" s="4">
        <v>-0.10207477</v>
      </c>
      <c r="W450" s="3">
        <v>4008</v>
      </c>
      <c r="X450" s="4">
        <v>0.33827172</v>
      </c>
      <c r="Y450" s="4">
        <v>-6.2636159999999996E-2</v>
      </c>
      <c r="Z450" s="3">
        <v>3946</v>
      </c>
      <c r="AA450" s="4">
        <v>0.32010168999999999</v>
      </c>
      <c r="AB450" s="4">
        <v>-1.5401140000000001E-2</v>
      </c>
      <c r="AC450" s="3">
        <v>3819</v>
      </c>
      <c r="AD450" s="4">
        <v>0.28910391000000002</v>
      </c>
      <c r="AE450" s="4">
        <v>-3.2120009999999997E-2</v>
      </c>
      <c r="AF450" s="3">
        <v>4045</v>
      </c>
      <c r="AG450" s="4">
        <v>0.28184185</v>
      </c>
      <c r="AH450" s="4">
        <v>5.9141810000000003E-2</v>
      </c>
    </row>
    <row r="451" spans="1:34">
      <c r="A451" s="2" t="s">
        <v>49</v>
      </c>
      <c r="B451" s="2" t="s">
        <v>46</v>
      </c>
      <c r="C451" s="2" t="s">
        <v>83</v>
      </c>
      <c r="D451" s="2" t="s">
        <v>69</v>
      </c>
      <c r="E451" s="3">
        <v>4552</v>
      </c>
      <c r="F451" s="4">
        <v>0.17275012000000001</v>
      </c>
      <c r="G451" s="4"/>
      <c r="H451" s="3">
        <v>3489</v>
      </c>
      <c r="I451" s="4">
        <v>0.17033881000000001</v>
      </c>
      <c r="J451" s="4">
        <v>-0.23336371</v>
      </c>
      <c r="K451" s="3">
        <v>3048</v>
      </c>
      <c r="L451" s="4">
        <v>0.17647758999999999</v>
      </c>
      <c r="M451" s="4">
        <v>-0.12651813000000001</v>
      </c>
      <c r="N451" s="3">
        <v>2474</v>
      </c>
      <c r="O451" s="4">
        <v>0.17172947</v>
      </c>
      <c r="P451" s="4">
        <v>-0.18823904999999999</v>
      </c>
      <c r="Q451" s="3">
        <v>2402</v>
      </c>
      <c r="R451" s="4">
        <v>0.17983305999999999</v>
      </c>
      <c r="S451" s="4">
        <v>-2.9158650000000001E-2</v>
      </c>
      <c r="T451" s="3">
        <v>2389</v>
      </c>
      <c r="U451" s="4">
        <v>0.19010173999999999</v>
      </c>
      <c r="V451" s="4">
        <v>-5.4518700000000002E-3</v>
      </c>
      <c r="W451" s="3">
        <v>2268</v>
      </c>
      <c r="X451" s="4">
        <v>0.19142506000000001</v>
      </c>
      <c r="Y451" s="4">
        <v>-5.0690810000000003E-2</v>
      </c>
      <c r="Z451" s="3">
        <v>2511</v>
      </c>
      <c r="AA451" s="4">
        <v>0.20371702</v>
      </c>
      <c r="AB451" s="4">
        <v>0.10730072</v>
      </c>
      <c r="AC451" s="3">
        <v>2539</v>
      </c>
      <c r="AD451" s="4">
        <v>0.19217944000000001</v>
      </c>
      <c r="AE451" s="4">
        <v>1.0962619999999999E-2</v>
      </c>
      <c r="AF451" s="3">
        <v>2860</v>
      </c>
      <c r="AG451" s="4">
        <v>0.19926883000000001</v>
      </c>
      <c r="AH451" s="4">
        <v>0.12651005000000001</v>
      </c>
    </row>
    <row r="452" spans="1:34">
      <c r="A452" s="2" t="s">
        <v>49</v>
      </c>
      <c r="B452" s="2" t="s">
        <v>46</v>
      </c>
      <c r="C452" s="2" t="s">
        <v>83</v>
      </c>
      <c r="D452" s="2" t="s">
        <v>70</v>
      </c>
      <c r="E452" s="3">
        <v>2848</v>
      </c>
      <c r="F452" s="4">
        <v>0.10810423</v>
      </c>
      <c r="G452" s="4"/>
      <c r="H452" s="3">
        <v>2156</v>
      </c>
      <c r="I452" s="4">
        <v>0.10524653</v>
      </c>
      <c r="J452" s="4">
        <v>-0.24306386999999999</v>
      </c>
      <c r="K452" s="3">
        <v>1844</v>
      </c>
      <c r="L452" s="4">
        <v>0.10679813000000001</v>
      </c>
      <c r="M452" s="4">
        <v>-0.14447280000000001</v>
      </c>
      <c r="N452" s="3">
        <v>1503</v>
      </c>
      <c r="O452" s="4">
        <v>0.1043187</v>
      </c>
      <c r="P452" s="4">
        <v>-0.18516177</v>
      </c>
      <c r="Q452" s="3">
        <v>1445</v>
      </c>
      <c r="R452" s="4">
        <v>0.10816782</v>
      </c>
      <c r="S452" s="4">
        <v>-3.8698860000000002E-2</v>
      </c>
      <c r="T452" s="3">
        <v>1250</v>
      </c>
      <c r="U452" s="4">
        <v>9.945814E-2</v>
      </c>
      <c r="V452" s="4">
        <v>-0.13492946</v>
      </c>
      <c r="W452" s="3">
        <v>1161</v>
      </c>
      <c r="X452" s="4">
        <v>9.7990369999999993E-2</v>
      </c>
      <c r="Y452" s="4">
        <v>-7.1166119999999999E-2</v>
      </c>
      <c r="Z452" s="3">
        <v>1281</v>
      </c>
      <c r="AA452" s="4">
        <v>0.10392852</v>
      </c>
      <c r="AB452" s="4">
        <v>0.10354074000000001</v>
      </c>
      <c r="AC452" s="3">
        <v>1366</v>
      </c>
      <c r="AD452" s="4">
        <v>0.10340749</v>
      </c>
      <c r="AE452" s="4">
        <v>6.6283759999999997E-2</v>
      </c>
      <c r="AF452" s="3">
        <v>1419</v>
      </c>
      <c r="AG452" s="4">
        <v>9.8852389999999998E-2</v>
      </c>
      <c r="AH452" s="4">
        <v>3.8574799999999999E-2</v>
      </c>
    </row>
    <row r="453" spans="1:34">
      <c r="A453" s="2" t="s">
        <v>49</v>
      </c>
      <c r="B453" s="2" t="s">
        <v>46</v>
      </c>
      <c r="C453" s="2" t="s">
        <v>83</v>
      </c>
      <c r="D453" s="2" t="s">
        <v>71</v>
      </c>
      <c r="E453" s="5" t="s">
        <v>86</v>
      </c>
      <c r="F453" s="6" t="s">
        <v>86</v>
      </c>
      <c r="G453" s="4"/>
      <c r="H453" s="3"/>
      <c r="I453" s="4"/>
      <c r="J453" s="6" t="s">
        <v>86</v>
      </c>
      <c r="K453" s="3"/>
      <c r="L453" s="4"/>
      <c r="M453" s="4"/>
      <c r="N453" s="5" t="s">
        <v>86</v>
      </c>
      <c r="O453" s="6" t="s">
        <v>86</v>
      </c>
      <c r="P453" s="6" t="s">
        <v>86</v>
      </c>
      <c r="Q453" s="5" t="s">
        <v>86</v>
      </c>
      <c r="R453" s="6" t="s">
        <v>86</v>
      </c>
      <c r="S453" s="6" t="s">
        <v>86</v>
      </c>
      <c r="T453" s="5" t="s">
        <v>86</v>
      </c>
      <c r="U453" s="6" t="s">
        <v>86</v>
      </c>
      <c r="V453" s="6" t="s">
        <v>86</v>
      </c>
      <c r="W453" s="5" t="s">
        <v>86</v>
      </c>
      <c r="X453" s="6" t="s">
        <v>86</v>
      </c>
      <c r="Y453" s="6" t="s">
        <v>86</v>
      </c>
      <c r="Z453" s="5" t="s">
        <v>86</v>
      </c>
      <c r="AA453" s="6" t="s">
        <v>86</v>
      </c>
      <c r="AB453" s="6" t="s">
        <v>86</v>
      </c>
      <c r="AC453" s="5" t="s">
        <v>86</v>
      </c>
      <c r="AD453" s="6" t="s">
        <v>86</v>
      </c>
      <c r="AE453" s="6" t="s">
        <v>86</v>
      </c>
      <c r="AF453" s="5" t="s">
        <v>86</v>
      </c>
      <c r="AG453" s="6" t="s">
        <v>86</v>
      </c>
      <c r="AH453" s="6" t="s">
        <v>86</v>
      </c>
    </row>
    <row r="454" spans="1:34">
      <c r="A454" s="2" t="s">
        <v>49</v>
      </c>
      <c r="B454" s="2" t="s">
        <v>46</v>
      </c>
      <c r="C454" s="2" t="s">
        <v>83</v>
      </c>
      <c r="D454" s="2" t="s">
        <v>48</v>
      </c>
      <c r="E454" s="3">
        <v>26347</v>
      </c>
      <c r="F454" s="4">
        <v>1</v>
      </c>
      <c r="G454" s="4"/>
      <c r="H454" s="3">
        <v>20485</v>
      </c>
      <c r="I454" s="4">
        <v>1</v>
      </c>
      <c r="J454" s="4">
        <v>-0.22251119999999999</v>
      </c>
      <c r="K454" s="3">
        <v>17271</v>
      </c>
      <c r="L454" s="4">
        <v>1</v>
      </c>
      <c r="M454" s="4">
        <v>-0.15690223</v>
      </c>
      <c r="N454" s="3">
        <v>14407</v>
      </c>
      <c r="O454" s="4">
        <v>1</v>
      </c>
      <c r="P454" s="4">
        <v>-0.16579480999999999</v>
      </c>
      <c r="Q454" s="3">
        <v>13357</v>
      </c>
      <c r="R454" s="4">
        <v>1</v>
      </c>
      <c r="S454" s="4">
        <v>-7.2906479999999996E-2</v>
      </c>
      <c r="T454" s="3">
        <v>12567</v>
      </c>
      <c r="U454" s="4">
        <v>1</v>
      </c>
      <c r="V454" s="4">
        <v>-5.917414E-2</v>
      </c>
      <c r="W454" s="3">
        <v>11847</v>
      </c>
      <c r="X454" s="4">
        <v>1</v>
      </c>
      <c r="Y454" s="4">
        <v>-5.7253360000000003E-2</v>
      </c>
      <c r="Z454" s="3">
        <v>12327</v>
      </c>
      <c r="AA454" s="4">
        <v>1</v>
      </c>
      <c r="AB454" s="4">
        <v>4.0487950000000002E-2</v>
      </c>
      <c r="AC454" s="3">
        <v>13210</v>
      </c>
      <c r="AD454" s="4">
        <v>1</v>
      </c>
      <c r="AE454" s="4">
        <v>7.1656269999999994E-2</v>
      </c>
      <c r="AF454" s="3">
        <v>14352</v>
      </c>
      <c r="AG454" s="4">
        <v>1</v>
      </c>
      <c r="AH454" s="4">
        <v>8.6432140000000005E-2</v>
      </c>
    </row>
    <row r="455" spans="1:34">
      <c r="A455" s="2" t="s">
        <v>49</v>
      </c>
      <c r="B455" s="2" t="s">
        <v>47</v>
      </c>
      <c r="C455" s="2" t="s">
        <v>74</v>
      </c>
      <c r="D455" s="2" t="s">
        <v>64</v>
      </c>
      <c r="E455" s="3">
        <v>210</v>
      </c>
      <c r="F455" s="4">
        <v>3.8041099999999999E-3</v>
      </c>
      <c r="G455" s="4"/>
      <c r="H455" s="3">
        <v>236</v>
      </c>
      <c r="I455" s="4">
        <v>4.0466699999999996E-3</v>
      </c>
      <c r="J455" s="4">
        <v>0.12451798</v>
      </c>
      <c r="K455" s="3">
        <v>336</v>
      </c>
      <c r="L455" s="4">
        <v>5.2966899999999997E-3</v>
      </c>
      <c r="M455" s="4">
        <v>0.42168762999999998</v>
      </c>
      <c r="N455" s="3">
        <v>318</v>
      </c>
      <c r="O455" s="4">
        <v>4.7911400000000002E-3</v>
      </c>
      <c r="P455" s="4">
        <v>-5.3003929999999998E-2</v>
      </c>
      <c r="Q455" s="3">
        <v>424</v>
      </c>
      <c r="R455" s="4">
        <v>6.3654999999999996E-3</v>
      </c>
      <c r="S455" s="4">
        <v>0.33385737999999998</v>
      </c>
      <c r="T455" s="5" t="s">
        <v>86</v>
      </c>
      <c r="U455" s="6" t="s">
        <v>86</v>
      </c>
      <c r="V455" s="6" t="s">
        <v>86</v>
      </c>
      <c r="W455" s="5" t="s">
        <v>86</v>
      </c>
      <c r="X455" s="6" t="s">
        <v>86</v>
      </c>
      <c r="Y455" s="6" t="s">
        <v>86</v>
      </c>
      <c r="Z455" s="5" t="s">
        <v>86</v>
      </c>
      <c r="AA455" s="6" t="s">
        <v>86</v>
      </c>
      <c r="AB455" s="6" t="s">
        <v>86</v>
      </c>
      <c r="AC455" s="5" t="s">
        <v>86</v>
      </c>
      <c r="AD455" s="6" t="s">
        <v>86</v>
      </c>
      <c r="AE455" s="6" t="s">
        <v>86</v>
      </c>
      <c r="AF455" s="5" t="s">
        <v>86</v>
      </c>
      <c r="AG455" s="6" t="s">
        <v>86</v>
      </c>
      <c r="AH455" s="6" t="s">
        <v>86</v>
      </c>
    </row>
    <row r="456" spans="1:34">
      <c r="A456" s="2" t="s">
        <v>49</v>
      </c>
      <c r="B456" s="2" t="s">
        <v>47</v>
      </c>
      <c r="C456" s="2" t="s">
        <v>74</v>
      </c>
      <c r="D456" s="2" t="s">
        <v>65</v>
      </c>
      <c r="E456" s="3">
        <v>3429</v>
      </c>
      <c r="F456" s="4">
        <v>6.2098069999999998E-2</v>
      </c>
      <c r="G456" s="4"/>
      <c r="H456" s="3">
        <v>4125</v>
      </c>
      <c r="I456" s="4">
        <v>7.0670419999999998E-2</v>
      </c>
      <c r="J456" s="4">
        <v>0.20304069</v>
      </c>
      <c r="K456" s="3">
        <v>4851</v>
      </c>
      <c r="L456" s="4">
        <v>7.651086E-2</v>
      </c>
      <c r="M456" s="4">
        <v>0.17593521000000001</v>
      </c>
      <c r="N456" s="3">
        <v>4908</v>
      </c>
      <c r="O456" s="4">
        <v>7.3949829999999994E-2</v>
      </c>
      <c r="P456" s="4">
        <v>1.187818E-2</v>
      </c>
      <c r="Q456" s="3">
        <v>5671</v>
      </c>
      <c r="R456" s="4">
        <v>8.5106119999999993E-2</v>
      </c>
      <c r="S456" s="4">
        <v>0.15541828999999999</v>
      </c>
      <c r="T456" s="3">
        <v>5699</v>
      </c>
      <c r="U456" s="4">
        <v>8.5247779999999995E-2</v>
      </c>
      <c r="V456" s="4">
        <v>4.9611300000000002E-3</v>
      </c>
      <c r="W456" s="3">
        <v>5847</v>
      </c>
      <c r="X456" s="4">
        <v>8.6108039999999997E-2</v>
      </c>
      <c r="Y456" s="4">
        <v>2.5850870000000001E-2</v>
      </c>
      <c r="Z456" s="3">
        <v>6182</v>
      </c>
      <c r="AA456" s="4">
        <v>9.252378E-2</v>
      </c>
      <c r="AB456" s="4">
        <v>5.7336890000000001E-2</v>
      </c>
      <c r="AC456" s="3">
        <v>7543</v>
      </c>
      <c r="AD456" s="4">
        <v>0.1013844</v>
      </c>
      <c r="AE456" s="4">
        <v>0.22024695999999999</v>
      </c>
      <c r="AF456" s="3">
        <v>8317</v>
      </c>
      <c r="AG456" s="4">
        <v>0.11278444</v>
      </c>
      <c r="AH456" s="4">
        <v>0.10258955</v>
      </c>
    </row>
    <row r="457" spans="1:34">
      <c r="A457" s="2" t="s">
        <v>49</v>
      </c>
      <c r="B457" s="2" t="s">
        <v>47</v>
      </c>
      <c r="C457" s="2" t="s">
        <v>74</v>
      </c>
      <c r="D457" s="2" t="s">
        <v>66</v>
      </c>
      <c r="E457" s="3">
        <v>11712</v>
      </c>
      <c r="F457" s="4">
        <v>0.21212001</v>
      </c>
      <c r="G457" s="4"/>
      <c r="H457" s="3">
        <v>12417</v>
      </c>
      <c r="I457" s="4">
        <v>0.21274282</v>
      </c>
      <c r="J457" s="4">
        <v>6.0215100000000001E-2</v>
      </c>
      <c r="K457" s="3">
        <v>13262</v>
      </c>
      <c r="L457" s="4">
        <v>0.20918046000000001</v>
      </c>
      <c r="M457" s="4">
        <v>6.7982719999999996E-2</v>
      </c>
      <c r="N457" s="3">
        <v>14344</v>
      </c>
      <c r="O457" s="4">
        <v>0.21611697999999999</v>
      </c>
      <c r="P457" s="4">
        <v>8.1637929999999997E-2</v>
      </c>
      <c r="Q457" s="3">
        <v>14439</v>
      </c>
      <c r="R457" s="4">
        <v>0.21668193999999999</v>
      </c>
      <c r="S457" s="4">
        <v>6.58262E-3</v>
      </c>
      <c r="T457" s="3">
        <v>13991</v>
      </c>
      <c r="U457" s="4">
        <v>0.20927741</v>
      </c>
      <c r="V457" s="4">
        <v>-3.099362E-2</v>
      </c>
      <c r="W457" s="3">
        <v>14019</v>
      </c>
      <c r="X457" s="4">
        <v>0.20647803000000001</v>
      </c>
      <c r="Y457" s="4">
        <v>2.0169699999999999E-3</v>
      </c>
      <c r="Z457" s="3">
        <v>13797</v>
      </c>
      <c r="AA457" s="4">
        <v>0.20650024</v>
      </c>
      <c r="AB457" s="4">
        <v>-1.5874659999999999E-2</v>
      </c>
      <c r="AC457" s="3">
        <v>15733</v>
      </c>
      <c r="AD457" s="4">
        <v>0.2114606</v>
      </c>
      <c r="AE457" s="4">
        <v>0.14035191999999999</v>
      </c>
      <c r="AF457" s="3">
        <v>15485</v>
      </c>
      <c r="AG457" s="4">
        <v>0.20999029</v>
      </c>
      <c r="AH457" s="4">
        <v>-1.5749659999999999E-2</v>
      </c>
    </row>
    <row r="458" spans="1:34">
      <c r="A458" s="2" t="s">
        <v>49</v>
      </c>
      <c r="B458" s="2" t="s">
        <v>47</v>
      </c>
      <c r="C458" s="2" t="s">
        <v>74</v>
      </c>
      <c r="D458" s="2" t="s">
        <v>67</v>
      </c>
      <c r="E458" s="3">
        <v>13513</v>
      </c>
      <c r="F458" s="4">
        <v>0.24473867999999999</v>
      </c>
      <c r="G458" s="4"/>
      <c r="H458" s="3">
        <v>13857</v>
      </c>
      <c r="I458" s="4">
        <v>0.23740616</v>
      </c>
      <c r="J458" s="4">
        <v>2.5439590000000002E-2</v>
      </c>
      <c r="K458" s="3">
        <v>15351</v>
      </c>
      <c r="L458" s="4">
        <v>0.24214553</v>
      </c>
      <c r="M458" s="4">
        <v>0.10785392000000001</v>
      </c>
      <c r="N458" s="3">
        <v>16411</v>
      </c>
      <c r="O458" s="4">
        <v>0.24725573000000001</v>
      </c>
      <c r="P458" s="4">
        <v>6.9015610000000005E-2</v>
      </c>
      <c r="Q458" s="3">
        <v>15793</v>
      </c>
      <c r="R458" s="4">
        <v>0.23701374</v>
      </c>
      <c r="S458" s="4">
        <v>-3.7628490000000001E-2</v>
      </c>
      <c r="T458" s="3">
        <v>15979</v>
      </c>
      <c r="U458" s="4">
        <v>0.2390186</v>
      </c>
      <c r="V458" s="4">
        <v>1.1777879999999999E-2</v>
      </c>
      <c r="W458" s="3">
        <v>15593</v>
      </c>
      <c r="X458" s="4">
        <v>0.22965363999999999</v>
      </c>
      <c r="Y458" s="4">
        <v>-2.419017E-2</v>
      </c>
      <c r="Z458" s="3">
        <v>14590</v>
      </c>
      <c r="AA458" s="4">
        <v>0.21836688000000001</v>
      </c>
      <c r="AB458" s="4">
        <v>-6.4341930000000006E-2</v>
      </c>
      <c r="AC458" s="3">
        <v>15447</v>
      </c>
      <c r="AD458" s="4">
        <v>0.20762025000000001</v>
      </c>
      <c r="AE458" s="4">
        <v>5.8797530000000001E-2</v>
      </c>
      <c r="AF458" s="3">
        <v>15163</v>
      </c>
      <c r="AG458" s="4">
        <v>0.20562205</v>
      </c>
      <c r="AH458" s="4">
        <v>-1.8397150000000001E-2</v>
      </c>
    </row>
    <row r="459" spans="1:34">
      <c r="A459" s="2" t="s">
        <v>49</v>
      </c>
      <c r="B459" s="2" t="s">
        <v>47</v>
      </c>
      <c r="C459" s="2" t="s">
        <v>74</v>
      </c>
      <c r="D459" s="2" t="s">
        <v>68</v>
      </c>
      <c r="E459" s="3">
        <v>13891</v>
      </c>
      <c r="F459" s="4">
        <v>0.25158028999999998</v>
      </c>
      <c r="G459" s="4"/>
      <c r="H459" s="3">
        <v>14768</v>
      </c>
      <c r="I459" s="4">
        <v>0.25301378000000002</v>
      </c>
      <c r="J459" s="4">
        <v>6.3134689999999993E-2</v>
      </c>
      <c r="K459" s="3">
        <v>16058</v>
      </c>
      <c r="L459" s="4">
        <v>0.25329285000000001</v>
      </c>
      <c r="M459" s="4">
        <v>8.7368559999999998E-2</v>
      </c>
      <c r="N459" s="3">
        <v>16540</v>
      </c>
      <c r="O459" s="4">
        <v>0.24919994000000001</v>
      </c>
      <c r="P459" s="4">
        <v>3.0004550000000001E-2</v>
      </c>
      <c r="Q459" s="3">
        <v>16693</v>
      </c>
      <c r="R459" s="4">
        <v>0.25050726000000001</v>
      </c>
      <c r="S459" s="4">
        <v>9.2249299999999992E-3</v>
      </c>
      <c r="T459" s="3">
        <v>17174</v>
      </c>
      <c r="U459" s="4">
        <v>0.25688610000000001</v>
      </c>
      <c r="V459" s="4">
        <v>2.8838720000000002E-2</v>
      </c>
      <c r="W459" s="3">
        <v>17533</v>
      </c>
      <c r="X459" s="4">
        <v>0.25823401000000001</v>
      </c>
      <c r="Y459" s="4">
        <v>2.093101E-2</v>
      </c>
      <c r="Z459" s="3">
        <v>17418</v>
      </c>
      <c r="AA459" s="4">
        <v>0.26070028000000001</v>
      </c>
      <c r="AB459" s="4">
        <v>-6.5825399999999996E-3</v>
      </c>
      <c r="AC459" s="3">
        <v>18919</v>
      </c>
      <c r="AD459" s="4">
        <v>0.25428420000000002</v>
      </c>
      <c r="AE459" s="4">
        <v>8.6195149999999998E-2</v>
      </c>
      <c r="AF459" s="3">
        <v>18129</v>
      </c>
      <c r="AG459" s="4">
        <v>0.24584355999999999</v>
      </c>
      <c r="AH459" s="4">
        <v>-4.1757830000000003E-2</v>
      </c>
    </row>
    <row r="460" spans="1:34">
      <c r="A460" s="2" t="s">
        <v>49</v>
      </c>
      <c r="B460" s="2" t="s">
        <v>47</v>
      </c>
      <c r="C460" s="2" t="s">
        <v>74</v>
      </c>
      <c r="D460" s="2" t="s">
        <v>69</v>
      </c>
      <c r="E460" s="3">
        <v>7350</v>
      </c>
      <c r="F460" s="4">
        <v>0.13310921000000001</v>
      </c>
      <c r="G460" s="4"/>
      <c r="H460" s="3">
        <v>7602</v>
      </c>
      <c r="I460" s="4">
        <v>0.13024082000000001</v>
      </c>
      <c r="J460" s="4">
        <v>3.4331470000000003E-2</v>
      </c>
      <c r="K460" s="3">
        <v>8061</v>
      </c>
      <c r="L460" s="4">
        <v>0.12715061</v>
      </c>
      <c r="M460" s="4">
        <v>6.0399090000000002E-2</v>
      </c>
      <c r="N460" s="3">
        <v>8230</v>
      </c>
      <c r="O460" s="4">
        <v>0.12399520999999999</v>
      </c>
      <c r="P460" s="4">
        <v>2.0940919999999998E-2</v>
      </c>
      <c r="Q460" s="3">
        <v>8221</v>
      </c>
      <c r="R460" s="4">
        <v>0.12337598</v>
      </c>
      <c r="S460" s="4">
        <v>-1.05565E-3</v>
      </c>
      <c r="T460" s="3">
        <v>8255</v>
      </c>
      <c r="U460" s="4">
        <v>0.12348091</v>
      </c>
      <c r="V460" s="4">
        <v>4.1444999999999997E-3</v>
      </c>
      <c r="W460" s="3">
        <v>8928</v>
      </c>
      <c r="X460" s="4">
        <v>0.13149912</v>
      </c>
      <c r="Y460" s="4">
        <v>8.1549940000000001E-2</v>
      </c>
      <c r="Z460" s="3">
        <v>8892</v>
      </c>
      <c r="AA460" s="4">
        <v>0.13309503</v>
      </c>
      <c r="AB460" s="4">
        <v>-4.0380900000000003E-3</v>
      </c>
      <c r="AC460" s="3">
        <v>9981</v>
      </c>
      <c r="AD460" s="4">
        <v>0.13415218000000001</v>
      </c>
      <c r="AE460" s="4">
        <v>0.12244705</v>
      </c>
      <c r="AF460" s="3">
        <v>9752</v>
      </c>
      <c r="AG460" s="4">
        <v>0.13224656000000001</v>
      </c>
      <c r="AH460" s="4">
        <v>-2.2937160000000002E-2</v>
      </c>
    </row>
    <row r="461" spans="1:34">
      <c r="A461" s="2" t="s">
        <v>49</v>
      </c>
      <c r="B461" s="2" t="s">
        <v>47</v>
      </c>
      <c r="C461" s="2" t="s">
        <v>74</v>
      </c>
      <c r="D461" s="2" t="s">
        <v>70</v>
      </c>
      <c r="E461" s="3">
        <v>5061</v>
      </c>
      <c r="F461" s="4">
        <v>9.1652919999999999E-2</v>
      </c>
      <c r="G461" s="4"/>
      <c r="H461" s="3">
        <v>5341</v>
      </c>
      <c r="I461" s="4">
        <v>9.1500559999999995E-2</v>
      </c>
      <c r="J461" s="4">
        <v>5.5354059999999997E-2</v>
      </c>
      <c r="K461" s="3">
        <v>5450</v>
      </c>
      <c r="L461" s="4">
        <v>8.5972919999999994E-2</v>
      </c>
      <c r="M461" s="4">
        <v>2.0553889999999998E-2</v>
      </c>
      <c r="N461" s="3">
        <v>5607</v>
      </c>
      <c r="O461" s="4">
        <v>8.4470749999999997E-2</v>
      </c>
      <c r="P461" s="4">
        <v>2.862903E-2</v>
      </c>
      <c r="Q461" s="3">
        <v>5377</v>
      </c>
      <c r="R461" s="4">
        <v>8.0687549999999997E-2</v>
      </c>
      <c r="S461" s="4">
        <v>-4.1006220000000003E-2</v>
      </c>
      <c r="T461" s="3">
        <v>5256</v>
      </c>
      <c r="U461" s="4">
        <v>7.861369E-2</v>
      </c>
      <c r="V461" s="4">
        <v>-2.2495749999999998E-2</v>
      </c>
      <c r="W461" s="3">
        <v>5507</v>
      </c>
      <c r="X461" s="4">
        <v>8.1113870000000005E-2</v>
      </c>
      <c r="Y461" s="4">
        <v>4.7901600000000003E-2</v>
      </c>
      <c r="Z461" s="3">
        <v>5361</v>
      </c>
      <c r="AA461" s="4">
        <v>8.0236639999999998E-2</v>
      </c>
      <c r="AB461" s="4">
        <v>-2.6622380000000001E-2</v>
      </c>
      <c r="AC461" s="3">
        <v>6005</v>
      </c>
      <c r="AD461" s="4">
        <v>8.0714170000000002E-2</v>
      </c>
      <c r="AE461" s="4">
        <v>0.12022958</v>
      </c>
      <c r="AF461" s="3">
        <v>5899</v>
      </c>
      <c r="AG461" s="4">
        <v>7.9994709999999997E-2</v>
      </c>
      <c r="AH461" s="4">
        <v>-1.7692900000000001E-2</v>
      </c>
    </row>
    <row r="462" spans="1:34">
      <c r="A462" s="2" t="s">
        <v>49</v>
      </c>
      <c r="B462" s="2" t="s">
        <v>47</v>
      </c>
      <c r="C462" s="2" t="s">
        <v>74</v>
      </c>
      <c r="D462" s="2" t="s">
        <v>71</v>
      </c>
      <c r="E462" s="3">
        <v>50</v>
      </c>
      <c r="F462" s="4">
        <v>8.9672999999999999E-4</v>
      </c>
      <c r="G462" s="4"/>
      <c r="H462" s="3">
        <v>22</v>
      </c>
      <c r="I462" s="4">
        <v>3.7876000000000001E-4</v>
      </c>
      <c r="J462" s="4">
        <v>-0.55349331999999996</v>
      </c>
      <c r="K462" s="3">
        <v>29</v>
      </c>
      <c r="L462" s="4">
        <v>4.5009999999999999E-4</v>
      </c>
      <c r="M462" s="4">
        <v>0.29073998000000001</v>
      </c>
      <c r="N462" s="3">
        <v>15</v>
      </c>
      <c r="O462" s="4">
        <v>2.2042000000000001E-4</v>
      </c>
      <c r="P462" s="4">
        <v>-0.48730066</v>
      </c>
      <c r="Q462" s="3">
        <v>17</v>
      </c>
      <c r="R462" s="4">
        <v>2.6191000000000002E-4</v>
      </c>
      <c r="S462" s="4">
        <v>0.19291106</v>
      </c>
      <c r="T462" s="5" t="s">
        <v>86</v>
      </c>
      <c r="U462" s="6" t="s">
        <v>86</v>
      </c>
      <c r="V462" s="6" t="s">
        <v>86</v>
      </c>
      <c r="W462" s="5" t="s">
        <v>86</v>
      </c>
      <c r="X462" s="6" t="s">
        <v>86</v>
      </c>
      <c r="Y462" s="6" t="s">
        <v>86</v>
      </c>
      <c r="Z462" s="5" t="s">
        <v>86</v>
      </c>
      <c r="AA462" s="6" t="s">
        <v>86</v>
      </c>
      <c r="AB462" s="6" t="s">
        <v>86</v>
      </c>
      <c r="AC462" s="5" t="s">
        <v>86</v>
      </c>
      <c r="AD462" s="6" t="s">
        <v>86</v>
      </c>
      <c r="AE462" s="6" t="s">
        <v>86</v>
      </c>
      <c r="AF462" s="5" t="s">
        <v>86</v>
      </c>
      <c r="AG462" s="6" t="s">
        <v>86</v>
      </c>
      <c r="AH462" s="6" t="s">
        <v>86</v>
      </c>
    </row>
    <row r="463" spans="1:34">
      <c r="A463" s="2" t="s">
        <v>49</v>
      </c>
      <c r="B463" s="2" t="s">
        <v>47</v>
      </c>
      <c r="C463" s="2" t="s">
        <v>74</v>
      </c>
      <c r="D463" s="2" t="s">
        <v>48</v>
      </c>
      <c r="E463" s="3">
        <v>55215</v>
      </c>
      <c r="F463" s="4">
        <v>1</v>
      </c>
      <c r="G463" s="4"/>
      <c r="H463" s="3">
        <v>58368</v>
      </c>
      <c r="I463" s="4">
        <v>1</v>
      </c>
      <c r="J463" s="4">
        <v>5.7111299999999997E-2</v>
      </c>
      <c r="K463" s="3">
        <v>63398</v>
      </c>
      <c r="L463" s="4">
        <v>1</v>
      </c>
      <c r="M463" s="4">
        <v>8.6170559999999993E-2</v>
      </c>
      <c r="N463" s="3">
        <v>66372</v>
      </c>
      <c r="O463" s="4">
        <v>1</v>
      </c>
      <c r="P463" s="4">
        <v>4.6921520000000001E-2</v>
      </c>
      <c r="Q463" s="3">
        <v>66635</v>
      </c>
      <c r="R463" s="4">
        <v>1</v>
      </c>
      <c r="S463" s="4">
        <v>3.9581199999999999E-3</v>
      </c>
      <c r="T463" s="3">
        <v>66854</v>
      </c>
      <c r="U463" s="4">
        <v>1</v>
      </c>
      <c r="V463" s="4">
        <v>3.2912100000000001E-3</v>
      </c>
      <c r="W463" s="3">
        <v>67897</v>
      </c>
      <c r="X463" s="4">
        <v>1</v>
      </c>
      <c r="Y463" s="4">
        <v>1.5602049999999999E-2</v>
      </c>
      <c r="Z463" s="3">
        <v>66812</v>
      </c>
      <c r="AA463" s="4">
        <v>1</v>
      </c>
      <c r="AB463" s="4">
        <v>-1.598047E-2</v>
      </c>
      <c r="AC463" s="3">
        <v>74402</v>
      </c>
      <c r="AD463" s="4">
        <v>1</v>
      </c>
      <c r="AE463" s="4">
        <v>0.11360194999999999</v>
      </c>
      <c r="AF463" s="3">
        <v>73743</v>
      </c>
      <c r="AG463" s="4">
        <v>1</v>
      </c>
      <c r="AH463" s="4">
        <v>-8.8581100000000006E-3</v>
      </c>
    </row>
    <row r="464" spans="1:34">
      <c r="A464" s="2" t="s">
        <v>49</v>
      </c>
      <c r="B464" s="2" t="s">
        <v>47</v>
      </c>
      <c r="C464" s="2" t="s">
        <v>75</v>
      </c>
      <c r="D464" s="2" t="s">
        <v>64</v>
      </c>
      <c r="E464" s="5" t="s">
        <v>86</v>
      </c>
      <c r="F464" s="6" t="s">
        <v>86</v>
      </c>
      <c r="G464" s="4"/>
      <c r="H464" s="5" t="s">
        <v>86</v>
      </c>
      <c r="I464" s="6" t="s">
        <v>86</v>
      </c>
      <c r="J464" s="6" t="s">
        <v>86</v>
      </c>
      <c r="K464" s="5" t="s">
        <v>86</v>
      </c>
      <c r="L464" s="6" t="s">
        <v>86</v>
      </c>
      <c r="M464" s="6" t="s">
        <v>86</v>
      </c>
      <c r="N464" s="5" t="s">
        <v>86</v>
      </c>
      <c r="O464" s="6" t="s">
        <v>86</v>
      </c>
      <c r="P464" s="6" t="s">
        <v>86</v>
      </c>
      <c r="Q464" s="5" t="s">
        <v>86</v>
      </c>
      <c r="R464" s="6" t="s">
        <v>86</v>
      </c>
      <c r="S464" s="6" t="s">
        <v>86</v>
      </c>
      <c r="T464" s="5" t="s">
        <v>86</v>
      </c>
      <c r="U464" s="6" t="s">
        <v>86</v>
      </c>
      <c r="V464" s="6" t="s">
        <v>86</v>
      </c>
      <c r="W464" s="3">
        <v>158</v>
      </c>
      <c r="X464" s="4">
        <v>6.9733299999999998E-3</v>
      </c>
      <c r="Y464" s="6" t="s">
        <v>86</v>
      </c>
      <c r="Z464" s="5" t="s">
        <v>86</v>
      </c>
      <c r="AA464" s="6" t="s">
        <v>86</v>
      </c>
      <c r="AB464" s="6" t="s">
        <v>86</v>
      </c>
      <c r="AC464" s="5" t="s">
        <v>86</v>
      </c>
      <c r="AD464" s="6" t="s">
        <v>86</v>
      </c>
      <c r="AE464" s="6" t="s">
        <v>86</v>
      </c>
      <c r="AF464" s="5" t="s">
        <v>86</v>
      </c>
      <c r="AG464" s="6" t="s">
        <v>86</v>
      </c>
      <c r="AH464" s="6" t="s">
        <v>86</v>
      </c>
    </row>
    <row r="465" spans="1:34">
      <c r="A465" s="2" t="s">
        <v>49</v>
      </c>
      <c r="B465" s="2" t="s">
        <v>47</v>
      </c>
      <c r="C465" s="2" t="s">
        <v>75</v>
      </c>
      <c r="D465" s="2" t="s">
        <v>65</v>
      </c>
      <c r="E465" s="3">
        <v>866</v>
      </c>
      <c r="F465" s="4">
        <v>7.2275549999999994E-2</v>
      </c>
      <c r="G465" s="4"/>
      <c r="H465" s="3">
        <v>1033</v>
      </c>
      <c r="I465" s="4">
        <v>7.3378830000000006E-2</v>
      </c>
      <c r="J465" s="4">
        <v>0.19351636</v>
      </c>
      <c r="K465" s="3">
        <v>1303</v>
      </c>
      <c r="L465" s="4">
        <v>7.8488440000000007E-2</v>
      </c>
      <c r="M465" s="4">
        <v>0.26141291</v>
      </c>
      <c r="N465" s="3">
        <v>1488</v>
      </c>
      <c r="O465" s="4">
        <v>8.2766010000000001E-2</v>
      </c>
      <c r="P465" s="4">
        <v>0.14163158000000001</v>
      </c>
      <c r="Q465" s="3">
        <v>1825</v>
      </c>
      <c r="R465" s="4">
        <v>9.3364740000000002E-2</v>
      </c>
      <c r="S465" s="4">
        <v>0.22656345</v>
      </c>
      <c r="T465" s="3">
        <v>1882</v>
      </c>
      <c r="U465" s="4">
        <v>9.2779799999999996E-2</v>
      </c>
      <c r="V465" s="4">
        <v>3.1034429999999998E-2</v>
      </c>
      <c r="W465" s="3">
        <v>2067</v>
      </c>
      <c r="X465" s="4">
        <v>9.1473090000000007E-2</v>
      </c>
      <c r="Y465" s="4">
        <v>9.8503320000000005E-2</v>
      </c>
      <c r="Z465" s="3">
        <v>2440</v>
      </c>
      <c r="AA465" s="4">
        <v>9.8177020000000004E-2</v>
      </c>
      <c r="AB465" s="4">
        <v>0.18032624999999999</v>
      </c>
      <c r="AC465" s="3">
        <v>3324</v>
      </c>
      <c r="AD465" s="4">
        <v>0.11010821</v>
      </c>
      <c r="AE465" s="4">
        <v>0.36247571000000001</v>
      </c>
      <c r="AF465" s="3">
        <v>3814</v>
      </c>
      <c r="AG465" s="4">
        <v>0.12013747</v>
      </c>
      <c r="AH465" s="4">
        <v>0.14747388</v>
      </c>
    </row>
    <row r="466" spans="1:34">
      <c r="A466" s="2" t="s">
        <v>49</v>
      </c>
      <c r="B466" s="2" t="s">
        <v>47</v>
      </c>
      <c r="C466" s="2" t="s">
        <v>75</v>
      </c>
      <c r="D466" s="2" t="s">
        <v>66</v>
      </c>
      <c r="E466" s="3">
        <v>3123</v>
      </c>
      <c r="F466" s="4">
        <v>0.26073802000000001</v>
      </c>
      <c r="G466" s="4"/>
      <c r="H466" s="3">
        <v>3769</v>
      </c>
      <c r="I466" s="4">
        <v>0.26768313999999999</v>
      </c>
      <c r="J466" s="4">
        <v>0.20688432000000001</v>
      </c>
      <c r="K466" s="3">
        <v>4249</v>
      </c>
      <c r="L466" s="4">
        <v>0.25592040999999999</v>
      </c>
      <c r="M466" s="4">
        <v>0.12747332</v>
      </c>
      <c r="N466" s="3">
        <v>4884</v>
      </c>
      <c r="O466" s="4">
        <v>0.27170105999999999</v>
      </c>
      <c r="P466" s="4">
        <v>0.14938641</v>
      </c>
      <c r="Q466" s="3">
        <v>5146</v>
      </c>
      <c r="R466" s="4">
        <v>0.26330134999999999</v>
      </c>
      <c r="S466" s="4">
        <v>5.3709439999999997E-2</v>
      </c>
      <c r="T466" s="3">
        <v>5092</v>
      </c>
      <c r="U466" s="4">
        <v>0.25107815999999999</v>
      </c>
      <c r="V466" s="4">
        <v>-1.0630519999999999E-2</v>
      </c>
      <c r="W466" s="3">
        <v>5495</v>
      </c>
      <c r="X466" s="4">
        <v>0.24316910999999999</v>
      </c>
      <c r="Y466" s="4">
        <v>7.9098059999999998E-2</v>
      </c>
      <c r="Z466" s="3">
        <v>6470</v>
      </c>
      <c r="AA466" s="4">
        <v>0.26036335999999999</v>
      </c>
      <c r="AB466" s="4">
        <v>0.17748942000000001</v>
      </c>
      <c r="AC466" s="3">
        <v>7985</v>
      </c>
      <c r="AD466" s="4">
        <v>0.26452449</v>
      </c>
      <c r="AE466" s="4">
        <v>0.2342552</v>
      </c>
      <c r="AF466" s="3">
        <v>8008</v>
      </c>
      <c r="AG466" s="4">
        <v>0.25223417999999997</v>
      </c>
      <c r="AH466" s="4">
        <v>2.8178500000000002E-3</v>
      </c>
    </row>
    <row r="467" spans="1:34">
      <c r="A467" s="2" t="s">
        <v>49</v>
      </c>
      <c r="B467" s="2" t="s">
        <v>47</v>
      </c>
      <c r="C467" s="2" t="s">
        <v>75</v>
      </c>
      <c r="D467" s="2" t="s">
        <v>67</v>
      </c>
      <c r="E467" s="3">
        <v>3087</v>
      </c>
      <c r="F467" s="4">
        <v>0.25776579999999999</v>
      </c>
      <c r="G467" s="4"/>
      <c r="H467" s="3">
        <v>3686</v>
      </c>
      <c r="I467" s="4">
        <v>0.26176728999999999</v>
      </c>
      <c r="J467" s="4">
        <v>0.19382058999999999</v>
      </c>
      <c r="K467" s="3">
        <v>4343</v>
      </c>
      <c r="L467" s="4">
        <v>0.26157019999999997</v>
      </c>
      <c r="M467" s="4">
        <v>0.17840684000000001</v>
      </c>
      <c r="N467" s="3">
        <v>4876</v>
      </c>
      <c r="O467" s="4">
        <v>0.27122814000000001</v>
      </c>
      <c r="P467" s="4">
        <v>0.1226028</v>
      </c>
      <c r="Q467" s="3">
        <v>5172</v>
      </c>
      <c r="R467" s="4">
        <v>0.26460261000000002</v>
      </c>
      <c r="S467" s="4">
        <v>6.076339E-2</v>
      </c>
      <c r="T467" s="3">
        <v>5292</v>
      </c>
      <c r="U467" s="4">
        <v>0.26096683999999998</v>
      </c>
      <c r="V467" s="4">
        <v>2.3278529999999999E-2</v>
      </c>
      <c r="W467" s="3">
        <v>5904</v>
      </c>
      <c r="X467" s="4">
        <v>0.26127002999999999</v>
      </c>
      <c r="Y467" s="4">
        <v>0.11549006000000001</v>
      </c>
      <c r="Z467" s="3">
        <v>6348</v>
      </c>
      <c r="AA467" s="4">
        <v>0.25546939000000002</v>
      </c>
      <c r="AB467" s="4">
        <v>7.5312840000000006E-2</v>
      </c>
      <c r="AC467" s="3">
        <v>7288</v>
      </c>
      <c r="AD467" s="4">
        <v>0.24142406999999999</v>
      </c>
      <c r="AE467" s="4">
        <v>0.14804956</v>
      </c>
      <c r="AF467" s="3">
        <v>7666</v>
      </c>
      <c r="AG467" s="4">
        <v>0.24145328999999999</v>
      </c>
      <c r="AH467" s="4">
        <v>5.1808229999999997E-2</v>
      </c>
    </row>
    <row r="468" spans="1:34">
      <c r="A468" s="2" t="s">
        <v>49</v>
      </c>
      <c r="B468" s="2" t="s">
        <v>47</v>
      </c>
      <c r="C468" s="2" t="s">
        <v>75</v>
      </c>
      <c r="D468" s="2" t="s">
        <v>68</v>
      </c>
      <c r="E468" s="3">
        <v>2900</v>
      </c>
      <c r="F468" s="4">
        <v>0.24212239999999999</v>
      </c>
      <c r="G468" s="4"/>
      <c r="H468" s="3">
        <v>3287</v>
      </c>
      <c r="I468" s="4">
        <v>0.23343718999999999</v>
      </c>
      <c r="J468" s="4">
        <v>0.13340224000000001</v>
      </c>
      <c r="K468" s="3">
        <v>3952</v>
      </c>
      <c r="L468" s="4">
        <v>0.23803075000000001</v>
      </c>
      <c r="M468" s="4">
        <v>0.20250086</v>
      </c>
      <c r="N468" s="3">
        <v>4078</v>
      </c>
      <c r="O468" s="4">
        <v>0.226856</v>
      </c>
      <c r="P468" s="4">
        <v>3.1803140000000001E-2</v>
      </c>
      <c r="Q468" s="3">
        <v>4334</v>
      </c>
      <c r="R468" s="4">
        <v>0.22171525</v>
      </c>
      <c r="S468" s="4">
        <v>6.2684669999999998E-2</v>
      </c>
      <c r="T468" s="3">
        <v>4702</v>
      </c>
      <c r="U468" s="4">
        <v>0.23184673</v>
      </c>
      <c r="V468" s="4">
        <v>8.4945870000000007E-2</v>
      </c>
      <c r="W468" s="3">
        <v>5504</v>
      </c>
      <c r="X468" s="4">
        <v>0.2436055</v>
      </c>
      <c r="Y468" s="4">
        <v>0.17070521999999999</v>
      </c>
      <c r="Z468" s="3">
        <v>5847</v>
      </c>
      <c r="AA468" s="4">
        <v>0.23528605</v>
      </c>
      <c r="AB468" s="4">
        <v>6.2171530000000003E-2</v>
      </c>
      <c r="AC468" s="3">
        <v>7031</v>
      </c>
      <c r="AD468" s="4">
        <v>0.23291834</v>
      </c>
      <c r="AE468" s="4">
        <v>0.20261454000000001</v>
      </c>
      <c r="AF468" s="3">
        <v>7445</v>
      </c>
      <c r="AG468" s="4">
        <v>0.23451215</v>
      </c>
      <c r="AH468" s="4">
        <v>5.8877329999999999E-2</v>
      </c>
    </row>
    <row r="469" spans="1:34">
      <c r="A469" s="2" t="s">
        <v>49</v>
      </c>
      <c r="B469" s="2" t="s">
        <v>47</v>
      </c>
      <c r="C469" s="2" t="s">
        <v>75</v>
      </c>
      <c r="D469" s="2" t="s">
        <v>69</v>
      </c>
      <c r="E469" s="3">
        <v>1246</v>
      </c>
      <c r="F469" s="4">
        <v>0.10402615</v>
      </c>
      <c r="G469" s="4"/>
      <c r="H469" s="3">
        <v>1537</v>
      </c>
      <c r="I469" s="4">
        <v>0.10914084</v>
      </c>
      <c r="J469" s="4">
        <v>0.23337105999999999</v>
      </c>
      <c r="K469" s="3">
        <v>1803</v>
      </c>
      <c r="L469" s="4">
        <v>0.10860802999999999</v>
      </c>
      <c r="M469" s="4">
        <v>0.17353756000000001</v>
      </c>
      <c r="N469" s="3">
        <v>1689</v>
      </c>
      <c r="O469" s="4">
        <v>9.3978370000000006E-2</v>
      </c>
      <c r="P469" s="4">
        <v>-6.3202709999999995E-2</v>
      </c>
      <c r="Q469" s="3">
        <v>1890</v>
      </c>
      <c r="R469" s="4">
        <v>9.6676499999999999E-2</v>
      </c>
      <c r="S469" s="4">
        <v>0.11854167</v>
      </c>
      <c r="T469" s="3">
        <v>2128</v>
      </c>
      <c r="U469" s="4">
        <v>0.10492205</v>
      </c>
      <c r="V469" s="4">
        <v>0.1260262</v>
      </c>
      <c r="W469" s="3">
        <v>2287</v>
      </c>
      <c r="X469" s="4">
        <v>0.10120353</v>
      </c>
      <c r="Y469" s="4">
        <v>7.470765E-2</v>
      </c>
      <c r="Z469" s="3">
        <v>2416</v>
      </c>
      <c r="AA469" s="4">
        <v>9.7246630000000001E-2</v>
      </c>
      <c r="AB469" s="4">
        <v>5.6731030000000002E-2</v>
      </c>
      <c r="AC469" s="3">
        <v>2883</v>
      </c>
      <c r="AD469" s="4">
        <v>9.5487349999999999E-2</v>
      </c>
      <c r="AE469" s="4">
        <v>0.19286202</v>
      </c>
      <c r="AF469" s="3">
        <v>2982</v>
      </c>
      <c r="AG469" s="4">
        <v>9.3939590000000003E-2</v>
      </c>
      <c r="AH469" s="4">
        <v>3.4634190000000002E-2</v>
      </c>
    </row>
    <row r="470" spans="1:34">
      <c r="A470" s="2" t="s">
        <v>49</v>
      </c>
      <c r="B470" s="2" t="s">
        <v>47</v>
      </c>
      <c r="C470" s="2" t="s">
        <v>75</v>
      </c>
      <c r="D470" s="2" t="s">
        <v>70</v>
      </c>
      <c r="E470" s="3">
        <v>699</v>
      </c>
      <c r="F470" s="4">
        <v>5.8326200000000002E-2</v>
      </c>
      <c r="G470" s="4"/>
      <c r="H470" s="3">
        <v>700</v>
      </c>
      <c r="I470" s="4">
        <v>4.9695400000000001E-2</v>
      </c>
      <c r="J470" s="4">
        <v>1.61662E-3</v>
      </c>
      <c r="K470" s="3">
        <v>876</v>
      </c>
      <c r="L470" s="4">
        <v>5.2774590000000003E-2</v>
      </c>
      <c r="M470" s="4">
        <v>0.25236518000000002</v>
      </c>
      <c r="N470" s="3">
        <v>844</v>
      </c>
      <c r="O470" s="4">
        <v>4.6923600000000003E-2</v>
      </c>
      <c r="P470" s="4">
        <v>-3.7399370000000001E-2</v>
      </c>
      <c r="Q470" s="3">
        <v>1022</v>
      </c>
      <c r="R470" s="4">
        <v>5.2297209999999997E-2</v>
      </c>
      <c r="S470" s="4">
        <v>0.2118428</v>
      </c>
      <c r="T470" s="3">
        <v>1018</v>
      </c>
      <c r="U470" s="4">
        <v>5.0175289999999997E-2</v>
      </c>
      <c r="V470" s="4">
        <v>-4.5624200000000002E-3</v>
      </c>
      <c r="W470" s="3">
        <v>1182</v>
      </c>
      <c r="X470" s="4">
        <v>5.2305400000000002E-2</v>
      </c>
      <c r="Y470" s="4">
        <v>0.16149696999999999</v>
      </c>
      <c r="Z470" s="3">
        <v>1108</v>
      </c>
      <c r="AA470" s="4">
        <v>4.4600760000000003E-2</v>
      </c>
      <c r="AB470" s="4">
        <v>-6.2262489999999997E-2</v>
      </c>
      <c r="AC470" s="3">
        <v>1394</v>
      </c>
      <c r="AD470" s="4">
        <v>4.6188489999999999E-2</v>
      </c>
      <c r="AE470" s="4">
        <v>0.25808649</v>
      </c>
      <c r="AF470" s="3">
        <v>1510</v>
      </c>
      <c r="AG470" s="4">
        <v>4.7552549999999999E-2</v>
      </c>
      <c r="AH470" s="4">
        <v>8.2739670000000001E-2</v>
      </c>
    </row>
    <row r="471" spans="1:34">
      <c r="A471" s="2" t="s">
        <v>49</v>
      </c>
      <c r="B471" s="2" t="s">
        <v>47</v>
      </c>
      <c r="C471" s="2" t="s">
        <v>75</v>
      </c>
      <c r="D471" s="2" t="s">
        <v>71</v>
      </c>
      <c r="E471" s="5" t="s">
        <v>86</v>
      </c>
      <c r="F471" s="6" t="s">
        <v>86</v>
      </c>
      <c r="G471" s="4"/>
      <c r="H471" s="5" t="s">
        <v>86</v>
      </c>
      <c r="I471" s="6" t="s">
        <v>86</v>
      </c>
      <c r="J471" s="6" t="s">
        <v>86</v>
      </c>
      <c r="K471" s="5" t="s">
        <v>86</v>
      </c>
      <c r="L471" s="6" t="s">
        <v>86</v>
      </c>
      <c r="M471" s="6" t="s">
        <v>86</v>
      </c>
      <c r="N471" s="5" t="s">
        <v>86</v>
      </c>
      <c r="O471" s="6" t="s">
        <v>86</v>
      </c>
      <c r="P471" s="6" t="s">
        <v>86</v>
      </c>
      <c r="Q471" s="5" t="s">
        <v>86</v>
      </c>
      <c r="R471" s="6" t="s">
        <v>86</v>
      </c>
      <c r="S471" s="6" t="s">
        <v>86</v>
      </c>
      <c r="T471" s="5" t="s">
        <v>86</v>
      </c>
      <c r="U471" s="6" t="s">
        <v>86</v>
      </c>
      <c r="V471" s="6" t="s">
        <v>86</v>
      </c>
      <c r="W471" s="3"/>
      <c r="X471" s="4"/>
      <c r="Y471" s="6" t="s">
        <v>86</v>
      </c>
      <c r="Z471" s="5" t="s">
        <v>86</v>
      </c>
      <c r="AA471" s="6" t="s">
        <v>86</v>
      </c>
      <c r="AB471" s="6" t="s">
        <v>86</v>
      </c>
      <c r="AC471" s="5" t="s">
        <v>86</v>
      </c>
      <c r="AD471" s="6" t="s">
        <v>86</v>
      </c>
      <c r="AE471" s="6" t="s">
        <v>86</v>
      </c>
      <c r="AF471" s="5" t="s">
        <v>86</v>
      </c>
      <c r="AG471" s="6" t="s">
        <v>86</v>
      </c>
      <c r="AH471" s="6" t="s">
        <v>86</v>
      </c>
    </row>
    <row r="472" spans="1:34">
      <c r="A472" s="2" t="s">
        <v>49</v>
      </c>
      <c r="B472" s="2" t="s">
        <v>47</v>
      </c>
      <c r="C472" s="2" t="s">
        <v>75</v>
      </c>
      <c r="D472" s="2" t="s">
        <v>48</v>
      </c>
      <c r="E472" s="3">
        <v>11977</v>
      </c>
      <c r="F472" s="4">
        <v>1</v>
      </c>
      <c r="G472" s="4"/>
      <c r="H472" s="3">
        <v>14080</v>
      </c>
      <c r="I472" s="4">
        <v>1</v>
      </c>
      <c r="J472" s="4">
        <v>0.17557133999999999</v>
      </c>
      <c r="K472" s="3">
        <v>16604</v>
      </c>
      <c r="L472" s="4">
        <v>1</v>
      </c>
      <c r="M472" s="4">
        <v>0.17929475</v>
      </c>
      <c r="N472" s="3">
        <v>17976</v>
      </c>
      <c r="O472" s="4">
        <v>1</v>
      </c>
      <c r="P472" s="4">
        <v>8.2628969999999996E-2</v>
      </c>
      <c r="Q472" s="3">
        <v>19546</v>
      </c>
      <c r="R472" s="4">
        <v>1</v>
      </c>
      <c r="S472" s="4">
        <v>8.7324390000000002E-2</v>
      </c>
      <c r="T472" s="3">
        <v>20280</v>
      </c>
      <c r="U472" s="4">
        <v>1</v>
      </c>
      <c r="V472" s="4">
        <v>3.753476E-2</v>
      </c>
      <c r="W472" s="3">
        <v>22595</v>
      </c>
      <c r="X472" s="4">
        <v>1</v>
      </c>
      <c r="Y472" s="4">
        <v>0.11419559999999999</v>
      </c>
      <c r="Z472" s="3">
        <v>24849</v>
      </c>
      <c r="AA472" s="4">
        <v>1</v>
      </c>
      <c r="AB472" s="4">
        <v>9.9728689999999995E-2</v>
      </c>
      <c r="AC472" s="3">
        <v>30187</v>
      </c>
      <c r="AD472" s="4">
        <v>1</v>
      </c>
      <c r="AE472" s="4">
        <v>0.21483962000000001</v>
      </c>
      <c r="AF472" s="3">
        <v>31748</v>
      </c>
      <c r="AG472" s="4">
        <v>1</v>
      </c>
      <c r="AH472" s="4">
        <v>5.168093E-2</v>
      </c>
    </row>
    <row r="473" spans="1:34">
      <c r="A473" s="2" t="s">
        <v>49</v>
      </c>
      <c r="B473" s="2" t="s">
        <v>47</v>
      </c>
      <c r="C473" s="2" t="s">
        <v>76</v>
      </c>
      <c r="D473" s="2" t="s">
        <v>64</v>
      </c>
      <c r="E473" s="5" t="s">
        <v>86</v>
      </c>
      <c r="F473" s="6" t="s">
        <v>86</v>
      </c>
      <c r="G473" s="4"/>
      <c r="H473" s="5" t="s">
        <v>86</v>
      </c>
      <c r="I473" s="6" t="s">
        <v>86</v>
      </c>
      <c r="J473" s="6" t="s">
        <v>86</v>
      </c>
      <c r="K473" s="5" t="s">
        <v>86</v>
      </c>
      <c r="L473" s="6" t="s">
        <v>86</v>
      </c>
      <c r="M473" s="6" t="s">
        <v>86</v>
      </c>
      <c r="N473" s="3">
        <v>112</v>
      </c>
      <c r="O473" s="4">
        <v>5.7289300000000001E-3</v>
      </c>
      <c r="P473" s="6" t="s">
        <v>86</v>
      </c>
      <c r="Q473" s="5" t="s">
        <v>86</v>
      </c>
      <c r="R473" s="6" t="s">
        <v>86</v>
      </c>
      <c r="S473" s="6" t="s">
        <v>86</v>
      </c>
      <c r="T473" s="5" t="s">
        <v>86</v>
      </c>
      <c r="U473" s="6" t="s">
        <v>86</v>
      </c>
      <c r="V473" s="6" t="s">
        <v>86</v>
      </c>
      <c r="W473" s="5" t="s">
        <v>86</v>
      </c>
      <c r="X473" s="6" t="s">
        <v>86</v>
      </c>
      <c r="Y473" s="6" t="s">
        <v>86</v>
      </c>
      <c r="Z473" s="5" t="s">
        <v>86</v>
      </c>
      <c r="AA473" s="6" t="s">
        <v>86</v>
      </c>
      <c r="AB473" s="6" t="s">
        <v>86</v>
      </c>
      <c r="AC473" s="3">
        <v>267</v>
      </c>
      <c r="AD473" s="4">
        <v>1.0421E-2</v>
      </c>
      <c r="AE473" s="6" t="s">
        <v>86</v>
      </c>
      <c r="AF473" s="3">
        <v>298</v>
      </c>
      <c r="AG473" s="4">
        <v>1.1109839999999999E-2</v>
      </c>
      <c r="AH473" s="4">
        <v>0.11855278</v>
      </c>
    </row>
    <row r="474" spans="1:34">
      <c r="A474" s="2" t="s">
        <v>49</v>
      </c>
      <c r="B474" s="2" t="s">
        <v>47</v>
      </c>
      <c r="C474" s="2" t="s">
        <v>76</v>
      </c>
      <c r="D474" s="2" t="s">
        <v>65</v>
      </c>
      <c r="E474" s="3">
        <v>564</v>
      </c>
      <c r="F474" s="4">
        <v>3.4476670000000001E-2</v>
      </c>
      <c r="G474" s="4"/>
      <c r="H474" s="3">
        <v>641</v>
      </c>
      <c r="I474" s="4">
        <v>3.639833E-2</v>
      </c>
      <c r="J474" s="4">
        <v>0.13538064999999999</v>
      </c>
      <c r="K474" s="3">
        <v>749</v>
      </c>
      <c r="L474" s="4">
        <v>3.9662589999999998E-2</v>
      </c>
      <c r="M474" s="4">
        <v>0.16867161</v>
      </c>
      <c r="N474" s="3">
        <v>859</v>
      </c>
      <c r="O474" s="4">
        <v>4.3863180000000002E-2</v>
      </c>
      <c r="P474" s="4">
        <v>0.14739368</v>
      </c>
      <c r="Q474" s="3">
        <v>1059</v>
      </c>
      <c r="R474" s="4">
        <v>5.1195949999999997E-2</v>
      </c>
      <c r="S474" s="4">
        <v>0.23249344999999999</v>
      </c>
      <c r="T474" s="3">
        <v>1014</v>
      </c>
      <c r="U474" s="4">
        <v>4.9392110000000003E-2</v>
      </c>
      <c r="V474" s="4">
        <v>-4.2970960000000002E-2</v>
      </c>
      <c r="W474" s="3">
        <v>986</v>
      </c>
      <c r="X474" s="4">
        <v>4.6926330000000002E-2</v>
      </c>
      <c r="Y474" s="4">
        <v>-2.736477E-2</v>
      </c>
      <c r="Z474" s="3">
        <v>1156</v>
      </c>
      <c r="AA474" s="4">
        <v>5.1369779999999997E-2</v>
      </c>
      <c r="AB474" s="4">
        <v>0.1730873</v>
      </c>
      <c r="AC474" s="3">
        <v>1470</v>
      </c>
      <c r="AD474" s="4">
        <v>5.7433049999999999E-2</v>
      </c>
      <c r="AE474" s="4">
        <v>0.27147206000000002</v>
      </c>
      <c r="AF474" s="3">
        <v>1676</v>
      </c>
      <c r="AG474" s="4">
        <v>6.237873E-2</v>
      </c>
      <c r="AH474" s="4">
        <v>0.13954891999999999</v>
      </c>
    </row>
    <row r="475" spans="1:34">
      <c r="A475" s="2" t="s">
        <v>49</v>
      </c>
      <c r="B475" s="2" t="s">
        <v>47</v>
      </c>
      <c r="C475" s="2" t="s">
        <v>76</v>
      </c>
      <c r="D475" s="2" t="s">
        <v>66</v>
      </c>
      <c r="E475" s="3">
        <v>2083</v>
      </c>
      <c r="F475" s="4">
        <v>0.1272382</v>
      </c>
      <c r="G475" s="4"/>
      <c r="H475" s="3">
        <v>2318</v>
      </c>
      <c r="I475" s="4">
        <v>0.13167651</v>
      </c>
      <c r="J475" s="4">
        <v>0.1129512</v>
      </c>
      <c r="K475" s="3">
        <v>2341</v>
      </c>
      <c r="L475" s="4">
        <v>0.1239895</v>
      </c>
      <c r="M475" s="4">
        <v>9.8792600000000008E-3</v>
      </c>
      <c r="N475" s="3">
        <v>2640</v>
      </c>
      <c r="O475" s="4">
        <v>0.13476658</v>
      </c>
      <c r="P475" s="4">
        <v>0.12769258999999999</v>
      </c>
      <c r="Q475" s="3">
        <v>2839</v>
      </c>
      <c r="R475" s="4">
        <v>0.13724096</v>
      </c>
      <c r="S475" s="4">
        <v>7.5352199999999994E-2</v>
      </c>
      <c r="T475" s="3">
        <v>2782</v>
      </c>
      <c r="U475" s="4">
        <v>0.13554442</v>
      </c>
      <c r="V475" s="4">
        <v>-2.0282100000000001E-2</v>
      </c>
      <c r="W475" s="3">
        <v>2950</v>
      </c>
      <c r="X475" s="4">
        <v>0.14040349999999999</v>
      </c>
      <c r="Y475" s="4">
        <v>6.0442700000000002E-2</v>
      </c>
      <c r="Z475" s="3">
        <v>3204</v>
      </c>
      <c r="AA475" s="4">
        <v>0.14231381000000001</v>
      </c>
      <c r="AB475" s="4">
        <v>8.619636E-2</v>
      </c>
      <c r="AC475" s="3">
        <v>3655</v>
      </c>
      <c r="AD475" s="4">
        <v>0.1427669</v>
      </c>
      <c r="AE475" s="4">
        <v>0.14086209999999999</v>
      </c>
      <c r="AF475" s="3">
        <v>3875</v>
      </c>
      <c r="AG475" s="4">
        <v>0.14423975</v>
      </c>
      <c r="AH475" s="4">
        <v>6.0024130000000002E-2</v>
      </c>
    </row>
    <row r="476" spans="1:34">
      <c r="A476" s="2" t="s">
        <v>49</v>
      </c>
      <c r="B476" s="2" t="s">
        <v>47</v>
      </c>
      <c r="C476" s="2" t="s">
        <v>76</v>
      </c>
      <c r="D476" s="2" t="s">
        <v>67</v>
      </c>
      <c r="E476" s="3">
        <v>3252</v>
      </c>
      <c r="F476" s="4">
        <v>0.19862060000000001</v>
      </c>
      <c r="G476" s="4"/>
      <c r="H476" s="3">
        <v>3622</v>
      </c>
      <c r="I476" s="4">
        <v>0.20573604000000001</v>
      </c>
      <c r="J476" s="4">
        <v>0.1139647</v>
      </c>
      <c r="K476" s="3">
        <v>3749</v>
      </c>
      <c r="L476" s="4">
        <v>0.19854785999999999</v>
      </c>
      <c r="M476" s="4">
        <v>3.50175E-2</v>
      </c>
      <c r="N476" s="3">
        <v>4242</v>
      </c>
      <c r="O476" s="4">
        <v>0.2165173</v>
      </c>
      <c r="P476" s="4">
        <v>0.13141204000000001</v>
      </c>
      <c r="Q476" s="3">
        <v>4429</v>
      </c>
      <c r="R476" s="4">
        <v>0.21409247000000001</v>
      </c>
      <c r="S476" s="4">
        <v>4.4138200000000002E-2</v>
      </c>
      <c r="T476" s="3">
        <v>4357</v>
      </c>
      <c r="U476" s="4">
        <v>0.21229777999999999</v>
      </c>
      <c r="V476" s="4">
        <v>-1.633505E-2</v>
      </c>
      <c r="W476" s="3">
        <v>4331</v>
      </c>
      <c r="X476" s="4">
        <v>0.20617084999999999</v>
      </c>
      <c r="Y476" s="4">
        <v>-5.8023299999999996E-3</v>
      </c>
      <c r="Z476" s="3">
        <v>4314</v>
      </c>
      <c r="AA476" s="4">
        <v>0.191611</v>
      </c>
      <c r="AB476" s="4">
        <v>-4.0617700000000001E-3</v>
      </c>
      <c r="AC476" s="3">
        <v>4875</v>
      </c>
      <c r="AD476" s="4">
        <v>0.1904102</v>
      </c>
      <c r="AE476" s="4">
        <v>0.13011448</v>
      </c>
      <c r="AF476" s="3">
        <v>5131</v>
      </c>
      <c r="AG476" s="4">
        <v>0.19101375000000001</v>
      </c>
      <c r="AH476" s="4">
        <v>5.2525740000000001E-2</v>
      </c>
    </row>
    <row r="477" spans="1:34">
      <c r="A477" s="2" t="s">
        <v>49</v>
      </c>
      <c r="B477" s="2" t="s">
        <v>47</v>
      </c>
      <c r="C477" s="2" t="s">
        <v>76</v>
      </c>
      <c r="D477" s="2" t="s">
        <v>68</v>
      </c>
      <c r="E477" s="3">
        <v>4841</v>
      </c>
      <c r="F477" s="4">
        <v>0.29572017</v>
      </c>
      <c r="G477" s="4"/>
      <c r="H477" s="3">
        <v>5320</v>
      </c>
      <c r="I477" s="4">
        <v>0.30217802999999999</v>
      </c>
      <c r="J477" s="4">
        <v>9.8923010000000006E-2</v>
      </c>
      <c r="K477" s="3">
        <v>5714</v>
      </c>
      <c r="L477" s="4">
        <v>0.30262548</v>
      </c>
      <c r="M477" s="4">
        <v>7.4077119999999996E-2</v>
      </c>
      <c r="N477" s="3">
        <v>5763</v>
      </c>
      <c r="O477" s="4">
        <v>0.29414584999999999</v>
      </c>
      <c r="P477" s="4">
        <v>8.4413800000000001E-3</v>
      </c>
      <c r="Q477" s="3">
        <v>6070</v>
      </c>
      <c r="R477" s="4">
        <v>0.29340228000000002</v>
      </c>
      <c r="S477" s="4">
        <v>5.329478E-2</v>
      </c>
      <c r="T477" s="3">
        <v>6194</v>
      </c>
      <c r="U477" s="4">
        <v>0.30182371000000002</v>
      </c>
      <c r="V477" s="4">
        <v>2.045305E-2</v>
      </c>
      <c r="W477" s="3">
        <v>6244</v>
      </c>
      <c r="X477" s="4">
        <v>0.29723012999999998</v>
      </c>
      <c r="Y477" s="4">
        <v>8.1621799999999998E-3</v>
      </c>
      <c r="Z477" s="3">
        <v>6938</v>
      </c>
      <c r="AA477" s="4">
        <v>0.30819572000000001</v>
      </c>
      <c r="AB477" s="4">
        <v>0.11115078</v>
      </c>
      <c r="AC477" s="3">
        <v>7805</v>
      </c>
      <c r="AD477" s="4">
        <v>0.30486196999999998</v>
      </c>
      <c r="AE477" s="4">
        <v>0.12493990000000001</v>
      </c>
      <c r="AF477" s="3">
        <v>8141</v>
      </c>
      <c r="AG477" s="4">
        <v>0.30306699999999998</v>
      </c>
      <c r="AH477" s="4">
        <v>4.302255E-2</v>
      </c>
    </row>
    <row r="478" spans="1:34">
      <c r="A478" s="2" t="s">
        <v>49</v>
      </c>
      <c r="B478" s="2" t="s">
        <v>47</v>
      </c>
      <c r="C478" s="2" t="s">
        <v>76</v>
      </c>
      <c r="D478" s="2" t="s">
        <v>69</v>
      </c>
      <c r="E478" s="3">
        <v>3362</v>
      </c>
      <c r="F478" s="4">
        <v>0.20532949</v>
      </c>
      <c r="G478" s="4"/>
      <c r="H478" s="3">
        <v>3339</v>
      </c>
      <c r="I478" s="4">
        <v>0.18966298000000001</v>
      </c>
      <c r="J478" s="4">
        <v>-6.6173400000000002E-3</v>
      </c>
      <c r="K478" s="3">
        <v>3663</v>
      </c>
      <c r="L478" s="4">
        <v>0.19399875999999999</v>
      </c>
      <c r="M478" s="4">
        <v>9.7006640000000005E-2</v>
      </c>
      <c r="N478" s="3">
        <v>3623</v>
      </c>
      <c r="O478" s="4">
        <v>0.18492017999999999</v>
      </c>
      <c r="P478" s="4">
        <v>-1.103992E-2</v>
      </c>
      <c r="Q478" s="3">
        <v>3686</v>
      </c>
      <c r="R478" s="4">
        <v>0.17816074000000001</v>
      </c>
      <c r="S478" s="4">
        <v>1.7365209999999999E-2</v>
      </c>
      <c r="T478" s="3">
        <v>3646</v>
      </c>
      <c r="U478" s="4">
        <v>0.17768765</v>
      </c>
      <c r="V478" s="4">
        <v>-1.065354E-2</v>
      </c>
      <c r="W478" s="3">
        <v>3835</v>
      </c>
      <c r="X478" s="4">
        <v>0.18254603999999999</v>
      </c>
      <c r="Y478" s="4">
        <v>5.173444E-2</v>
      </c>
      <c r="Z478" s="3">
        <v>4047</v>
      </c>
      <c r="AA478" s="4">
        <v>0.17974390000000001</v>
      </c>
      <c r="AB478" s="4">
        <v>5.5166420000000001E-2</v>
      </c>
      <c r="AC478" s="3">
        <v>4517</v>
      </c>
      <c r="AD478" s="4">
        <v>0.17641841999999999</v>
      </c>
      <c r="AE478" s="4">
        <v>0.1162011</v>
      </c>
      <c r="AF478" s="3">
        <v>4766</v>
      </c>
      <c r="AG478" s="4">
        <v>0.17741239</v>
      </c>
      <c r="AH478" s="4">
        <v>5.511137E-2</v>
      </c>
    </row>
    <row r="479" spans="1:34">
      <c r="A479" s="2" t="s">
        <v>49</v>
      </c>
      <c r="B479" s="2" t="s">
        <v>47</v>
      </c>
      <c r="C479" s="2" t="s">
        <v>76</v>
      </c>
      <c r="D479" s="2" t="s">
        <v>70</v>
      </c>
      <c r="E479" s="3">
        <v>2207</v>
      </c>
      <c r="F479" s="4">
        <v>0.13479695999999999</v>
      </c>
      <c r="G479" s="4"/>
      <c r="H479" s="3">
        <v>2308</v>
      </c>
      <c r="I479" s="4">
        <v>0.13106329</v>
      </c>
      <c r="J479" s="4">
        <v>4.5649929999999998E-2</v>
      </c>
      <c r="K479" s="3">
        <v>2493</v>
      </c>
      <c r="L479" s="4">
        <v>0.13200566</v>
      </c>
      <c r="M479" s="4">
        <v>8.0200469999999996E-2</v>
      </c>
      <c r="N479" s="3">
        <v>2352</v>
      </c>
      <c r="O479" s="4">
        <v>0.12005799</v>
      </c>
      <c r="P479" s="4">
        <v>-5.6391330000000003E-2</v>
      </c>
      <c r="Q479" s="3">
        <v>2439</v>
      </c>
      <c r="R479" s="4">
        <v>0.11789052</v>
      </c>
      <c r="S479" s="4">
        <v>3.6900309999999999E-2</v>
      </c>
      <c r="T479" s="3">
        <v>2327</v>
      </c>
      <c r="U479" s="4">
        <v>0.1133907</v>
      </c>
      <c r="V479" s="4">
        <v>-4.5882859999999998E-2</v>
      </c>
      <c r="W479" s="3">
        <v>2525</v>
      </c>
      <c r="X479" s="4">
        <v>0.12020127</v>
      </c>
      <c r="Y479" s="4">
        <v>8.5231879999999996E-2</v>
      </c>
      <c r="Z479" s="3">
        <v>2698</v>
      </c>
      <c r="AA479" s="4">
        <v>0.11986291</v>
      </c>
      <c r="AB479" s="4">
        <v>6.8599499999999994E-2</v>
      </c>
      <c r="AC479" s="3">
        <v>3013</v>
      </c>
      <c r="AD479" s="4">
        <v>0.11768847</v>
      </c>
      <c r="AE479" s="4">
        <v>0.11661075999999999</v>
      </c>
      <c r="AF479" s="3">
        <v>2976</v>
      </c>
      <c r="AG479" s="4">
        <v>0.11077853</v>
      </c>
      <c r="AH479" s="4">
        <v>-1.24025E-2</v>
      </c>
    </row>
    <row r="480" spans="1:34">
      <c r="A480" s="2" t="s">
        <v>49</v>
      </c>
      <c r="B480" s="2" t="s">
        <v>47</v>
      </c>
      <c r="C480" s="2" t="s">
        <v>76</v>
      </c>
      <c r="D480" s="2" t="s">
        <v>71</v>
      </c>
      <c r="E480" s="5" t="s">
        <v>86</v>
      </c>
      <c r="F480" s="6" t="s">
        <v>86</v>
      </c>
      <c r="G480" s="4"/>
      <c r="H480" s="5" t="s">
        <v>86</v>
      </c>
      <c r="I480" s="6" t="s">
        <v>86</v>
      </c>
      <c r="J480" s="6" t="s">
        <v>86</v>
      </c>
      <c r="K480" s="5" t="s">
        <v>86</v>
      </c>
      <c r="L480" s="6" t="s">
        <v>86</v>
      </c>
      <c r="M480" s="6" t="s">
        <v>86</v>
      </c>
      <c r="N480" s="3"/>
      <c r="O480" s="4"/>
      <c r="P480" s="6" t="s">
        <v>86</v>
      </c>
      <c r="Q480" s="5" t="s">
        <v>86</v>
      </c>
      <c r="R480" s="6" t="s">
        <v>86</v>
      </c>
      <c r="S480" s="6" t="s">
        <v>86</v>
      </c>
      <c r="T480" s="5" t="s">
        <v>86</v>
      </c>
      <c r="U480" s="6" t="s">
        <v>86</v>
      </c>
      <c r="V480" s="6" t="s">
        <v>86</v>
      </c>
      <c r="W480" s="5" t="s">
        <v>86</v>
      </c>
      <c r="X480" s="6" t="s">
        <v>86</v>
      </c>
      <c r="Y480" s="6" t="s">
        <v>86</v>
      </c>
      <c r="Z480" s="5" t="s">
        <v>86</v>
      </c>
      <c r="AA480" s="6" t="s">
        <v>86</v>
      </c>
      <c r="AB480" s="6" t="s">
        <v>86</v>
      </c>
      <c r="AC480" s="3"/>
      <c r="AD480" s="4"/>
      <c r="AE480" s="6" t="s">
        <v>86</v>
      </c>
      <c r="AF480" s="3"/>
      <c r="AG480" s="4"/>
      <c r="AH480" s="4"/>
    </row>
    <row r="481" spans="1:34">
      <c r="A481" s="2" t="s">
        <v>49</v>
      </c>
      <c r="B481" s="2" t="s">
        <v>47</v>
      </c>
      <c r="C481" s="2" t="s">
        <v>76</v>
      </c>
      <c r="D481" s="2" t="s">
        <v>48</v>
      </c>
      <c r="E481" s="3">
        <v>16371</v>
      </c>
      <c r="F481" s="4">
        <v>1</v>
      </c>
      <c r="G481" s="4"/>
      <c r="H481" s="3">
        <v>17606</v>
      </c>
      <c r="I481" s="4">
        <v>1</v>
      </c>
      <c r="J481" s="4">
        <v>7.5437900000000002E-2</v>
      </c>
      <c r="K481" s="3">
        <v>18883</v>
      </c>
      <c r="L481" s="4">
        <v>1</v>
      </c>
      <c r="M481" s="4">
        <v>7.2489040000000005E-2</v>
      </c>
      <c r="N481" s="3">
        <v>19591</v>
      </c>
      <c r="O481" s="4">
        <v>1</v>
      </c>
      <c r="P481" s="4">
        <v>3.7512690000000001E-2</v>
      </c>
      <c r="Q481" s="3">
        <v>20687</v>
      </c>
      <c r="R481" s="4">
        <v>1</v>
      </c>
      <c r="S481" s="4">
        <v>5.5964170000000001E-2</v>
      </c>
      <c r="T481" s="3">
        <v>20521</v>
      </c>
      <c r="U481" s="4">
        <v>1</v>
      </c>
      <c r="V481" s="4">
        <v>-8.0194700000000008E-3</v>
      </c>
      <c r="W481" s="3">
        <v>21009</v>
      </c>
      <c r="X481" s="4">
        <v>1</v>
      </c>
      <c r="Y481" s="4">
        <v>2.3742949999999999E-2</v>
      </c>
      <c r="Z481" s="3">
        <v>22513</v>
      </c>
      <c r="AA481" s="4">
        <v>1</v>
      </c>
      <c r="AB481" s="4">
        <v>7.1616070000000004E-2</v>
      </c>
      <c r="AC481" s="3">
        <v>25603</v>
      </c>
      <c r="AD481" s="4">
        <v>1</v>
      </c>
      <c r="AE481" s="4">
        <v>0.13724146000000001</v>
      </c>
      <c r="AF481" s="3">
        <v>26863</v>
      </c>
      <c r="AG481" s="4">
        <v>1</v>
      </c>
      <c r="AH481" s="4">
        <v>4.9200019999999997E-2</v>
      </c>
    </row>
    <row r="482" spans="1:34">
      <c r="A482" s="2" t="s">
        <v>49</v>
      </c>
      <c r="B482" s="2" t="s">
        <v>47</v>
      </c>
      <c r="C482" s="2" t="s">
        <v>77</v>
      </c>
      <c r="D482" s="2" t="s">
        <v>64</v>
      </c>
      <c r="E482" s="5" t="s">
        <v>86</v>
      </c>
      <c r="F482" s="6" t="s">
        <v>86</v>
      </c>
      <c r="G482" s="4"/>
      <c r="H482" s="3">
        <v>10</v>
      </c>
      <c r="I482" s="4">
        <v>2.5731399999999998E-3</v>
      </c>
      <c r="J482" s="6" t="s">
        <v>86</v>
      </c>
      <c r="K482" s="5" t="s">
        <v>86</v>
      </c>
      <c r="L482" s="6" t="s">
        <v>86</v>
      </c>
      <c r="M482" s="6" t="s">
        <v>86</v>
      </c>
      <c r="N482" s="5" t="s">
        <v>86</v>
      </c>
      <c r="O482" s="6" t="s">
        <v>86</v>
      </c>
      <c r="P482" s="6" t="s">
        <v>86</v>
      </c>
      <c r="Q482" s="3">
        <v>11</v>
      </c>
      <c r="R482" s="4">
        <v>2.32117E-3</v>
      </c>
      <c r="S482" s="6" t="s">
        <v>86</v>
      </c>
      <c r="T482" s="3">
        <v>22</v>
      </c>
      <c r="U482" s="4">
        <v>4.2544999999999996E-3</v>
      </c>
      <c r="V482" s="4">
        <v>0.93702626</v>
      </c>
      <c r="W482" s="5" t="s">
        <v>86</v>
      </c>
      <c r="X482" s="6" t="s">
        <v>86</v>
      </c>
      <c r="Y482" s="6" t="s">
        <v>86</v>
      </c>
      <c r="Z482" s="3">
        <v>19</v>
      </c>
      <c r="AA482" s="4">
        <v>3.5762099999999998E-3</v>
      </c>
      <c r="AB482" s="6" t="s">
        <v>86</v>
      </c>
      <c r="AC482" s="3">
        <v>24</v>
      </c>
      <c r="AD482" s="4">
        <v>4.1677199999999998E-3</v>
      </c>
      <c r="AE482" s="4">
        <v>0.29738192000000002</v>
      </c>
      <c r="AF482" s="3">
        <v>22</v>
      </c>
      <c r="AG482" s="4">
        <v>3.5941300000000001E-3</v>
      </c>
      <c r="AH482" s="4">
        <v>-0.10831753</v>
      </c>
    </row>
    <row r="483" spans="1:34">
      <c r="A483" s="2" t="s">
        <v>49</v>
      </c>
      <c r="B483" s="2" t="s">
        <v>47</v>
      </c>
      <c r="C483" s="2" t="s">
        <v>77</v>
      </c>
      <c r="D483" s="2" t="s">
        <v>65</v>
      </c>
      <c r="E483" s="5" t="s">
        <v>86</v>
      </c>
      <c r="F483" s="6" t="s">
        <v>86</v>
      </c>
      <c r="G483" s="4"/>
      <c r="H483" s="3">
        <v>156</v>
      </c>
      <c r="I483" s="4">
        <v>4.0205299999999999E-2</v>
      </c>
      <c r="J483" s="6" t="s">
        <v>86</v>
      </c>
      <c r="K483" s="5" t="s">
        <v>86</v>
      </c>
      <c r="L483" s="6" t="s">
        <v>86</v>
      </c>
      <c r="M483" s="6" t="s">
        <v>86</v>
      </c>
      <c r="N483" s="5" t="s">
        <v>86</v>
      </c>
      <c r="O483" s="6" t="s">
        <v>86</v>
      </c>
      <c r="P483" s="6" t="s">
        <v>86</v>
      </c>
      <c r="Q483" s="3">
        <v>209</v>
      </c>
      <c r="R483" s="4">
        <v>4.3341980000000002E-2</v>
      </c>
      <c r="S483" s="6" t="s">
        <v>86</v>
      </c>
      <c r="T483" s="3">
        <v>233</v>
      </c>
      <c r="U483" s="4">
        <v>4.5711639999999998E-2</v>
      </c>
      <c r="V483" s="4">
        <v>0.11458210000000001</v>
      </c>
      <c r="W483" s="5" t="s">
        <v>86</v>
      </c>
      <c r="X483" s="6" t="s">
        <v>86</v>
      </c>
      <c r="Y483" s="6" t="s">
        <v>86</v>
      </c>
      <c r="Z483" s="3">
        <v>306</v>
      </c>
      <c r="AA483" s="4">
        <v>5.8350930000000002E-2</v>
      </c>
      <c r="AB483" s="6" t="s">
        <v>86</v>
      </c>
      <c r="AC483" s="3">
        <v>359</v>
      </c>
      <c r="AD483" s="4">
        <v>6.1465260000000001E-2</v>
      </c>
      <c r="AE483" s="4">
        <v>0.17266653000000001</v>
      </c>
      <c r="AF483" s="3">
        <v>386</v>
      </c>
      <c r="AG483" s="4">
        <v>6.3938510000000004E-2</v>
      </c>
      <c r="AH483" s="4">
        <v>7.5592969999999995E-2</v>
      </c>
    </row>
    <row r="484" spans="1:34">
      <c r="A484" s="2" t="s">
        <v>49</v>
      </c>
      <c r="B484" s="2" t="s">
        <v>47</v>
      </c>
      <c r="C484" s="2" t="s">
        <v>77</v>
      </c>
      <c r="D484" s="2" t="s">
        <v>66</v>
      </c>
      <c r="E484" s="3">
        <v>761</v>
      </c>
      <c r="F484" s="4">
        <v>0.22188374999999999</v>
      </c>
      <c r="G484" s="4"/>
      <c r="H484" s="3">
        <v>896</v>
      </c>
      <c r="I484" s="4">
        <v>0.23046836000000001</v>
      </c>
      <c r="J484" s="4">
        <v>0.17811508000000001</v>
      </c>
      <c r="K484" s="3">
        <v>939</v>
      </c>
      <c r="L484" s="4">
        <v>0.21524663999999999</v>
      </c>
      <c r="M484" s="4">
        <v>4.7695729999999999E-2</v>
      </c>
      <c r="N484" s="3">
        <v>1051</v>
      </c>
      <c r="O484" s="4">
        <v>0.22728611000000001</v>
      </c>
      <c r="P484" s="4">
        <v>0.11941581</v>
      </c>
      <c r="Q484" s="3">
        <v>1082</v>
      </c>
      <c r="R484" s="4">
        <v>0.2238378</v>
      </c>
      <c r="S484" s="4">
        <v>2.931419E-2</v>
      </c>
      <c r="T484" s="3">
        <v>1064</v>
      </c>
      <c r="U484" s="4">
        <v>0.20831969</v>
      </c>
      <c r="V484" s="4">
        <v>-1.6462540000000001E-2</v>
      </c>
      <c r="W484" s="3">
        <v>1179</v>
      </c>
      <c r="X484" s="4">
        <v>0.21780503000000001</v>
      </c>
      <c r="Y484" s="4">
        <v>0.10811727</v>
      </c>
      <c r="Z484" s="3">
        <v>1135</v>
      </c>
      <c r="AA484" s="4">
        <v>0.21650059999999999</v>
      </c>
      <c r="AB484" s="4">
        <v>-3.771708E-2</v>
      </c>
      <c r="AC484" s="3">
        <v>1304</v>
      </c>
      <c r="AD484" s="4">
        <v>0.22358104000000001</v>
      </c>
      <c r="AE484" s="4">
        <v>0.14965738000000001</v>
      </c>
      <c r="AF484" s="3">
        <v>1277</v>
      </c>
      <c r="AG484" s="4">
        <v>0.21172694</v>
      </c>
      <c r="AH484" s="4">
        <v>-2.083405E-2</v>
      </c>
    </row>
    <row r="485" spans="1:34">
      <c r="A485" s="2" t="s">
        <v>49</v>
      </c>
      <c r="B485" s="2" t="s">
        <v>47</v>
      </c>
      <c r="C485" s="2" t="s">
        <v>77</v>
      </c>
      <c r="D485" s="2" t="s">
        <v>67</v>
      </c>
      <c r="E485" s="3">
        <v>981</v>
      </c>
      <c r="F485" s="4">
        <v>0.28606429999999999</v>
      </c>
      <c r="G485" s="4"/>
      <c r="H485" s="3">
        <v>1066</v>
      </c>
      <c r="I485" s="4">
        <v>0.27404864000000001</v>
      </c>
      <c r="J485" s="4">
        <v>8.6590449999999999E-2</v>
      </c>
      <c r="K485" s="3">
        <v>1265</v>
      </c>
      <c r="L485" s="4">
        <v>0.28998832000000002</v>
      </c>
      <c r="M485" s="4">
        <v>0.18703344999999999</v>
      </c>
      <c r="N485" s="3">
        <v>1360</v>
      </c>
      <c r="O485" s="4">
        <v>0.29417338999999998</v>
      </c>
      <c r="P485" s="4">
        <v>7.5419239999999999E-2</v>
      </c>
      <c r="Q485" s="3">
        <v>1377</v>
      </c>
      <c r="R485" s="4">
        <v>0.28491367000000001</v>
      </c>
      <c r="S485" s="4">
        <v>1.227225E-2</v>
      </c>
      <c r="T485" s="3">
        <v>1499</v>
      </c>
      <c r="U485" s="4">
        <v>0.29343307000000002</v>
      </c>
      <c r="V485" s="4">
        <v>8.8403129999999996E-2</v>
      </c>
      <c r="W485" s="3">
        <v>1471</v>
      </c>
      <c r="X485" s="4">
        <v>0.27168768999999998</v>
      </c>
      <c r="Y485" s="4">
        <v>-1.8683600000000002E-2</v>
      </c>
      <c r="Z485" s="3">
        <v>1390</v>
      </c>
      <c r="AA485" s="4">
        <v>0.26514929999999998</v>
      </c>
      <c r="AB485" s="4">
        <v>-5.5216979999999999E-2</v>
      </c>
      <c r="AC485" s="3">
        <v>1483</v>
      </c>
      <c r="AD485" s="4">
        <v>0.25418196999999998</v>
      </c>
      <c r="AE485" s="4">
        <v>6.7202499999999998E-2</v>
      </c>
      <c r="AF485" s="3">
        <v>1516</v>
      </c>
      <c r="AG485" s="4">
        <v>0.25122748</v>
      </c>
      <c r="AH485" s="4">
        <v>2.1968600000000001E-2</v>
      </c>
    </row>
    <row r="486" spans="1:34">
      <c r="A486" s="2" t="s">
        <v>49</v>
      </c>
      <c r="B486" s="2" t="s">
        <v>47</v>
      </c>
      <c r="C486" s="2" t="s">
        <v>77</v>
      </c>
      <c r="D486" s="2" t="s">
        <v>68</v>
      </c>
      <c r="E486" s="3">
        <v>841</v>
      </c>
      <c r="F486" s="4">
        <v>0.24533435000000001</v>
      </c>
      <c r="G486" s="4"/>
      <c r="H486" s="3">
        <v>1001</v>
      </c>
      <c r="I486" s="4">
        <v>0.25738183999999997</v>
      </c>
      <c r="J486" s="4">
        <v>0.18993006000000001</v>
      </c>
      <c r="K486" s="3">
        <v>1158</v>
      </c>
      <c r="L486" s="4">
        <v>0.26543634999999999</v>
      </c>
      <c r="M486" s="4">
        <v>0.15689142</v>
      </c>
      <c r="N486" s="3">
        <v>1180</v>
      </c>
      <c r="O486" s="4">
        <v>0.25518408999999997</v>
      </c>
      <c r="P486" s="4">
        <v>1.91735E-2</v>
      </c>
      <c r="Q486" s="3">
        <v>1243</v>
      </c>
      <c r="R486" s="4">
        <v>0.25721296999999999</v>
      </c>
      <c r="S486" s="4">
        <v>5.3480970000000003E-2</v>
      </c>
      <c r="T486" s="3">
        <v>1372</v>
      </c>
      <c r="U486" s="4">
        <v>0.26868228999999999</v>
      </c>
      <c r="V486" s="4">
        <v>0.10392655000000001</v>
      </c>
      <c r="W486" s="3">
        <v>1422</v>
      </c>
      <c r="X486" s="4">
        <v>0.26275157999999998</v>
      </c>
      <c r="Y486" s="4">
        <v>3.646456E-2</v>
      </c>
      <c r="Z486" s="3">
        <v>1365</v>
      </c>
      <c r="AA486" s="4">
        <v>0.26047571000000003</v>
      </c>
      <c r="AB486" s="4">
        <v>-4.0304510000000002E-2</v>
      </c>
      <c r="AC486" s="3">
        <v>1462</v>
      </c>
      <c r="AD486" s="4">
        <v>0.25050245999999998</v>
      </c>
      <c r="AE486" s="4">
        <v>7.0624880000000001E-2</v>
      </c>
      <c r="AF486" s="3">
        <v>1525</v>
      </c>
      <c r="AG486" s="4">
        <v>0.25283008000000001</v>
      </c>
      <c r="AH486" s="4">
        <v>4.3594819999999999E-2</v>
      </c>
    </row>
    <row r="487" spans="1:34">
      <c r="A487" s="2" t="s">
        <v>49</v>
      </c>
      <c r="B487" s="2" t="s">
        <v>47</v>
      </c>
      <c r="C487" s="2" t="s">
        <v>77</v>
      </c>
      <c r="D487" s="2" t="s">
        <v>69</v>
      </c>
      <c r="E487" s="3">
        <v>467</v>
      </c>
      <c r="F487" s="4">
        <v>0.13613502999999999</v>
      </c>
      <c r="G487" s="4"/>
      <c r="H487" s="3">
        <v>505</v>
      </c>
      <c r="I487" s="4">
        <v>0.12989261999999999</v>
      </c>
      <c r="J487" s="4">
        <v>8.2222310000000007E-2</v>
      </c>
      <c r="K487" s="3">
        <v>512</v>
      </c>
      <c r="L487" s="4">
        <v>0.1172897</v>
      </c>
      <c r="M487" s="4">
        <v>1.294417E-2</v>
      </c>
      <c r="N487" s="3">
        <v>565</v>
      </c>
      <c r="O487" s="4">
        <v>0.12219439999999999</v>
      </c>
      <c r="P487" s="4">
        <v>0.10445068</v>
      </c>
      <c r="Q487" s="3">
        <v>623</v>
      </c>
      <c r="R487" s="4">
        <v>0.12891448</v>
      </c>
      <c r="S487" s="4">
        <v>0.10265044</v>
      </c>
      <c r="T487" s="3">
        <v>622</v>
      </c>
      <c r="U487" s="4">
        <v>0.12176249</v>
      </c>
      <c r="V487" s="4">
        <v>-1.8270199999999999E-3</v>
      </c>
      <c r="W487" s="3">
        <v>666</v>
      </c>
      <c r="X487" s="4">
        <v>0.12308608</v>
      </c>
      <c r="Y487" s="4">
        <v>7.138005E-2</v>
      </c>
      <c r="Z487" s="3">
        <v>635</v>
      </c>
      <c r="AA487" s="4">
        <v>0.12121920999999999</v>
      </c>
      <c r="AB487" s="4">
        <v>-4.6602299999999999E-2</v>
      </c>
      <c r="AC487" s="3">
        <v>738</v>
      </c>
      <c r="AD487" s="4">
        <v>0.12640909</v>
      </c>
      <c r="AE487" s="4">
        <v>0.16091227999999999</v>
      </c>
      <c r="AF487" s="3">
        <v>821</v>
      </c>
      <c r="AG487" s="4">
        <v>0.13616478000000001</v>
      </c>
      <c r="AH487" s="4">
        <v>0.11378575</v>
      </c>
    </row>
    <row r="488" spans="1:34">
      <c r="A488" s="2" t="s">
        <v>49</v>
      </c>
      <c r="B488" s="2" t="s">
        <v>47</v>
      </c>
      <c r="C488" s="2" t="s">
        <v>77</v>
      </c>
      <c r="D488" s="2" t="s">
        <v>70</v>
      </c>
      <c r="E488" s="3">
        <v>230</v>
      </c>
      <c r="F488" s="4">
        <v>6.7222169999999998E-2</v>
      </c>
      <c r="G488" s="4"/>
      <c r="H488" s="3">
        <v>254</v>
      </c>
      <c r="I488" s="4">
        <v>6.5430100000000005E-2</v>
      </c>
      <c r="J488" s="4">
        <v>0.10399456</v>
      </c>
      <c r="K488" s="3">
        <v>292</v>
      </c>
      <c r="L488" s="4">
        <v>6.6936869999999996E-2</v>
      </c>
      <c r="M488" s="4">
        <v>0.14761958</v>
      </c>
      <c r="N488" s="3">
        <v>257</v>
      </c>
      <c r="O488" s="4">
        <v>5.5554039999999999E-2</v>
      </c>
      <c r="P488" s="4">
        <v>-0.12015702</v>
      </c>
      <c r="Q488" s="3">
        <v>287</v>
      </c>
      <c r="R488" s="4">
        <v>5.9457940000000001E-2</v>
      </c>
      <c r="S488" s="4">
        <v>0.11861756</v>
      </c>
      <c r="T488" s="3">
        <v>295</v>
      </c>
      <c r="U488" s="4">
        <v>5.7836319999999997E-2</v>
      </c>
      <c r="V488" s="4">
        <v>2.798028E-2</v>
      </c>
      <c r="W488" s="3">
        <v>396</v>
      </c>
      <c r="X488" s="4">
        <v>7.3162480000000002E-2</v>
      </c>
      <c r="Y488" s="4">
        <v>0.34071326000000002</v>
      </c>
      <c r="Z488" s="3">
        <v>392</v>
      </c>
      <c r="AA488" s="4">
        <v>7.4728039999999996E-2</v>
      </c>
      <c r="AB488" s="4">
        <v>-1.120383E-2</v>
      </c>
      <c r="AC488" s="3">
        <v>465</v>
      </c>
      <c r="AD488" s="4">
        <v>7.9692460000000007E-2</v>
      </c>
      <c r="AE488" s="4">
        <v>0.18720626000000001</v>
      </c>
      <c r="AF488" s="3">
        <v>486</v>
      </c>
      <c r="AG488" s="4">
        <v>8.0518080000000006E-2</v>
      </c>
      <c r="AH488" s="4">
        <v>4.4699419999999997E-2</v>
      </c>
    </row>
    <row r="489" spans="1:34">
      <c r="A489" s="2" t="s">
        <v>49</v>
      </c>
      <c r="B489" s="2" t="s">
        <v>47</v>
      </c>
      <c r="C489" s="2" t="s">
        <v>77</v>
      </c>
      <c r="D489" s="2" t="s">
        <v>71</v>
      </c>
      <c r="E489" s="3"/>
      <c r="F489" s="4"/>
      <c r="G489" s="4"/>
      <c r="H489" s="3"/>
      <c r="I489" s="4"/>
      <c r="J489" s="4"/>
      <c r="K489" s="3"/>
      <c r="L489" s="4"/>
      <c r="M489" s="4"/>
      <c r="N489" s="3"/>
      <c r="O489" s="4"/>
      <c r="P489" s="4"/>
      <c r="Q489" s="3"/>
      <c r="R489" s="4"/>
      <c r="S489" s="4"/>
      <c r="T489" s="3"/>
      <c r="U489" s="4"/>
      <c r="V489" s="4"/>
      <c r="W489" s="3"/>
      <c r="X489" s="4"/>
      <c r="Y489" s="4"/>
      <c r="Z489" s="3"/>
      <c r="AA489" s="4"/>
      <c r="AB489" s="4"/>
      <c r="AC489" s="3"/>
      <c r="AD489" s="4"/>
      <c r="AE489" s="4"/>
      <c r="AF489" s="3"/>
      <c r="AG489" s="4"/>
      <c r="AH489" s="4"/>
    </row>
    <row r="490" spans="1:34">
      <c r="A490" s="2" t="s">
        <v>49</v>
      </c>
      <c r="B490" s="2" t="s">
        <v>47</v>
      </c>
      <c r="C490" s="2" t="s">
        <v>77</v>
      </c>
      <c r="D490" s="2" t="s">
        <v>48</v>
      </c>
      <c r="E490" s="3">
        <v>3428</v>
      </c>
      <c r="F490" s="4">
        <v>1</v>
      </c>
      <c r="G490" s="4"/>
      <c r="H490" s="3">
        <v>3889</v>
      </c>
      <c r="I490" s="4">
        <v>1</v>
      </c>
      <c r="J490" s="4">
        <v>0.13423199999999999</v>
      </c>
      <c r="K490" s="3">
        <v>4362</v>
      </c>
      <c r="L490" s="4">
        <v>1</v>
      </c>
      <c r="M490" s="4">
        <v>0.12178623</v>
      </c>
      <c r="N490" s="3">
        <v>4625</v>
      </c>
      <c r="O490" s="4">
        <v>1</v>
      </c>
      <c r="P490" s="4">
        <v>6.011975E-2</v>
      </c>
      <c r="Q490" s="3">
        <v>4833</v>
      </c>
      <c r="R490" s="4">
        <v>1</v>
      </c>
      <c r="S490" s="4">
        <v>4.5171200000000002E-2</v>
      </c>
      <c r="T490" s="3">
        <v>5108</v>
      </c>
      <c r="U490" s="4">
        <v>1</v>
      </c>
      <c r="V490" s="4">
        <v>5.680292E-2</v>
      </c>
      <c r="W490" s="3">
        <v>5414</v>
      </c>
      <c r="X490" s="4">
        <v>1</v>
      </c>
      <c r="Y490" s="4">
        <v>5.9859139999999998E-2</v>
      </c>
      <c r="Z490" s="3">
        <v>5241</v>
      </c>
      <c r="AA490" s="4">
        <v>1</v>
      </c>
      <c r="AB490" s="4">
        <v>-3.1919280000000001E-2</v>
      </c>
      <c r="AC490" s="3">
        <v>5835</v>
      </c>
      <c r="AD490" s="4">
        <v>1</v>
      </c>
      <c r="AE490" s="4">
        <v>0.11324964999999999</v>
      </c>
      <c r="AF490" s="3">
        <v>6033</v>
      </c>
      <c r="AG490" s="4">
        <v>1</v>
      </c>
      <c r="AH490" s="4">
        <v>3.3987200000000002E-2</v>
      </c>
    </row>
    <row r="491" spans="1:34">
      <c r="A491" s="2" t="s">
        <v>49</v>
      </c>
      <c r="B491" s="2" t="s">
        <v>47</v>
      </c>
      <c r="C491" s="2" t="s">
        <v>78</v>
      </c>
      <c r="D491" s="2" t="s">
        <v>64</v>
      </c>
      <c r="E491" s="5" t="s">
        <v>86</v>
      </c>
      <c r="F491" s="6" t="s">
        <v>86</v>
      </c>
      <c r="G491" s="4"/>
      <c r="H491" s="5" t="s">
        <v>86</v>
      </c>
      <c r="I491" s="6" t="s">
        <v>86</v>
      </c>
      <c r="J491" s="6" t="s">
        <v>86</v>
      </c>
      <c r="K491" s="5" t="s">
        <v>86</v>
      </c>
      <c r="L491" s="6" t="s">
        <v>86</v>
      </c>
      <c r="M491" s="6" t="s">
        <v>86</v>
      </c>
      <c r="N491" s="5" t="s">
        <v>86</v>
      </c>
      <c r="O491" s="6" t="s">
        <v>86</v>
      </c>
      <c r="P491" s="6" t="s">
        <v>86</v>
      </c>
      <c r="Q491" s="5" t="s">
        <v>86</v>
      </c>
      <c r="R491" s="6" t="s">
        <v>86</v>
      </c>
      <c r="S491" s="6" t="s">
        <v>86</v>
      </c>
      <c r="T491" s="5" t="s">
        <v>86</v>
      </c>
      <c r="U491" s="6" t="s">
        <v>86</v>
      </c>
      <c r="V491" s="6" t="s">
        <v>86</v>
      </c>
      <c r="W491" s="5" t="s">
        <v>86</v>
      </c>
      <c r="X491" s="6" t="s">
        <v>86</v>
      </c>
      <c r="Y491" s="6" t="s">
        <v>86</v>
      </c>
      <c r="Z491" s="5" t="s">
        <v>86</v>
      </c>
      <c r="AA491" s="6" t="s">
        <v>86</v>
      </c>
      <c r="AB491" s="6" t="s">
        <v>86</v>
      </c>
      <c r="AC491" s="3">
        <v>12</v>
      </c>
      <c r="AD491" s="4">
        <v>8.7010300000000002E-3</v>
      </c>
      <c r="AE491" s="6" t="s">
        <v>86</v>
      </c>
      <c r="AF491" s="3">
        <v>14</v>
      </c>
      <c r="AG491" s="4">
        <v>1.0625910000000001E-2</v>
      </c>
      <c r="AH491" s="4">
        <v>0.14511441999999999</v>
      </c>
    </row>
    <row r="492" spans="1:34">
      <c r="A492" s="2" t="s">
        <v>49</v>
      </c>
      <c r="B492" s="2" t="s">
        <v>47</v>
      </c>
      <c r="C492" s="2" t="s">
        <v>78</v>
      </c>
      <c r="D492" s="2" t="s">
        <v>65</v>
      </c>
      <c r="E492" s="3">
        <v>56</v>
      </c>
      <c r="F492" s="4">
        <v>5.3553400000000001E-2</v>
      </c>
      <c r="G492" s="4"/>
      <c r="H492" s="3">
        <v>73</v>
      </c>
      <c r="I492" s="4">
        <v>6.3101539999999998E-2</v>
      </c>
      <c r="J492" s="4">
        <v>0.31313524999999998</v>
      </c>
      <c r="K492" s="5" t="s">
        <v>86</v>
      </c>
      <c r="L492" s="6" t="s">
        <v>86</v>
      </c>
      <c r="M492" s="6" t="s">
        <v>86</v>
      </c>
      <c r="N492" s="5" t="s">
        <v>86</v>
      </c>
      <c r="O492" s="6" t="s">
        <v>86</v>
      </c>
      <c r="P492" s="6" t="s">
        <v>86</v>
      </c>
      <c r="Q492" s="5" t="s">
        <v>86</v>
      </c>
      <c r="R492" s="6" t="s">
        <v>86</v>
      </c>
      <c r="S492" s="6" t="s">
        <v>86</v>
      </c>
      <c r="T492" s="5" t="s">
        <v>86</v>
      </c>
      <c r="U492" s="6" t="s">
        <v>86</v>
      </c>
      <c r="V492" s="6" t="s">
        <v>86</v>
      </c>
      <c r="W492" s="5" t="s">
        <v>86</v>
      </c>
      <c r="X492" s="6" t="s">
        <v>86</v>
      </c>
      <c r="Y492" s="6" t="s">
        <v>86</v>
      </c>
      <c r="Z492" s="5" t="s">
        <v>86</v>
      </c>
      <c r="AA492" s="6" t="s">
        <v>86</v>
      </c>
      <c r="AB492" s="6" t="s">
        <v>86</v>
      </c>
      <c r="AC492" s="3">
        <v>99</v>
      </c>
      <c r="AD492" s="4">
        <v>7.1829080000000003E-2</v>
      </c>
      <c r="AE492" s="6" t="s">
        <v>86</v>
      </c>
      <c r="AF492" s="3">
        <v>102</v>
      </c>
      <c r="AG492" s="4">
        <v>7.9044690000000001E-2</v>
      </c>
      <c r="AH492" s="4">
        <v>3.1871589999999998E-2</v>
      </c>
    </row>
    <row r="493" spans="1:34">
      <c r="A493" s="2" t="s">
        <v>49</v>
      </c>
      <c r="B493" s="2" t="s">
        <v>47</v>
      </c>
      <c r="C493" s="2" t="s">
        <v>78</v>
      </c>
      <c r="D493" s="2" t="s">
        <v>66</v>
      </c>
      <c r="E493" s="3">
        <v>174</v>
      </c>
      <c r="F493" s="4">
        <v>0.16641665999999999</v>
      </c>
      <c r="G493" s="4"/>
      <c r="H493" s="3">
        <v>177</v>
      </c>
      <c r="I493" s="4">
        <v>0.15176745</v>
      </c>
      <c r="J493" s="4">
        <v>1.6338579999999998E-2</v>
      </c>
      <c r="K493" s="3">
        <v>188</v>
      </c>
      <c r="L493" s="4">
        <v>0.15946581000000001</v>
      </c>
      <c r="M493" s="4">
        <v>6.2259519999999999E-2</v>
      </c>
      <c r="N493" s="3">
        <v>205</v>
      </c>
      <c r="O493" s="4">
        <v>0.16363738</v>
      </c>
      <c r="P493" s="4">
        <v>9.1645779999999996E-2</v>
      </c>
      <c r="Q493" s="3">
        <v>211</v>
      </c>
      <c r="R493" s="4">
        <v>0.17469470000000001</v>
      </c>
      <c r="S493" s="4">
        <v>3.199196E-2</v>
      </c>
      <c r="T493" s="3">
        <v>155</v>
      </c>
      <c r="U493" s="4">
        <v>0.13769671999999999</v>
      </c>
      <c r="V493" s="4">
        <v>-0.26880403000000003</v>
      </c>
      <c r="W493" s="3">
        <v>205</v>
      </c>
      <c r="X493" s="4">
        <v>0.15154955000000001</v>
      </c>
      <c r="Y493" s="4">
        <v>0.32827310999999998</v>
      </c>
      <c r="Z493" s="3">
        <v>231</v>
      </c>
      <c r="AA493" s="4">
        <v>0.1515339</v>
      </c>
      <c r="AB493" s="4">
        <v>0.12754753999999999</v>
      </c>
      <c r="AC493" s="3">
        <v>218</v>
      </c>
      <c r="AD493" s="4">
        <v>0.15891321999999999</v>
      </c>
      <c r="AE493" s="4">
        <v>-5.814254E-2</v>
      </c>
      <c r="AF493" s="3">
        <v>177</v>
      </c>
      <c r="AG493" s="4">
        <v>0.13793386999999999</v>
      </c>
      <c r="AH493" s="4">
        <v>-0.18611301</v>
      </c>
    </row>
    <row r="494" spans="1:34">
      <c r="A494" s="2" t="s">
        <v>49</v>
      </c>
      <c r="B494" s="2" t="s">
        <v>47</v>
      </c>
      <c r="C494" s="2" t="s">
        <v>78</v>
      </c>
      <c r="D494" s="2" t="s">
        <v>67</v>
      </c>
      <c r="E494" s="3">
        <v>221</v>
      </c>
      <c r="F494" s="4">
        <v>0.21211073</v>
      </c>
      <c r="G494" s="4"/>
      <c r="H494" s="3">
        <v>238</v>
      </c>
      <c r="I494" s="4">
        <v>0.20457264</v>
      </c>
      <c r="J494" s="4">
        <v>7.4834239999999996E-2</v>
      </c>
      <c r="K494" s="3">
        <v>246</v>
      </c>
      <c r="L494" s="4">
        <v>0.20884852000000001</v>
      </c>
      <c r="M494" s="4">
        <v>3.2108930000000001E-2</v>
      </c>
      <c r="N494" s="3">
        <v>261</v>
      </c>
      <c r="O494" s="4">
        <v>0.20814990999999999</v>
      </c>
      <c r="P494" s="4">
        <v>6.0258180000000001E-2</v>
      </c>
      <c r="Q494" s="3">
        <v>214</v>
      </c>
      <c r="R494" s="4">
        <v>0.17720116</v>
      </c>
      <c r="S494" s="4">
        <v>-0.17705761</v>
      </c>
      <c r="T494" s="3">
        <v>220</v>
      </c>
      <c r="U494" s="4">
        <v>0.19618072</v>
      </c>
      <c r="V494" s="4">
        <v>2.702181E-2</v>
      </c>
      <c r="W494" s="3">
        <v>251</v>
      </c>
      <c r="X494" s="4">
        <v>0.18559196</v>
      </c>
      <c r="Y494" s="4">
        <v>0.14171888999999999</v>
      </c>
      <c r="Z494" s="3">
        <v>307</v>
      </c>
      <c r="AA494" s="4">
        <v>0.20083894999999999</v>
      </c>
      <c r="AB494" s="4">
        <v>0.22030522999999999</v>
      </c>
      <c r="AC494" s="3">
        <v>243</v>
      </c>
      <c r="AD494" s="4">
        <v>0.17722483</v>
      </c>
      <c r="AE494" s="4">
        <v>-0.20747752999999999</v>
      </c>
      <c r="AF494" s="3">
        <v>226</v>
      </c>
      <c r="AG494" s="4">
        <v>0.17588859000000001</v>
      </c>
      <c r="AH494" s="4">
        <v>-6.9392949999999995E-2</v>
      </c>
    </row>
    <row r="495" spans="1:34">
      <c r="A495" s="2" t="s">
        <v>49</v>
      </c>
      <c r="B495" s="2" t="s">
        <v>47</v>
      </c>
      <c r="C495" s="2" t="s">
        <v>78</v>
      </c>
      <c r="D495" s="2" t="s">
        <v>68</v>
      </c>
      <c r="E495" s="3">
        <v>301</v>
      </c>
      <c r="F495" s="4">
        <v>0.28835752999999997</v>
      </c>
      <c r="G495" s="4"/>
      <c r="H495" s="3">
        <v>349</v>
      </c>
      <c r="I495" s="4">
        <v>0.29956538999999999</v>
      </c>
      <c r="J495" s="4">
        <v>0.15775570999999999</v>
      </c>
      <c r="K495" s="3">
        <v>349</v>
      </c>
      <c r="L495" s="4">
        <v>0.29662273</v>
      </c>
      <c r="M495" s="4">
        <v>1.0470200000000001E-3</v>
      </c>
      <c r="N495" s="3">
        <v>326</v>
      </c>
      <c r="O495" s="4">
        <v>0.26010908999999999</v>
      </c>
      <c r="P495" s="4">
        <v>-6.7136909999999994E-2</v>
      </c>
      <c r="Q495" s="3">
        <v>346</v>
      </c>
      <c r="R495" s="4">
        <v>0.28579063999999998</v>
      </c>
      <c r="S495" s="4">
        <v>6.2115049999999998E-2</v>
      </c>
      <c r="T495" s="3">
        <v>336</v>
      </c>
      <c r="U495" s="4">
        <v>0.29896693000000002</v>
      </c>
      <c r="V495" s="4">
        <v>-2.95681E-2</v>
      </c>
      <c r="W495" s="3">
        <v>419</v>
      </c>
      <c r="X495" s="4">
        <v>0.30938320000000002</v>
      </c>
      <c r="Y495" s="4">
        <v>0.24890646</v>
      </c>
      <c r="Z495" s="3">
        <v>470</v>
      </c>
      <c r="AA495" s="4">
        <v>0.30798489000000001</v>
      </c>
      <c r="AB495" s="4">
        <v>0.12256728</v>
      </c>
      <c r="AC495" s="3">
        <v>406</v>
      </c>
      <c r="AD495" s="4">
        <v>0.29604111999999999</v>
      </c>
      <c r="AE495" s="4">
        <v>-0.13670826</v>
      </c>
      <c r="AF495" s="3">
        <v>377</v>
      </c>
      <c r="AG495" s="4">
        <v>0.29286134000000003</v>
      </c>
      <c r="AH495" s="4">
        <v>-7.2394669999999994E-2</v>
      </c>
    </row>
    <row r="496" spans="1:34">
      <c r="A496" s="2" t="s">
        <v>49</v>
      </c>
      <c r="B496" s="2" t="s">
        <v>47</v>
      </c>
      <c r="C496" s="2" t="s">
        <v>78</v>
      </c>
      <c r="D496" s="2" t="s">
        <v>69</v>
      </c>
      <c r="E496" s="3">
        <v>175</v>
      </c>
      <c r="F496" s="4">
        <v>0.16769643000000001</v>
      </c>
      <c r="G496" s="4"/>
      <c r="H496" s="3">
        <v>167</v>
      </c>
      <c r="I496" s="4">
        <v>0.14368697</v>
      </c>
      <c r="J496" s="4">
        <v>-4.5116999999999997E-2</v>
      </c>
      <c r="K496" s="3">
        <v>192</v>
      </c>
      <c r="L496" s="4">
        <v>0.16350798</v>
      </c>
      <c r="M496" s="4">
        <v>0.15043809999999999</v>
      </c>
      <c r="N496" s="3">
        <v>198</v>
      </c>
      <c r="O496" s="4">
        <v>0.15821312000000001</v>
      </c>
      <c r="P496" s="4">
        <v>2.9367219999999999E-2</v>
      </c>
      <c r="Q496" s="3">
        <v>204</v>
      </c>
      <c r="R496" s="4">
        <v>0.16872719999999999</v>
      </c>
      <c r="S496" s="4">
        <v>3.091228E-2</v>
      </c>
      <c r="T496" s="3">
        <v>197</v>
      </c>
      <c r="U496" s="4">
        <v>0.17557368000000001</v>
      </c>
      <c r="V496" s="4">
        <v>-3.4695770000000001E-2</v>
      </c>
      <c r="W496" s="3">
        <v>261</v>
      </c>
      <c r="X496" s="4">
        <v>0.19284602000000001</v>
      </c>
      <c r="Y496" s="4">
        <v>0.32558515999999998</v>
      </c>
      <c r="Z496" s="3">
        <v>262</v>
      </c>
      <c r="AA496" s="4">
        <v>0.17127100000000001</v>
      </c>
      <c r="AB496" s="4">
        <v>1.50435E-3</v>
      </c>
      <c r="AC496" s="3">
        <v>242</v>
      </c>
      <c r="AD496" s="4">
        <v>0.17617247</v>
      </c>
      <c r="AE496" s="4">
        <v>-7.6176179999999996E-2</v>
      </c>
      <c r="AF496" s="3">
        <v>224</v>
      </c>
      <c r="AG496" s="4">
        <v>0.17411057999999999</v>
      </c>
      <c r="AH496" s="4">
        <v>-7.3297479999999998E-2</v>
      </c>
    </row>
    <row r="497" spans="1:34">
      <c r="A497" s="2" t="s">
        <v>49</v>
      </c>
      <c r="B497" s="2" t="s">
        <v>47</v>
      </c>
      <c r="C497" s="2" t="s">
        <v>78</v>
      </c>
      <c r="D497" s="2" t="s">
        <v>70</v>
      </c>
      <c r="E497" s="3">
        <v>111</v>
      </c>
      <c r="F497" s="4">
        <v>0.10669385000000001</v>
      </c>
      <c r="G497" s="4"/>
      <c r="H497" s="3">
        <v>151</v>
      </c>
      <c r="I497" s="4">
        <v>0.12991807</v>
      </c>
      <c r="J497" s="4">
        <v>0.35702159999999999</v>
      </c>
      <c r="K497" s="3">
        <v>127</v>
      </c>
      <c r="L497" s="4">
        <v>0.10791066000000001</v>
      </c>
      <c r="M497" s="4">
        <v>-0.16027611</v>
      </c>
      <c r="N497" s="3">
        <v>157</v>
      </c>
      <c r="O497" s="4">
        <v>0.12534919</v>
      </c>
      <c r="P497" s="4">
        <v>0.23573111999999999</v>
      </c>
      <c r="Q497" s="3">
        <v>146</v>
      </c>
      <c r="R497" s="4">
        <v>0.12031345</v>
      </c>
      <c r="S497" s="4">
        <v>-7.2162879999999999E-2</v>
      </c>
      <c r="T497" s="3">
        <v>122</v>
      </c>
      <c r="U497" s="4">
        <v>0.10839483</v>
      </c>
      <c r="V497" s="4">
        <v>-0.16423482</v>
      </c>
      <c r="W497" s="3">
        <v>145</v>
      </c>
      <c r="X497" s="4">
        <v>0.10708597</v>
      </c>
      <c r="Y497" s="4">
        <v>0.19228576999999999</v>
      </c>
      <c r="Z497" s="3">
        <v>174</v>
      </c>
      <c r="AA497" s="4">
        <v>0.11397719000000001</v>
      </c>
      <c r="AB497" s="4">
        <v>0.20023158999999999</v>
      </c>
      <c r="AC497" s="3">
        <v>152</v>
      </c>
      <c r="AD497" s="4">
        <v>0.11111826</v>
      </c>
      <c r="AE497" s="4">
        <v>-0.12440668000000001</v>
      </c>
      <c r="AF497" s="3">
        <v>167</v>
      </c>
      <c r="AG497" s="4">
        <v>0.12953502</v>
      </c>
      <c r="AH497" s="4">
        <v>9.3087680000000006E-2</v>
      </c>
    </row>
    <row r="498" spans="1:34">
      <c r="A498" s="2" t="s">
        <v>49</v>
      </c>
      <c r="B498" s="2" t="s">
        <v>47</v>
      </c>
      <c r="C498" s="2" t="s">
        <v>78</v>
      </c>
      <c r="D498" s="2" t="s">
        <v>71</v>
      </c>
      <c r="E498" s="5" t="s">
        <v>86</v>
      </c>
      <c r="F498" s="6" t="s">
        <v>86</v>
      </c>
      <c r="G498" s="4"/>
      <c r="H498" s="5" t="s">
        <v>86</v>
      </c>
      <c r="I498" s="6" t="s">
        <v>86</v>
      </c>
      <c r="J498" s="6" t="s">
        <v>86</v>
      </c>
      <c r="K498" s="3"/>
      <c r="L498" s="4"/>
      <c r="M498" s="6" t="s">
        <v>86</v>
      </c>
      <c r="N498" s="3"/>
      <c r="O498" s="4"/>
      <c r="P498" s="4"/>
      <c r="Q498" s="3"/>
      <c r="R498" s="4"/>
      <c r="S498" s="4"/>
      <c r="T498" s="3"/>
      <c r="U498" s="4"/>
      <c r="V498" s="4"/>
      <c r="W498" s="3"/>
      <c r="X498" s="4"/>
      <c r="Y498" s="4"/>
      <c r="Z498" s="3"/>
      <c r="AA498" s="4"/>
      <c r="AB498" s="4"/>
      <c r="AC498" s="3"/>
      <c r="AD498" s="4"/>
      <c r="AE498" s="4"/>
      <c r="AF498" s="3"/>
      <c r="AG498" s="4"/>
      <c r="AH498" s="4"/>
    </row>
    <row r="499" spans="1:34">
      <c r="A499" s="2" t="s">
        <v>49</v>
      </c>
      <c r="B499" s="2" t="s">
        <v>47</v>
      </c>
      <c r="C499" s="2" t="s">
        <v>78</v>
      </c>
      <c r="D499" s="2" t="s">
        <v>48</v>
      </c>
      <c r="E499" s="3">
        <v>1044</v>
      </c>
      <c r="F499" s="4">
        <v>1</v>
      </c>
      <c r="G499" s="4"/>
      <c r="H499" s="3">
        <v>1164</v>
      </c>
      <c r="I499" s="4">
        <v>1</v>
      </c>
      <c r="J499" s="4">
        <v>0.11443975000000001</v>
      </c>
      <c r="K499" s="3">
        <v>1176</v>
      </c>
      <c r="L499" s="4">
        <v>1</v>
      </c>
      <c r="M499" s="4">
        <v>1.097795E-2</v>
      </c>
      <c r="N499" s="3">
        <v>1252</v>
      </c>
      <c r="O499" s="4">
        <v>1</v>
      </c>
      <c r="P499" s="4">
        <v>6.3816700000000004E-2</v>
      </c>
      <c r="Q499" s="3">
        <v>1210</v>
      </c>
      <c r="R499" s="4">
        <v>1</v>
      </c>
      <c r="S499" s="4">
        <v>-3.3328099999999999E-2</v>
      </c>
      <c r="T499" s="3">
        <v>1122</v>
      </c>
      <c r="U499" s="4">
        <v>1</v>
      </c>
      <c r="V499" s="4">
        <v>-7.2337689999999996E-2</v>
      </c>
      <c r="W499" s="3">
        <v>1354</v>
      </c>
      <c r="X499" s="4">
        <v>1</v>
      </c>
      <c r="Y499" s="4">
        <v>0.20685848000000001</v>
      </c>
      <c r="Z499" s="3">
        <v>1527</v>
      </c>
      <c r="AA499" s="4">
        <v>1</v>
      </c>
      <c r="AB499" s="4">
        <v>0.12766394</v>
      </c>
      <c r="AC499" s="3">
        <v>1372</v>
      </c>
      <c r="AD499" s="4">
        <v>1</v>
      </c>
      <c r="AE499" s="4">
        <v>-0.10187878</v>
      </c>
      <c r="AF499" s="3">
        <v>1286</v>
      </c>
      <c r="AG499" s="4">
        <v>1</v>
      </c>
      <c r="AH499" s="4">
        <v>-6.2323080000000003E-2</v>
      </c>
    </row>
    <row r="500" spans="1:34">
      <c r="A500" s="2" t="s">
        <v>49</v>
      </c>
      <c r="B500" s="2" t="s">
        <v>47</v>
      </c>
      <c r="C500" s="2" t="s">
        <v>79</v>
      </c>
      <c r="D500" s="2" t="s">
        <v>64</v>
      </c>
      <c r="E500" s="5" t="s">
        <v>86</v>
      </c>
      <c r="F500" s="6" t="s">
        <v>86</v>
      </c>
      <c r="G500" s="4"/>
      <c r="H500" s="5" t="s">
        <v>86</v>
      </c>
      <c r="I500" s="6" t="s">
        <v>86</v>
      </c>
      <c r="J500" s="6" t="s">
        <v>86</v>
      </c>
      <c r="K500" s="5" t="s">
        <v>86</v>
      </c>
      <c r="L500" s="6" t="s">
        <v>86</v>
      </c>
      <c r="M500" s="6" t="s">
        <v>86</v>
      </c>
      <c r="N500" s="5" t="s">
        <v>86</v>
      </c>
      <c r="O500" s="6" t="s">
        <v>86</v>
      </c>
      <c r="P500" s="6" t="s">
        <v>86</v>
      </c>
      <c r="Q500" s="5" t="s">
        <v>86</v>
      </c>
      <c r="R500" s="6" t="s">
        <v>86</v>
      </c>
      <c r="S500" s="6" t="s">
        <v>86</v>
      </c>
      <c r="T500" s="5" t="s">
        <v>86</v>
      </c>
      <c r="U500" s="6" t="s">
        <v>86</v>
      </c>
      <c r="V500" s="6" t="s">
        <v>86</v>
      </c>
      <c r="W500" s="5" t="s">
        <v>86</v>
      </c>
      <c r="X500" s="6" t="s">
        <v>86</v>
      </c>
      <c r="Y500" s="6" t="s">
        <v>86</v>
      </c>
      <c r="Z500" s="5" t="s">
        <v>86</v>
      </c>
      <c r="AA500" s="6" t="s">
        <v>86</v>
      </c>
      <c r="AB500" s="6" t="s">
        <v>86</v>
      </c>
      <c r="AC500" s="5" t="s">
        <v>86</v>
      </c>
      <c r="AD500" s="6" t="s">
        <v>86</v>
      </c>
      <c r="AE500" s="6" t="s">
        <v>86</v>
      </c>
      <c r="AF500" s="5" t="s">
        <v>86</v>
      </c>
      <c r="AG500" s="6" t="s">
        <v>86</v>
      </c>
      <c r="AH500" s="6" t="s">
        <v>86</v>
      </c>
    </row>
    <row r="501" spans="1:34">
      <c r="A501" s="2" t="s">
        <v>49</v>
      </c>
      <c r="B501" s="2" t="s">
        <v>47</v>
      </c>
      <c r="C501" s="2" t="s">
        <v>79</v>
      </c>
      <c r="D501" s="2" t="s">
        <v>65</v>
      </c>
      <c r="E501" s="5" t="s">
        <v>86</v>
      </c>
      <c r="F501" s="6" t="s">
        <v>86</v>
      </c>
      <c r="G501" s="4"/>
      <c r="H501" s="5" t="s">
        <v>86</v>
      </c>
      <c r="I501" s="6" t="s">
        <v>86</v>
      </c>
      <c r="J501" s="6" t="s">
        <v>86</v>
      </c>
      <c r="K501" s="5" t="s">
        <v>86</v>
      </c>
      <c r="L501" s="6" t="s">
        <v>86</v>
      </c>
      <c r="M501" s="6" t="s">
        <v>86</v>
      </c>
      <c r="N501" s="5" t="s">
        <v>86</v>
      </c>
      <c r="O501" s="6" t="s">
        <v>86</v>
      </c>
      <c r="P501" s="6" t="s">
        <v>86</v>
      </c>
      <c r="Q501" s="5" t="s">
        <v>86</v>
      </c>
      <c r="R501" s="6" t="s">
        <v>86</v>
      </c>
      <c r="S501" s="6" t="s">
        <v>86</v>
      </c>
      <c r="T501" s="5" t="s">
        <v>86</v>
      </c>
      <c r="U501" s="6" t="s">
        <v>86</v>
      </c>
      <c r="V501" s="6" t="s">
        <v>86</v>
      </c>
      <c r="W501" s="5" t="s">
        <v>86</v>
      </c>
      <c r="X501" s="6" t="s">
        <v>86</v>
      </c>
      <c r="Y501" s="6" t="s">
        <v>86</v>
      </c>
      <c r="Z501" s="5" t="s">
        <v>86</v>
      </c>
      <c r="AA501" s="6" t="s">
        <v>86</v>
      </c>
      <c r="AB501" s="6" t="s">
        <v>86</v>
      </c>
      <c r="AC501" s="5" t="s">
        <v>86</v>
      </c>
      <c r="AD501" s="6" t="s">
        <v>86</v>
      </c>
      <c r="AE501" s="6" t="s">
        <v>86</v>
      </c>
      <c r="AF501" s="5" t="s">
        <v>86</v>
      </c>
      <c r="AG501" s="6" t="s">
        <v>86</v>
      </c>
      <c r="AH501" s="6" t="s">
        <v>86</v>
      </c>
    </row>
    <row r="502" spans="1:34">
      <c r="A502" s="2" t="s">
        <v>49</v>
      </c>
      <c r="B502" s="2" t="s">
        <v>47</v>
      </c>
      <c r="C502" s="2" t="s">
        <v>79</v>
      </c>
      <c r="D502" s="2" t="s">
        <v>66</v>
      </c>
      <c r="E502" s="3">
        <v>56</v>
      </c>
      <c r="F502" s="4">
        <v>0.1942033</v>
      </c>
      <c r="G502" s="4"/>
      <c r="H502" s="3">
        <v>63</v>
      </c>
      <c r="I502" s="4">
        <v>0.20572663999999999</v>
      </c>
      <c r="J502" s="4">
        <v>0.12517628</v>
      </c>
      <c r="K502" s="3">
        <v>55</v>
      </c>
      <c r="L502" s="4">
        <v>0.13476004999999999</v>
      </c>
      <c r="M502" s="4">
        <v>-0.12109771</v>
      </c>
      <c r="N502" s="3">
        <v>58</v>
      </c>
      <c r="O502" s="4">
        <v>0.15542628999999999</v>
      </c>
      <c r="P502" s="4">
        <v>4.6394209999999998E-2</v>
      </c>
      <c r="Q502" s="3">
        <v>53</v>
      </c>
      <c r="R502" s="4">
        <v>0.15999629000000001</v>
      </c>
      <c r="S502" s="4">
        <v>-7.7528239999999998E-2</v>
      </c>
      <c r="T502" s="3">
        <v>54</v>
      </c>
      <c r="U502" s="4">
        <v>0.13339893999999999</v>
      </c>
      <c r="V502" s="4">
        <v>4.5757699999999998E-3</v>
      </c>
      <c r="W502" s="3">
        <v>50</v>
      </c>
      <c r="X502" s="4">
        <v>0.11447248</v>
      </c>
      <c r="Y502" s="4">
        <v>-7.0212730000000001E-2</v>
      </c>
      <c r="Z502" s="3">
        <v>53</v>
      </c>
      <c r="AA502" s="4">
        <v>0.15239639999999999</v>
      </c>
      <c r="AB502" s="4">
        <v>6.7199330000000002E-2</v>
      </c>
      <c r="AC502" s="3">
        <v>63</v>
      </c>
      <c r="AD502" s="4">
        <v>0.17953489</v>
      </c>
      <c r="AE502" s="4">
        <v>0.18124336999999999</v>
      </c>
      <c r="AF502" s="3">
        <v>63</v>
      </c>
      <c r="AG502" s="4">
        <v>0.16188453</v>
      </c>
      <c r="AH502" s="4">
        <v>3.0834199999999999E-3</v>
      </c>
    </row>
    <row r="503" spans="1:34">
      <c r="A503" s="2" t="s">
        <v>49</v>
      </c>
      <c r="B503" s="2" t="s">
        <v>47</v>
      </c>
      <c r="C503" s="2" t="s">
        <v>79</v>
      </c>
      <c r="D503" s="2" t="s">
        <v>67</v>
      </c>
      <c r="E503" s="3">
        <v>71</v>
      </c>
      <c r="F503" s="4">
        <v>0.24646236999999999</v>
      </c>
      <c r="G503" s="4"/>
      <c r="H503" s="3">
        <v>50</v>
      </c>
      <c r="I503" s="4">
        <v>0.16426963</v>
      </c>
      <c r="J503" s="4">
        <v>-0.29206512000000001</v>
      </c>
      <c r="K503" s="3">
        <v>86</v>
      </c>
      <c r="L503" s="4">
        <v>0.20839615</v>
      </c>
      <c r="M503" s="4">
        <v>0.70216780999999995</v>
      </c>
      <c r="N503" s="3">
        <v>91</v>
      </c>
      <c r="O503" s="4">
        <v>0.24515228999999999</v>
      </c>
      <c r="P503" s="4">
        <v>6.7279790000000006E-2</v>
      </c>
      <c r="Q503" s="3">
        <v>57</v>
      </c>
      <c r="R503" s="4">
        <v>0.1700845</v>
      </c>
      <c r="S503" s="4">
        <v>-0.37827771999999998</v>
      </c>
      <c r="T503" s="3">
        <v>105</v>
      </c>
      <c r="U503" s="4">
        <v>0.26154579</v>
      </c>
      <c r="V503" s="4">
        <v>0.85277729000000002</v>
      </c>
      <c r="W503" s="3">
        <v>115</v>
      </c>
      <c r="X503" s="4">
        <v>0.26393411999999999</v>
      </c>
      <c r="Y503" s="4">
        <v>9.3409080000000005E-2</v>
      </c>
      <c r="Z503" s="3">
        <v>71</v>
      </c>
      <c r="AA503" s="4">
        <v>0.20249766</v>
      </c>
      <c r="AB503" s="4">
        <v>-0.38496981000000002</v>
      </c>
      <c r="AC503" s="3">
        <v>78</v>
      </c>
      <c r="AD503" s="4">
        <v>0.22294043999999999</v>
      </c>
      <c r="AE503" s="4">
        <v>0.10391101</v>
      </c>
      <c r="AF503" s="3">
        <v>79</v>
      </c>
      <c r="AG503" s="4">
        <v>0.20154194</v>
      </c>
      <c r="AH503" s="4">
        <v>5.6737999999999997E-3</v>
      </c>
    </row>
    <row r="504" spans="1:34">
      <c r="A504" s="2" t="s">
        <v>49</v>
      </c>
      <c r="B504" s="2" t="s">
        <v>47</v>
      </c>
      <c r="C504" s="2" t="s">
        <v>79</v>
      </c>
      <c r="D504" s="2" t="s">
        <v>68</v>
      </c>
      <c r="E504" s="3">
        <v>75</v>
      </c>
      <c r="F504" s="4">
        <v>0.26012756999999997</v>
      </c>
      <c r="G504" s="4"/>
      <c r="H504" s="3">
        <v>88</v>
      </c>
      <c r="I504" s="4">
        <v>0.28693859999999999</v>
      </c>
      <c r="J504" s="4">
        <v>0.17162662000000001</v>
      </c>
      <c r="K504" s="3">
        <v>136</v>
      </c>
      <c r="L504" s="4">
        <v>0.33011089999999998</v>
      </c>
      <c r="M504" s="4">
        <v>0.54362164000000002</v>
      </c>
      <c r="N504" s="3">
        <v>116</v>
      </c>
      <c r="O504" s="4">
        <v>0.31078621000000001</v>
      </c>
      <c r="P504" s="4">
        <v>-0.14585050999999999</v>
      </c>
      <c r="Q504" s="3">
        <v>105</v>
      </c>
      <c r="R504" s="4">
        <v>0.31425912</v>
      </c>
      <c r="S504" s="4">
        <v>-9.3863139999999998E-2</v>
      </c>
      <c r="T504" s="3">
        <v>115</v>
      </c>
      <c r="U504" s="4">
        <v>0.28570429000000003</v>
      </c>
      <c r="V504" s="4">
        <v>9.5390820000000001E-2</v>
      </c>
      <c r="W504" s="3">
        <v>148</v>
      </c>
      <c r="X504" s="4">
        <v>0.33988436</v>
      </c>
      <c r="Y504" s="4">
        <v>0.28898923999999998</v>
      </c>
      <c r="Z504" s="3">
        <v>107</v>
      </c>
      <c r="AA504" s="4">
        <v>0.30564872999999998</v>
      </c>
      <c r="AB504" s="4">
        <v>-0.27911933999999999</v>
      </c>
      <c r="AC504" s="3">
        <v>91</v>
      </c>
      <c r="AD504" s="4">
        <v>0.25831279000000001</v>
      </c>
      <c r="AE504" s="4">
        <v>-0.15259982</v>
      </c>
      <c r="AF504" s="3">
        <v>115</v>
      </c>
      <c r="AG504" s="4">
        <v>0.29467974000000002</v>
      </c>
      <c r="AH504" s="4">
        <v>0.26906809999999998</v>
      </c>
    </row>
    <row r="505" spans="1:34">
      <c r="A505" s="2" t="s">
        <v>49</v>
      </c>
      <c r="B505" s="2" t="s">
        <v>47</v>
      </c>
      <c r="C505" s="2" t="s">
        <v>79</v>
      </c>
      <c r="D505" s="2" t="s">
        <v>69</v>
      </c>
      <c r="E505" s="3">
        <v>52</v>
      </c>
      <c r="F505" s="4">
        <v>0.18110457999999999</v>
      </c>
      <c r="G505" s="4"/>
      <c r="H505" s="3">
        <v>58</v>
      </c>
      <c r="I505" s="4">
        <v>0.18801535999999999</v>
      </c>
      <c r="J505" s="4">
        <v>0.10268267</v>
      </c>
      <c r="K505" s="3">
        <v>73</v>
      </c>
      <c r="L505" s="4">
        <v>0.17819656</v>
      </c>
      <c r="M505" s="4">
        <v>0.27167448999999999</v>
      </c>
      <c r="N505" s="3">
        <v>59</v>
      </c>
      <c r="O505" s="4">
        <v>0.15834113</v>
      </c>
      <c r="P505" s="4">
        <v>-0.19383035000000001</v>
      </c>
      <c r="Q505" s="3">
        <v>48</v>
      </c>
      <c r="R505" s="4">
        <v>0.14260717000000001</v>
      </c>
      <c r="S505" s="4">
        <v>-0.1929225</v>
      </c>
      <c r="T505" s="3">
        <v>67</v>
      </c>
      <c r="U505" s="4">
        <v>0.16703847999999999</v>
      </c>
      <c r="V505" s="4">
        <v>0.41128716999999998</v>
      </c>
      <c r="W505" s="3">
        <v>65</v>
      </c>
      <c r="X505" s="4">
        <v>0.14958060000000001</v>
      </c>
      <c r="Y505" s="4">
        <v>-2.9727719999999999E-2</v>
      </c>
      <c r="Z505" s="3">
        <v>61</v>
      </c>
      <c r="AA505" s="4">
        <v>0.17581215</v>
      </c>
      <c r="AB505" s="4">
        <v>-5.7794640000000001E-2</v>
      </c>
      <c r="AC505" s="3">
        <v>62</v>
      </c>
      <c r="AD505" s="4">
        <v>0.17554740999999999</v>
      </c>
      <c r="AE505" s="4">
        <v>1.1768E-3</v>
      </c>
      <c r="AF505" s="3">
        <v>62</v>
      </c>
      <c r="AG505" s="4">
        <v>0.15933539999999999</v>
      </c>
      <c r="AH505" s="4">
        <v>9.7140600000000001E-3</v>
      </c>
    </row>
    <row r="506" spans="1:34">
      <c r="A506" s="2" t="s">
        <v>49</v>
      </c>
      <c r="B506" s="2" t="s">
        <v>47</v>
      </c>
      <c r="C506" s="2" t="s">
        <v>79</v>
      </c>
      <c r="D506" s="2" t="s">
        <v>70</v>
      </c>
      <c r="E506" s="3">
        <v>25</v>
      </c>
      <c r="F506" s="4">
        <v>8.6817359999999996E-2</v>
      </c>
      <c r="G506" s="4"/>
      <c r="H506" s="3">
        <v>35</v>
      </c>
      <c r="I506" s="4">
        <v>0.11313424</v>
      </c>
      <c r="J506" s="4">
        <v>0.38412117000000001</v>
      </c>
      <c r="K506" s="3">
        <v>52</v>
      </c>
      <c r="L506" s="4">
        <v>0.12746379999999999</v>
      </c>
      <c r="M506" s="4">
        <v>0.51169014999999995</v>
      </c>
      <c r="N506" s="3">
        <v>33</v>
      </c>
      <c r="O506" s="4">
        <v>8.740639E-2</v>
      </c>
      <c r="P506" s="4">
        <v>-0.37785972000000001</v>
      </c>
      <c r="Q506" s="3">
        <v>50</v>
      </c>
      <c r="R506" s="4">
        <v>0.14913639000000001</v>
      </c>
      <c r="S506" s="4">
        <v>0.52900214999999995</v>
      </c>
      <c r="T506" s="3">
        <v>32</v>
      </c>
      <c r="U506" s="4">
        <v>7.8551780000000002E-2</v>
      </c>
      <c r="V506" s="4">
        <v>-0.36538169999999998</v>
      </c>
      <c r="W506" s="3">
        <v>39</v>
      </c>
      <c r="X506" s="4">
        <v>8.9713760000000004E-2</v>
      </c>
      <c r="Y506" s="4">
        <v>0.23747931</v>
      </c>
      <c r="Z506" s="3">
        <v>36</v>
      </c>
      <c r="AA506" s="4">
        <v>0.10312846000000001</v>
      </c>
      <c r="AB506" s="4">
        <v>-7.8508309999999998E-2</v>
      </c>
      <c r="AC506" s="3">
        <v>43</v>
      </c>
      <c r="AD506" s="4">
        <v>0.12250556999999999</v>
      </c>
      <c r="AE506" s="4">
        <v>0.19108433999999999</v>
      </c>
      <c r="AF506" s="3">
        <v>44</v>
      </c>
      <c r="AG506" s="4">
        <v>0.11298573000000001</v>
      </c>
      <c r="AH506" s="4">
        <v>2.6002290000000001E-2</v>
      </c>
    </row>
    <row r="507" spans="1:34">
      <c r="A507" s="2" t="s">
        <v>49</v>
      </c>
      <c r="B507" s="2" t="s">
        <v>47</v>
      </c>
      <c r="C507" s="2" t="s">
        <v>79</v>
      </c>
      <c r="D507" s="2" t="s">
        <v>71</v>
      </c>
      <c r="E507" s="3"/>
      <c r="F507" s="4"/>
      <c r="G507" s="4"/>
      <c r="H507" s="3"/>
      <c r="I507" s="4"/>
      <c r="J507" s="4"/>
      <c r="K507" s="3"/>
      <c r="L507" s="4"/>
      <c r="M507" s="4"/>
      <c r="N507" s="3"/>
      <c r="O507" s="4"/>
      <c r="P507" s="4"/>
      <c r="Q507" s="3"/>
      <c r="R507" s="4"/>
      <c r="S507" s="4"/>
      <c r="T507" s="3"/>
      <c r="U507" s="4"/>
      <c r="V507" s="4"/>
      <c r="W507" s="3"/>
      <c r="X507" s="4"/>
      <c r="Y507" s="4"/>
      <c r="Z507" s="3"/>
      <c r="AA507" s="4"/>
      <c r="AB507" s="4"/>
      <c r="AC507" s="3"/>
      <c r="AD507" s="4"/>
      <c r="AE507" s="4"/>
      <c r="AF507" s="3"/>
      <c r="AG507" s="4"/>
      <c r="AH507" s="4"/>
    </row>
    <row r="508" spans="1:34">
      <c r="A508" s="2" t="s">
        <v>49</v>
      </c>
      <c r="B508" s="2" t="s">
        <v>47</v>
      </c>
      <c r="C508" s="2" t="s">
        <v>79</v>
      </c>
      <c r="D508" s="2" t="s">
        <v>48</v>
      </c>
      <c r="E508" s="3">
        <v>288</v>
      </c>
      <c r="F508" s="4">
        <v>1</v>
      </c>
      <c r="G508" s="4"/>
      <c r="H508" s="3">
        <v>306</v>
      </c>
      <c r="I508" s="4">
        <v>1</v>
      </c>
      <c r="J508" s="4">
        <v>6.2151940000000003E-2</v>
      </c>
      <c r="K508" s="3">
        <v>411</v>
      </c>
      <c r="L508" s="4">
        <v>1</v>
      </c>
      <c r="M508" s="4">
        <v>0.34174494</v>
      </c>
      <c r="N508" s="3">
        <v>373</v>
      </c>
      <c r="O508" s="4">
        <v>1</v>
      </c>
      <c r="P508" s="4">
        <v>-9.2739470000000004E-2</v>
      </c>
      <c r="Q508" s="3">
        <v>334</v>
      </c>
      <c r="R508" s="4">
        <v>1</v>
      </c>
      <c r="S508" s="4">
        <v>-0.10387697999999999</v>
      </c>
      <c r="T508" s="3">
        <v>403</v>
      </c>
      <c r="U508" s="4">
        <v>1</v>
      </c>
      <c r="V508" s="4">
        <v>0.2048701</v>
      </c>
      <c r="W508" s="3">
        <v>436</v>
      </c>
      <c r="X508" s="4">
        <v>1</v>
      </c>
      <c r="Y508" s="4">
        <v>8.3514859999999996E-2</v>
      </c>
      <c r="Z508" s="3">
        <v>350</v>
      </c>
      <c r="AA508" s="4">
        <v>1</v>
      </c>
      <c r="AB508" s="4">
        <v>-0.19837369999999999</v>
      </c>
      <c r="AC508" s="3">
        <v>351</v>
      </c>
      <c r="AD508" s="4">
        <v>1</v>
      </c>
      <c r="AE508" s="4">
        <v>2.6866400000000001E-3</v>
      </c>
      <c r="AF508" s="3">
        <v>390</v>
      </c>
      <c r="AG508" s="4">
        <v>1</v>
      </c>
      <c r="AH508" s="4">
        <v>0.11245015</v>
      </c>
    </row>
    <row r="509" spans="1:34">
      <c r="A509" s="2" t="s">
        <v>49</v>
      </c>
      <c r="B509" s="2" t="s">
        <v>47</v>
      </c>
      <c r="C509" s="2" t="s">
        <v>80</v>
      </c>
      <c r="D509" s="2" t="s">
        <v>64</v>
      </c>
      <c r="E509" s="5" t="s">
        <v>86</v>
      </c>
      <c r="F509" s="6" t="s">
        <v>86</v>
      </c>
      <c r="G509" s="4"/>
      <c r="H509" s="5" t="s">
        <v>86</v>
      </c>
      <c r="I509" s="6" t="s">
        <v>86</v>
      </c>
      <c r="J509" s="6" t="s">
        <v>86</v>
      </c>
      <c r="K509" s="5" t="s">
        <v>86</v>
      </c>
      <c r="L509" s="6" t="s">
        <v>86</v>
      </c>
      <c r="M509" s="6" t="s">
        <v>86</v>
      </c>
      <c r="N509" s="3">
        <v>22</v>
      </c>
      <c r="O509" s="4">
        <v>5.6255200000000002E-3</v>
      </c>
      <c r="P509" s="6" t="s">
        <v>86</v>
      </c>
      <c r="Q509" s="5" t="s">
        <v>86</v>
      </c>
      <c r="R509" s="6" t="s">
        <v>86</v>
      </c>
      <c r="S509" s="6" t="s">
        <v>86</v>
      </c>
      <c r="T509" s="3">
        <v>35</v>
      </c>
      <c r="U509" s="4">
        <v>8.2740499999999998E-3</v>
      </c>
      <c r="V509" s="6" t="s">
        <v>86</v>
      </c>
      <c r="W509" s="3">
        <v>24</v>
      </c>
      <c r="X509" s="4">
        <v>5.0692300000000001E-3</v>
      </c>
      <c r="Y509" s="4">
        <v>-0.31462161999999999</v>
      </c>
      <c r="Z509" s="3">
        <v>53</v>
      </c>
      <c r="AA509" s="4">
        <v>1.0606549999999999E-2</v>
      </c>
      <c r="AB509" s="4">
        <v>1.1979393899999999</v>
      </c>
      <c r="AC509" s="3">
        <v>78</v>
      </c>
      <c r="AD509" s="4">
        <v>1.289296E-2</v>
      </c>
      <c r="AE509" s="4">
        <v>0.47287825</v>
      </c>
      <c r="AF509" s="5" t="s">
        <v>86</v>
      </c>
      <c r="AG509" s="6" t="s">
        <v>86</v>
      </c>
      <c r="AH509" s="6" t="s">
        <v>86</v>
      </c>
    </row>
    <row r="510" spans="1:34">
      <c r="A510" s="2" t="s">
        <v>49</v>
      </c>
      <c r="B510" s="2" t="s">
        <v>47</v>
      </c>
      <c r="C510" s="2" t="s">
        <v>80</v>
      </c>
      <c r="D510" s="2" t="s">
        <v>65</v>
      </c>
      <c r="E510" s="3">
        <v>211</v>
      </c>
      <c r="F510" s="4">
        <v>7.3427439999999997E-2</v>
      </c>
      <c r="G510" s="4"/>
      <c r="H510" s="3">
        <v>223</v>
      </c>
      <c r="I510" s="4">
        <v>7.0256059999999995E-2</v>
      </c>
      <c r="J510" s="4">
        <v>5.6117159999999999E-2</v>
      </c>
      <c r="K510" s="3">
        <v>243</v>
      </c>
      <c r="L510" s="4">
        <v>6.7791950000000004E-2</v>
      </c>
      <c r="M510" s="4">
        <v>8.977156E-2</v>
      </c>
      <c r="N510" s="3">
        <v>309</v>
      </c>
      <c r="O510" s="4">
        <v>7.9072020000000007E-2</v>
      </c>
      <c r="P510" s="4">
        <v>0.27462903</v>
      </c>
      <c r="Q510" s="3">
        <v>327</v>
      </c>
      <c r="R510" s="4">
        <v>7.8797989999999998E-2</v>
      </c>
      <c r="S510" s="4">
        <v>5.5688120000000001E-2</v>
      </c>
      <c r="T510" s="3">
        <v>361</v>
      </c>
      <c r="U510" s="4">
        <v>8.4814100000000003E-2</v>
      </c>
      <c r="V510" s="4">
        <v>0.10519915000000001</v>
      </c>
      <c r="W510" s="3">
        <v>383</v>
      </c>
      <c r="X510" s="4">
        <v>8.0480200000000002E-2</v>
      </c>
      <c r="Y510" s="4">
        <v>6.1517809999999999E-2</v>
      </c>
      <c r="Z510" s="3">
        <v>428</v>
      </c>
      <c r="AA510" s="4">
        <v>8.561444E-2</v>
      </c>
      <c r="AB510" s="4">
        <v>0.1174856</v>
      </c>
      <c r="AC510" s="3">
        <v>652</v>
      </c>
      <c r="AD510" s="4">
        <v>0.10763707</v>
      </c>
      <c r="AE510" s="4">
        <v>0.52336276999999998</v>
      </c>
      <c r="AF510" s="3">
        <v>841</v>
      </c>
      <c r="AG510" s="4">
        <v>0.12700903999999999</v>
      </c>
      <c r="AH510" s="4">
        <v>0.28943922999999999</v>
      </c>
    </row>
    <row r="511" spans="1:34">
      <c r="A511" s="2" t="s">
        <v>49</v>
      </c>
      <c r="B511" s="2" t="s">
        <v>47</v>
      </c>
      <c r="C511" s="2" t="s">
        <v>80</v>
      </c>
      <c r="D511" s="2" t="s">
        <v>66</v>
      </c>
      <c r="E511" s="3">
        <v>663</v>
      </c>
      <c r="F511" s="4">
        <v>0.23073692000000001</v>
      </c>
      <c r="G511" s="4"/>
      <c r="H511" s="3">
        <v>788</v>
      </c>
      <c r="I511" s="4">
        <v>0.24863895999999999</v>
      </c>
      <c r="J511" s="4">
        <v>0.18942976</v>
      </c>
      <c r="K511" s="3">
        <v>832</v>
      </c>
      <c r="L511" s="4">
        <v>0.23241123</v>
      </c>
      <c r="M511" s="4">
        <v>5.567225E-2</v>
      </c>
      <c r="N511" s="3">
        <v>954</v>
      </c>
      <c r="O511" s="4">
        <v>0.24366645000000001</v>
      </c>
      <c r="P511" s="4">
        <v>0.14571785000000001</v>
      </c>
      <c r="Q511" s="3">
        <v>932</v>
      </c>
      <c r="R511" s="4">
        <v>0.22484619</v>
      </c>
      <c r="S511" s="4">
        <v>-2.2463139999999999E-2</v>
      </c>
      <c r="T511" s="3">
        <v>910</v>
      </c>
      <c r="U511" s="4">
        <v>0.21386324000000001</v>
      </c>
      <c r="V511" s="4">
        <v>-2.335158E-2</v>
      </c>
      <c r="W511" s="3">
        <v>1086</v>
      </c>
      <c r="X511" s="4">
        <v>0.22798072</v>
      </c>
      <c r="Y511" s="4">
        <v>0.19252715000000001</v>
      </c>
      <c r="Z511" s="3">
        <v>1116</v>
      </c>
      <c r="AA511" s="4">
        <v>0.22314899999999999</v>
      </c>
      <c r="AB511" s="4">
        <v>2.8207449999999998E-2</v>
      </c>
      <c r="AC511" s="3">
        <v>1327</v>
      </c>
      <c r="AD511" s="4">
        <v>0.21897669</v>
      </c>
      <c r="AE511" s="4">
        <v>0.18902631</v>
      </c>
      <c r="AF511" s="3">
        <v>1407</v>
      </c>
      <c r="AG511" s="4">
        <v>0.21240456999999999</v>
      </c>
      <c r="AH511" s="4">
        <v>5.9971209999999997E-2</v>
      </c>
    </row>
    <row r="512" spans="1:34">
      <c r="A512" s="2" t="s">
        <v>49</v>
      </c>
      <c r="B512" s="2" t="s">
        <v>47</v>
      </c>
      <c r="C512" s="2" t="s">
        <v>80</v>
      </c>
      <c r="D512" s="2" t="s">
        <v>67</v>
      </c>
      <c r="E512" s="3">
        <v>721</v>
      </c>
      <c r="F512" s="4">
        <v>0.25108317000000002</v>
      </c>
      <c r="G512" s="4"/>
      <c r="H512" s="3">
        <v>827</v>
      </c>
      <c r="I512" s="4">
        <v>0.26094188000000001</v>
      </c>
      <c r="J512" s="4">
        <v>0.1471307</v>
      </c>
      <c r="K512" s="3">
        <v>933</v>
      </c>
      <c r="L512" s="4">
        <v>0.26055046999999998</v>
      </c>
      <c r="M512" s="4">
        <v>0.12768874</v>
      </c>
      <c r="N512" s="3">
        <v>1123</v>
      </c>
      <c r="O512" s="4">
        <v>0.28694254000000002</v>
      </c>
      <c r="P512" s="4">
        <v>0.20348906</v>
      </c>
      <c r="Q512" s="3">
        <v>1097</v>
      </c>
      <c r="R512" s="4">
        <v>0.26462957999999998</v>
      </c>
      <c r="S512" s="4">
        <v>-2.3017510000000001E-2</v>
      </c>
      <c r="T512" s="3">
        <v>1184</v>
      </c>
      <c r="U512" s="4">
        <v>0.27809339</v>
      </c>
      <c r="V512" s="4">
        <v>7.9045909999999997E-2</v>
      </c>
      <c r="W512" s="3">
        <v>1231</v>
      </c>
      <c r="X512" s="4">
        <v>0.25851531</v>
      </c>
      <c r="Y512" s="4">
        <v>3.992474E-2</v>
      </c>
      <c r="Z512" s="3">
        <v>1277</v>
      </c>
      <c r="AA512" s="4">
        <v>0.25532359999999998</v>
      </c>
      <c r="AB512" s="4">
        <v>3.7501199999999998E-2</v>
      </c>
      <c r="AC512" s="3">
        <v>1435</v>
      </c>
      <c r="AD512" s="4">
        <v>0.23677129</v>
      </c>
      <c r="AE512" s="4">
        <v>0.12363848</v>
      </c>
      <c r="AF512" s="3">
        <v>1599</v>
      </c>
      <c r="AG512" s="4">
        <v>0.24139943999999999</v>
      </c>
      <c r="AH512" s="4">
        <v>0.11412859</v>
      </c>
    </row>
    <row r="513" spans="1:34">
      <c r="A513" s="2" t="s">
        <v>49</v>
      </c>
      <c r="B513" s="2" t="s">
        <v>47</v>
      </c>
      <c r="C513" s="2" t="s">
        <v>80</v>
      </c>
      <c r="D513" s="2" t="s">
        <v>68</v>
      </c>
      <c r="E513" s="3">
        <v>735</v>
      </c>
      <c r="F513" s="4">
        <v>0.25598484999999999</v>
      </c>
      <c r="G513" s="4"/>
      <c r="H513" s="3">
        <v>762</v>
      </c>
      <c r="I513" s="4">
        <v>0.24016489999999999</v>
      </c>
      <c r="J513" s="4">
        <v>3.557602E-2</v>
      </c>
      <c r="K513" s="3">
        <v>946</v>
      </c>
      <c r="L513" s="4">
        <v>0.2640343</v>
      </c>
      <c r="M513" s="4">
        <v>0.24162937000000001</v>
      </c>
      <c r="N513" s="3">
        <v>906</v>
      </c>
      <c r="O513" s="4">
        <v>0.23159588</v>
      </c>
      <c r="P513" s="4">
        <v>-4.1461520000000002E-2</v>
      </c>
      <c r="Q513" s="3">
        <v>1072</v>
      </c>
      <c r="R513" s="4">
        <v>0.25856826999999999</v>
      </c>
      <c r="S513" s="4">
        <v>0.18273575</v>
      </c>
      <c r="T513" s="3">
        <v>1077</v>
      </c>
      <c r="U513" s="4">
        <v>0.25307382</v>
      </c>
      <c r="V513" s="4">
        <v>4.9851299999999999E-3</v>
      </c>
      <c r="W513" s="3">
        <v>1234</v>
      </c>
      <c r="X513" s="4">
        <v>0.25910424999999998</v>
      </c>
      <c r="Y513" s="4">
        <v>0.14533788</v>
      </c>
      <c r="Z513" s="3">
        <v>1306</v>
      </c>
      <c r="AA513" s="4">
        <v>0.26109565000000001</v>
      </c>
      <c r="AB513" s="4">
        <v>5.8544239999999997E-2</v>
      </c>
      <c r="AC513" s="3">
        <v>1549</v>
      </c>
      <c r="AD513" s="4">
        <v>0.25556730999999999</v>
      </c>
      <c r="AE513" s="4">
        <v>0.18602597000000001</v>
      </c>
      <c r="AF513" s="3">
        <v>1647</v>
      </c>
      <c r="AG513" s="4">
        <v>0.24857341999999999</v>
      </c>
      <c r="AH513" s="4">
        <v>6.2863459999999996E-2</v>
      </c>
    </row>
    <row r="514" spans="1:34">
      <c r="A514" s="2" t="s">
        <v>49</v>
      </c>
      <c r="B514" s="2" t="s">
        <v>47</v>
      </c>
      <c r="C514" s="2" t="s">
        <v>80</v>
      </c>
      <c r="D514" s="2" t="s">
        <v>69</v>
      </c>
      <c r="E514" s="3">
        <v>354</v>
      </c>
      <c r="F514" s="4">
        <v>0.12325657</v>
      </c>
      <c r="G514" s="4"/>
      <c r="H514" s="3">
        <v>376</v>
      </c>
      <c r="I514" s="4">
        <v>0.11862607999999999</v>
      </c>
      <c r="J514" s="4">
        <v>6.2323580000000003E-2</v>
      </c>
      <c r="K514" s="3">
        <v>377</v>
      </c>
      <c r="L514" s="4">
        <v>0.10533432</v>
      </c>
      <c r="M514" s="4">
        <v>2.83818E-3</v>
      </c>
      <c r="N514" s="3">
        <v>369</v>
      </c>
      <c r="O514" s="4">
        <v>9.4241980000000003E-2</v>
      </c>
      <c r="P514" s="4">
        <v>-2.2282059999999999E-2</v>
      </c>
      <c r="Q514" s="3">
        <v>459</v>
      </c>
      <c r="R514" s="4">
        <v>0.11065007</v>
      </c>
      <c r="S514" s="4">
        <v>0.24380018000000001</v>
      </c>
      <c r="T514" s="3">
        <v>437</v>
      </c>
      <c r="U514" s="4">
        <v>0.10273400000000001</v>
      </c>
      <c r="V514" s="4">
        <v>-4.6654859999999999E-2</v>
      </c>
      <c r="W514" s="3">
        <v>524</v>
      </c>
      <c r="X514" s="4">
        <v>0.11011381000000001</v>
      </c>
      <c r="Y514" s="4">
        <v>0.19904061000000001</v>
      </c>
      <c r="Z514" s="3">
        <v>497</v>
      </c>
      <c r="AA514" s="4">
        <v>9.9413080000000001E-2</v>
      </c>
      <c r="AB514" s="4">
        <v>-5.16128E-2</v>
      </c>
      <c r="AC514" s="3">
        <v>671</v>
      </c>
      <c r="AD514" s="4">
        <v>0.11072327</v>
      </c>
      <c r="AE514" s="4">
        <v>0.34953411000000001</v>
      </c>
      <c r="AF514" s="3">
        <v>674</v>
      </c>
      <c r="AG514" s="4">
        <v>0.10178984000000001</v>
      </c>
      <c r="AH514" s="4">
        <v>4.6010399999999998E-3</v>
      </c>
    </row>
    <row r="515" spans="1:34">
      <c r="A515" s="2" t="s">
        <v>49</v>
      </c>
      <c r="B515" s="2" t="s">
        <v>47</v>
      </c>
      <c r="C515" s="2" t="s">
        <v>80</v>
      </c>
      <c r="D515" s="2" t="s">
        <v>70</v>
      </c>
      <c r="E515" s="3">
        <v>160</v>
      </c>
      <c r="F515" s="4">
        <v>5.5704749999999997E-2</v>
      </c>
      <c r="G515" s="4"/>
      <c r="H515" s="3">
        <v>183</v>
      </c>
      <c r="I515" s="4">
        <v>5.7681299999999998E-2</v>
      </c>
      <c r="J515" s="4">
        <v>0.14295596999999999</v>
      </c>
      <c r="K515" s="3">
        <v>224</v>
      </c>
      <c r="L515" s="4">
        <v>6.2483909999999997E-2</v>
      </c>
      <c r="M515" s="4">
        <v>0.22341639999999999</v>
      </c>
      <c r="N515" s="3">
        <v>230</v>
      </c>
      <c r="O515" s="4">
        <v>5.8855610000000003E-2</v>
      </c>
      <c r="P515" s="4">
        <v>2.9339779999999999E-2</v>
      </c>
      <c r="Q515" s="3">
        <v>223</v>
      </c>
      <c r="R515" s="4">
        <v>5.371364E-2</v>
      </c>
      <c r="S515" s="4">
        <v>-3.3192409999999999E-2</v>
      </c>
      <c r="T515" s="3">
        <v>252</v>
      </c>
      <c r="U515" s="4">
        <v>5.9147400000000003E-2</v>
      </c>
      <c r="V515" s="4">
        <v>0.13067738000000001</v>
      </c>
      <c r="W515" s="3">
        <v>280</v>
      </c>
      <c r="X515" s="4">
        <v>5.8736480000000001E-2</v>
      </c>
      <c r="Y515" s="4">
        <v>0.11090918</v>
      </c>
      <c r="Z515" s="3">
        <v>324</v>
      </c>
      <c r="AA515" s="4">
        <v>6.4797670000000002E-2</v>
      </c>
      <c r="AB515" s="4">
        <v>0.15887190000000001</v>
      </c>
      <c r="AC515" s="3">
        <v>348</v>
      </c>
      <c r="AD515" s="4">
        <v>5.7431419999999997E-2</v>
      </c>
      <c r="AE515" s="4">
        <v>7.3936550000000004E-2</v>
      </c>
      <c r="AF515" s="3">
        <v>376</v>
      </c>
      <c r="AG515" s="4">
        <v>5.6700460000000001E-2</v>
      </c>
      <c r="AH515" s="4">
        <v>7.8860269999999996E-2</v>
      </c>
    </row>
    <row r="516" spans="1:34">
      <c r="A516" s="2" t="s">
        <v>49</v>
      </c>
      <c r="B516" s="2" t="s">
        <v>47</v>
      </c>
      <c r="C516" s="2" t="s">
        <v>80</v>
      </c>
      <c r="D516" s="2" t="s">
        <v>71</v>
      </c>
      <c r="E516" s="5" t="s">
        <v>86</v>
      </c>
      <c r="F516" s="6" t="s">
        <v>86</v>
      </c>
      <c r="G516" s="4"/>
      <c r="H516" s="5" t="s">
        <v>86</v>
      </c>
      <c r="I516" s="6" t="s">
        <v>86</v>
      </c>
      <c r="J516" s="6" t="s">
        <v>86</v>
      </c>
      <c r="K516" s="5" t="s">
        <v>86</v>
      </c>
      <c r="L516" s="6" t="s">
        <v>86</v>
      </c>
      <c r="M516" s="6" t="s">
        <v>86</v>
      </c>
      <c r="N516" s="3"/>
      <c r="O516" s="4"/>
      <c r="P516" s="6" t="s">
        <v>86</v>
      </c>
      <c r="Q516" s="5" t="s">
        <v>86</v>
      </c>
      <c r="R516" s="6" t="s">
        <v>86</v>
      </c>
      <c r="S516" s="6" t="s">
        <v>86</v>
      </c>
      <c r="T516" s="3"/>
      <c r="U516" s="4"/>
      <c r="V516" s="6" t="s">
        <v>86</v>
      </c>
      <c r="W516" s="3"/>
      <c r="X516" s="4"/>
      <c r="Y516" s="4"/>
      <c r="Z516" s="3"/>
      <c r="AA516" s="4"/>
      <c r="AB516" s="4"/>
      <c r="AC516" s="3"/>
      <c r="AD516" s="4"/>
      <c r="AE516" s="4"/>
      <c r="AF516" s="5" t="s">
        <v>86</v>
      </c>
      <c r="AG516" s="6" t="s">
        <v>86</v>
      </c>
      <c r="AH516" s="6" t="s">
        <v>86</v>
      </c>
    </row>
    <row r="517" spans="1:34">
      <c r="A517" s="2" t="s">
        <v>49</v>
      </c>
      <c r="B517" s="2" t="s">
        <v>47</v>
      </c>
      <c r="C517" s="2" t="s">
        <v>80</v>
      </c>
      <c r="D517" s="2" t="s">
        <v>48</v>
      </c>
      <c r="E517" s="3">
        <v>2873</v>
      </c>
      <c r="F517" s="4">
        <v>1</v>
      </c>
      <c r="G517" s="4"/>
      <c r="H517" s="3">
        <v>3171</v>
      </c>
      <c r="I517" s="4">
        <v>1</v>
      </c>
      <c r="J517" s="4">
        <v>0.10379065</v>
      </c>
      <c r="K517" s="3">
        <v>3581</v>
      </c>
      <c r="L517" s="4">
        <v>1</v>
      </c>
      <c r="M517" s="4">
        <v>0.12938279999999999</v>
      </c>
      <c r="N517" s="3">
        <v>3914</v>
      </c>
      <c r="O517" s="4">
        <v>1</v>
      </c>
      <c r="P517" s="4">
        <v>9.2795920000000004E-2</v>
      </c>
      <c r="Q517" s="3">
        <v>4146</v>
      </c>
      <c r="R517" s="4">
        <v>1</v>
      </c>
      <c r="S517" s="4">
        <v>5.9359420000000003E-2</v>
      </c>
      <c r="T517" s="3">
        <v>4257</v>
      </c>
      <c r="U517" s="4">
        <v>1</v>
      </c>
      <c r="V517" s="4">
        <v>2.680422E-2</v>
      </c>
      <c r="W517" s="3">
        <v>4762</v>
      </c>
      <c r="X517" s="4">
        <v>1</v>
      </c>
      <c r="Y517" s="4">
        <v>0.11868111000000001</v>
      </c>
      <c r="Z517" s="3">
        <v>5003</v>
      </c>
      <c r="AA517" s="4">
        <v>1</v>
      </c>
      <c r="AB517" s="4">
        <v>5.0470639999999997E-2</v>
      </c>
      <c r="AC517" s="3">
        <v>6062</v>
      </c>
      <c r="AD517" s="4">
        <v>1</v>
      </c>
      <c r="AE517" s="4">
        <v>0.21168161999999999</v>
      </c>
      <c r="AF517" s="3">
        <v>6624</v>
      </c>
      <c r="AG517" s="4">
        <v>1</v>
      </c>
      <c r="AH517" s="4">
        <v>9.2768340000000005E-2</v>
      </c>
    </row>
    <row r="518" spans="1:34">
      <c r="A518" s="2" t="s">
        <v>49</v>
      </c>
      <c r="B518" s="2" t="s">
        <v>47</v>
      </c>
      <c r="C518" s="2" t="s">
        <v>81</v>
      </c>
      <c r="D518" s="2" t="s">
        <v>64</v>
      </c>
      <c r="E518" s="5" t="s">
        <v>86</v>
      </c>
      <c r="F518" s="6" t="s">
        <v>86</v>
      </c>
      <c r="G518" s="4"/>
      <c r="H518" s="5" t="s">
        <v>86</v>
      </c>
      <c r="I518" s="6" t="s">
        <v>86</v>
      </c>
      <c r="J518" s="6" t="s">
        <v>86</v>
      </c>
      <c r="K518" s="5" t="s">
        <v>86</v>
      </c>
      <c r="L518" s="6" t="s">
        <v>86</v>
      </c>
      <c r="M518" s="6" t="s">
        <v>86</v>
      </c>
      <c r="N518" s="3"/>
      <c r="O518" s="4"/>
      <c r="P518" s="6" t="s">
        <v>86</v>
      </c>
      <c r="Q518" s="5" t="s">
        <v>86</v>
      </c>
      <c r="R518" s="6" t="s">
        <v>86</v>
      </c>
      <c r="S518" s="6" t="s">
        <v>86</v>
      </c>
      <c r="T518" s="5" t="s">
        <v>86</v>
      </c>
      <c r="U518" s="6" t="s">
        <v>86</v>
      </c>
      <c r="V518" s="6" t="s">
        <v>86</v>
      </c>
      <c r="W518" s="3"/>
      <c r="X518" s="4"/>
      <c r="Y518" s="6" t="s">
        <v>86</v>
      </c>
      <c r="Z518" s="3"/>
      <c r="AA518" s="4"/>
      <c r="AB518" s="4"/>
      <c r="AC518" s="5" t="s">
        <v>86</v>
      </c>
      <c r="AD518" s="6" t="s">
        <v>86</v>
      </c>
      <c r="AE518" s="6" t="s">
        <v>86</v>
      </c>
      <c r="AF518" s="5" t="s">
        <v>86</v>
      </c>
      <c r="AG518" s="6" t="s">
        <v>86</v>
      </c>
      <c r="AH518" s="6" t="s">
        <v>86</v>
      </c>
    </row>
    <row r="519" spans="1:34">
      <c r="A519" s="2" t="s">
        <v>49</v>
      </c>
      <c r="B519" s="2" t="s">
        <v>47</v>
      </c>
      <c r="C519" s="2" t="s">
        <v>81</v>
      </c>
      <c r="D519" s="2" t="s">
        <v>65</v>
      </c>
      <c r="E519" s="5" t="s">
        <v>86</v>
      </c>
      <c r="F519" s="6" t="s">
        <v>86</v>
      </c>
      <c r="G519" s="4"/>
      <c r="H519" s="5" t="s">
        <v>86</v>
      </c>
      <c r="I519" s="6" t="s">
        <v>86</v>
      </c>
      <c r="J519" s="6" t="s">
        <v>86</v>
      </c>
      <c r="K519" s="5" t="s">
        <v>86</v>
      </c>
      <c r="L519" s="6" t="s">
        <v>86</v>
      </c>
      <c r="M519" s="6" t="s">
        <v>86</v>
      </c>
      <c r="N519" s="3">
        <v>54</v>
      </c>
      <c r="O519" s="4">
        <v>6.0069530000000003E-2</v>
      </c>
      <c r="P519" s="6" t="s">
        <v>86</v>
      </c>
      <c r="Q519" s="3">
        <v>73</v>
      </c>
      <c r="R519" s="4">
        <v>7.1693720000000002E-2</v>
      </c>
      <c r="S519" s="4">
        <v>0.33237067999999997</v>
      </c>
      <c r="T519" s="5" t="s">
        <v>86</v>
      </c>
      <c r="U519" s="6" t="s">
        <v>86</v>
      </c>
      <c r="V519" s="6" t="s">
        <v>86</v>
      </c>
      <c r="W519" s="3">
        <v>37</v>
      </c>
      <c r="X519" s="4">
        <v>4.2335709999999999E-2</v>
      </c>
      <c r="Y519" s="6" t="s">
        <v>86</v>
      </c>
      <c r="Z519" s="3">
        <v>43</v>
      </c>
      <c r="AA519" s="4">
        <v>4.7279170000000002E-2</v>
      </c>
      <c r="AB519" s="4">
        <v>0.17652082999999999</v>
      </c>
      <c r="AC519" s="5" t="s">
        <v>86</v>
      </c>
      <c r="AD519" s="6" t="s">
        <v>86</v>
      </c>
      <c r="AE519" s="6" t="s">
        <v>86</v>
      </c>
      <c r="AF519" s="5" t="s">
        <v>86</v>
      </c>
      <c r="AG519" s="6" t="s">
        <v>86</v>
      </c>
      <c r="AH519" s="6" t="s">
        <v>86</v>
      </c>
    </row>
    <row r="520" spans="1:34">
      <c r="A520" s="2" t="s">
        <v>49</v>
      </c>
      <c r="B520" s="2" t="s">
        <v>47</v>
      </c>
      <c r="C520" s="2" t="s">
        <v>81</v>
      </c>
      <c r="D520" s="2" t="s">
        <v>66</v>
      </c>
      <c r="E520" s="3">
        <v>105</v>
      </c>
      <c r="F520" s="4">
        <v>0.19574778000000001</v>
      </c>
      <c r="G520" s="4"/>
      <c r="H520" s="3">
        <v>167</v>
      </c>
      <c r="I520" s="4">
        <v>0.23634343999999999</v>
      </c>
      <c r="J520" s="4">
        <v>0.58608616999999996</v>
      </c>
      <c r="K520" s="3">
        <v>163</v>
      </c>
      <c r="L520" s="4">
        <v>0.20197291000000001</v>
      </c>
      <c r="M520" s="4">
        <v>-2.6733070000000001E-2</v>
      </c>
      <c r="N520" s="3">
        <v>197</v>
      </c>
      <c r="O520" s="4">
        <v>0.2174652</v>
      </c>
      <c r="P520" s="4">
        <v>0.21082653000000001</v>
      </c>
      <c r="Q520" s="3">
        <v>235</v>
      </c>
      <c r="R520" s="4">
        <v>0.23231726</v>
      </c>
      <c r="S520" s="4">
        <v>0.19258653000000001</v>
      </c>
      <c r="T520" s="3">
        <v>201</v>
      </c>
      <c r="U520" s="4">
        <v>0.21611678000000001</v>
      </c>
      <c r="V520" s="4">
        <v>-0.1469356</v>
      </c>
      <c r="W520" s="3">
        <v>180</v>
      </c>
      <c r="X520" s="4">
        <v>0.20836178999999999</v>
      </c>
      <c r="Y520" s="4">
        <v>-0.10089213</v>
      </c>
      <c r="Z520" s="3">
        <v>203</v>
      </c>
      <c r="AA520" s="4">
        <v>0.22275381999999999</v>
      </c>
      <c r="AB520" s="4">
        <v>0.12627293000000001</v>
      </c>
      <c r="AC520" s="3">
        <v>219</v>
      </c>
      <c r="AD520" s="4">
        <v>0.22075315000000001</v>
      </c>
      <c r="AE520" s="4">
        <v>7.8796379999999999E-2</v>
      </c>
      <c r="AF520" s="3">
        <v>225</v>
      </c>
      <c r="AG520" s="4">
        <v>0.19642511000000001</v>
      </c>
      <c r="AH520" s="4">
        <v>2.9106179999999999E-2</v>
      </c>
    </row>
    <row r="521" spans="1:34">
      <c r="A521" s="2" t="s">
        <v>49</v>
      </c>
      <c r="B521" s="2" t="s">
        <v>47</v>
      </c>
      <c r="C521" s="2" t="s">
        <v>81</v>
      </c>
      <c r="D521" s="2" t="s">
        <v>67</v>
      </c>
      <c r="E521" s="3">
        <v>156</v>
      </c>
      <c r="F521" s="4">
        <v>0.29036554999999997</v>
      </c>
      <c r="G521" s="4"/>
      <c r="H521" s="3">
        <v>209</v>
      </c>
      <c r="I521" s="4">
        <v>0.29505310000000001</v>
      </c>
      <c r="J521" s="4">
        <v>0.33485828000000001</v>
      </c>
      <c r="K521" s="3">
        <v>225</v>
      </c>
      <c r="L521" s="4">
        <v>0.27900615000000001</v>
      </c>
      <c r="M521" s="4">
        <v>7.6951099999999995E-2</v>
      </c>
      <c r="N521" s="3">
        <v>252</v>
      </c>
      <c r="O521" s="4">
        <v>0.27777347000000002</v>
      </c>
      <c r="P521" s="4">
        <v>0.11959842</v>
      </c>
      <c r="Q521" s="3">
        <v>270</v>
      </c>
      <c r="R521" s="4">
        <v>0.26662103999999998</v>
      </c>
      <c r="S521" s="4">
        <v>7.152385E-2</v>
      </c>
      <c r="T521" s="3">
        <v>258</v>
      </c>
      <c r="U521" s="4">
        <v>0.27798492000000002</v>
      </c>
      <c r="V521" s="4">
        <v>-4.390372E-2</v>
      </c>
      <c r="W521" s="3">
        <v>258</v>
      </c>
      <c r="X521" s="4">
        <v>0.29807814999999999</v>
      </c>
      <c r="Y521" s="4">
        <v>-2.05E-5</v>
      </c>
      <c r="Z521" s="3">
        <v>260</v>
      </c>
      <c r="AA521" s="4">
        <v>0.28506935</v>
      </c>
      <c r="AB521" s="4">
        <v>7.5276600000000003E-3</v>
      </c>
      <c r="AC521" s="3">
        <v>283</v>
      </c>
      <c r="AD521" s="4">
        <v>0.28548320999999999</v>
      </c>
      <c r="AE521" s="4">
        <v>9.0153780000000003E-2</v>
      </c>
      <c r="AF521" s="3">
        <v>303</v>
      </c>
      <c r="AG521" s="4">
        <v>0.26410629000000002</v>
      </c>
      <c r="AH521" s="4">
        <v>6.9961770000000006E-2</v>
      </c>
    </row>
    <row r="522" spans="1:34">
      <c r="A522" s="2" t="s">
        <v>49</v>
      </c>
      <c r="B522" s="2" t="s">
        <v>47</v>
      </c>
      <c r="C522" s="2" t="s">
        <v>81</v>
      </c>
      <c r="D522" s="2" t="s">
        <v>68</v>
      </c>
      <c r="E522" s="3">
        <v>146</v>
      </c>
      <c r="F522" s="4">
        <v>0.27064353000000002</v>
      </c>
      <c r="G522" s="4"/>
      <c r="H522" s="3">
        <v>176</v>
      </c>
      <c r="I522" s="4">
        <v>0.24930740000000001</v>
      </c>
      <c r="J522" s="4">
        <v>0.21008977000000001</v>
      </c>
      <c r="K522" s="3">
        <v>244</v>
      </c>
      <c r="L522" s="4">
        <v>0.30332900000000002</v>
      </c>
      <c r="M522" s="4">
        <v>0.38567425</v>
      </c>
      <c r="N522" s="3">
        <v>254</v>
      </c>
      <c r="O522" s="4">
        <v>0.27971889999999999</v>
      </c>
      <c r="P522" s="4">
        <v>3.7034459999999998E-2</v>
      </c>
      <c r="Q522" s="3">
        <v>241</v>
      </c>
      <c r="R522" s="4">
        <v>0.23792725000000001</v>
      </c>
      <c r="S522" s="4">
        <v>-5.0444080000000002E-2</v>
      </c>
      <c r="T522" s="3">
        <v>242</v>
      </c>
      <c r="U522" s="4">
        <v>0.26124639</v>
      </c>
      <c r="V522" s="4">
        <v>6.8874000000000001E-3</v>
      </c>
      <c r="W522" s="3">
        <v>222</v>
      </c>
      <c r="X522" s="4">
        <v>0.25670654999999998</v>
      </c>
      <c r="Y522" s="4">
        <v>-8.3634230000000004E-2</v>
      </c>
      <c r="Z522" s="3">
        <v>232</v>
      </c>
      <c r="AA522" s="4">
        <v>0.25455708999999999</v>
      </c>
      <c r="AB522" s="4">
        <v>4.468374E-2</v>
      </c>
      <c r="AC522" s="3">
        <v>254</v>
      </c>
      <c r="AD522" s="4">
        <v>0.25631902000000001</v>
      </c>
      <c r="AE522" s="4">
        <v>9.6108009999999994E-2</v>
      </c>
      <c r="AF522" s="3">
        <v>286</v>
      </c>
      <c r="AG522" s="4">
        <v>0.24884519999999999</v>
      </c>
      <c r="AH522" s="4">
        <v>0.12284167999999999</v>
      </c>
    </row>
    <row r="523" spans="1:34">
      <c r="A523" s="2" t="s">
        <v>49</v>
      </c>
      <c r="B523" s="2" t="s">
        <v>47</v>
      </c>
      <c r="C523" s="2" t="s">
        <v>81</v>
      </c>
      <c r="D523" s="2" t="s">
        <v>69</v>
      </c>
      <c r="E523" s="3">
        <v>64</v>
      </c>
      <c r="F523" s="4">
        <v>0.11956253999999999</v>
      </c>
      <c r="G523" s="4"/>
      <c r="H523" s="3">
        <v>78</v>
      </c>
      <c r="I523" s="4">
        <v>0.1104281</v>
      </c>
      <c r="J523" s="4">
        <v>0.21328981999999999</v>
      </c>
      <c r="K523" s="3">
        <v>108</v>
      </c>
      <c r="L523" s="4">
        <v>0.13440121999999999</v>
      </c>
      <c r="M523" s="4">
        <v>0.38613646000000001</v>
      </c>
      <c r="N523" s="3">
        <v>109</v>
      </c>
      <c r="O523" s="4">
        <v>0.12057336</v>
      </c>
      <c r="P523" s="4">
        <v>8.8659199999999994E-3</v>
      </c>
      <c r="Q523" s="3">
        <v>125</v>
      </c>
      <c r="R523" s="4">
        <v>0.12355173999999999</v>
      </c>
      <c r="S523" s="4">
        <v>0.14392004</v>
      </c>
      <c r="T523" s="3">
        <v>114</v>
      </c>
      <c r="U523" s="4">
        <v>0.12307867</v>
      </c>
      <c r="V523" s="4">
        <v>-8.6499569999999998E-2</v>
      </c>
      <c r="W523" s="3">
        <v>109</v>
      </c>
      <c r="X523" s="4">
        <v>0.12555134000000001</v>
      </c>
      <c r="Y523" s="4">
        <v>-4.8692909999999999E-2</v>
      </c>
      <c r="Z523" s="3">
        <v>117</v>
      </c>
      <c r="AA523" s="4">
        <v>0.12792013999999999</v>
      </c>
      <c r="AB523" s="4">
        <v>7.3381639999999998E-2</v>
      </c>
      <c r="AC523" s="3">
        <v>121</v>
      </c>
      <c r="AD523" s="4">
        <v>0.12168366</v>
      </c>
      <c r="AE523" s="4">
        <v>3.550234E-2</v>
      </c>
      <c r="AF523" s="3">
        <v>152</v>
      </c>
      <c r="AG523" s="4">
        <v>0.13215252</v>
      </c>
      <c r="AH523" s="4">
        <v>0.25606831000000002</v>
      </c>
    </row>
    <row r="524" spans="1:34">
      <c r="A524" s="2" t="s">
        <v>49</v>
      </c>
      <c r="B524" s="2" t="s">
        <v>47</v>
      </c>
      <c r="C524" s="2" t="s">
        <v>81</v>
      </c>
      <c r="D524" s="2" t="s">
        <v>70</v>
      </c>
      <c r="E524" s="3">
        <v>42</v>
      </c>
      <c r="F524" s="4">
        <v>7.8714580000000006E-2</v>
      </c>
      <c r="G524" s="4"/>
      <c r="H524" s="3">
        <v>48</v>
      </c>
      <c r="I524" s="4">
        <v>6.7819359999999995E-2</v>
      </c>
      <c r="J524" s="4">
        <v>0.13182303000000001</v>
      </c>
      <c r="K524" s="3">
        <v>36</v>
      </c>
      <c r="L524" s="4">
        <v>4.5080990000000001E-2</v>
      </c>
      <c r="M524" s="4">
        <v>-0.24295417999999999</v>
      </c>
      <c r="N524" s="3">
        <v>40</v>
      </c>
      <c r="O524" s="4">
        <v>4.4399550000000003E-2</v>
      </c>
      <c r="P524" s="4">
        <v>0.10756797</v>
      </c>
      <c r="Q524" s="5" t="s">
        <v>86</v>
      </c>
      <c r="R524" s="6" t="s">
        <v>86</v>
      </c>
      <c r="S524" s="6" t="s">
        <v>86</v>
      </c>
      <c r="T524" s="3">
        <v>63</v>
      </c>
      <c r="U524" s="4">
        <v>6.7842689999999997E-2</v>
      </c>
      <c r="V524" s="6" t="s">
        <v>86</v>
      </c>
      <c r="W524" s="3">
        <v>60</v>
      </c>
      <c r="X524" s="4">
        <v>6.8966470000000002E-2</v>
      </c>
      <c r="Y524" s="4">
        <v>-5.1980789999999999E-2</v>
      </c>
      <c r="Z524" s="3">
        <v>57</v>
      </c>
      <c r="AA524" s="4">
        <v>6.2420429999999999E-2</v>
      </c>
      <c r="AB524" s="4">
        <v>-4.6489820000000001E-2</v>
      </c>
      <c r="AC524" s="3">
        <v>61</v>
      </c>
      <c r="AD524" s="4">
        <v>6.1484589999999999E-2</v>
      </c>
      <c r="AE524" s="4">
        <v>7.2252940000000002E-2</v>
      </c>
      <c r="AF524" s="3">
        <v>106</v>
      </c>
      <c r="AG524" s="4">
        <v>9.2227279999999995E-2</v>
      </c>
      <c r="AH524" s="4">
        <v>0.73485518999999999</v>
      </c>
    </row>
    <row r="525" spans="1:34">
      <c r="A525" s="2" t="s">
        <v>49</v>
      </c>
      <c r="B525" s="2" t="s">
        <v>47</v>
      </c>
      <c r="C525" s="2" t="s">
        <v>81</v>
      </c>
      <c r="D525" s="2" t="s">
        <v>71</v>
      </c>
      <c r="E525" s="3"/>
      <c r="F525" s="4"/>
      <c r="G525" s="4"/>
      <c r="H525" s="3"/>
      <c r="I525" s="4"/>
      <c r="J525" s="4"/>
      <c r="K525" s="3"/>
      <c r="L525" s="4"/>
      <c r="M525" s="4"/>
      <c r="N525" s="3"/>
      <c r="O525" s="4"/>
      <c r="P525" s="4"/>
      <c r="Q525" s="3"/>
      <c r="R525" s="4"/>
      <c r="S525" s="4"/>
      <c r="T525" s="3"/>
      <c r="U525" s="4"/>
      <c r="V525" s="4"/>
      <c r="W525" s="3"/>
      <c r="X525" s="4"/>
      <c r="Y525" s="4"/>
      <c r="Z525" s="3"/>
      <c r="AA525" s="4"/>
      <c r="AB525" s="4"/>
      <c r="AC525" s="3"/>
      <c r="AD525" s="4"/>
      <c r="AE525" s="4"/>
      <c r="AF525" s="3"/>
      <c r="AG525" s="4"/>
      <c r="AH525" s="4"/>
    </row>
    <row r="526" spans="1:34">
      <c r="A526" s="2" t="s">
        <v>49</v>
      </c>
      <c r="B526" s="2" t="s">
        <v>47</v>
      </c>
      <c r="C526" s="2" t="s">
        <v>81</v>
      </c>
      <c r="D526" s="2" t="s">
        <v>48</v>
      </c>
      <c r="E526" s="3">
        <v>539</v>
      </c>
      <c r="F526" s="4">
        <v>1</v>
      </c>
      <c r="G526" s="4"/>
      <c r="H526" s="3">
        <v>708</v>
      </c>
      <c r="I526" s="4">
        <v>1</v>
      </c>
      <c r="J526" s="4">
        <v>0.31365116999999998</v>
      </c>
      <c r="K526" s="3">
        <v>806</v>
      </c>
      <c r="L526" s="4">
        <v>1</v>
      </c>
      <c r="M526" s="4">
        <v>0.1388916</v>
      </c>
      <c r="N526" s="3">
        <v>906</v>
      </c>
      <c r="O526" s="4">
        <v>1</v>
      </c>
      <c r="P526" s="4">
        <v>0.12456691</v>
      </c>
      <c r="Q526" s="3">
        <v>1012</v>
      </c>
      <c r="R526" s="4">
        <v>1</v>
      </c>
      <c r="S526" s="4">
        <v>0.11634435</v>
      </c>
      <c r="T526" s="3">
        <v>928</v>
      </c>
      <c r="U526" s="4">
        <v>1</v>
      </c>
      <c r="V526" s="4">
        <v>-8.2988450000000005E-2</v>
      </c>
      <c r="W526" s="3">
        <v>865</v>
      </c>
      <c r="X526" s="4">
        <v>1</v>
      </c>
      <c r="Y526" s="4">
        <v>-6.7428360000000007E-2</v>
      </c>
      <c r="Z526" s="3">
        <v>911</v>
      </c>
      <c r="AA526" s="4">
        <v>1</v>
      </c>
      <c r="AB526" s="4">
        <v>5.3504950000000003E-2</v>
      </c>
      <c r="AC526" s="3">
        <v>992</v>
      </c>
      <c r="AD526" s="4">
        <v>1</v>
      </c>
      <c r="AE526" s="4">
        <v>8.8573410000000005E-2</v>
      </c>
      <c r="AF526" s="3">
        <v>1148</v>
      </c>
      <c r="AG526" s="4">
        <v>1</v>
      </c>
      <c r="AH526" s="4">
        <v>0.15656513</v>
      </c>
    </row>
    <row r="527" spans="1:34">
      <c r="A527" s="2" t="s">
        <v>49</v>
      </c>
      <c r="B527" s="2" t="s">
        <v>47</v>
      </c>
      <c r="C527" s="2" t="s">
        <v>82</v>
      </c>
      <c r="D527" s="2" t="s">
        <v>64</v>
      </c>
      <c r="E527" s="5" t="s">
        <v>86</v>
      </c>
      <c r="F527" s="6" t="s">
        <v>86</v>
      </c>
      <c r="G527" s="4"/>
      <c r="H527" s="5" t="s">
        <v>86</v>
      </c>
      <c r="I527" s="6" t="s">
        <v>86</v>
      </c>
      <c r="J527" s="6" t="s">
        <v>86</v>
      </c>
      <c r="K527" s="3"/>
      <c r="L527" s="4"/>
      <c r="M527" s="6" t="s">
        <v>86</v>
      </c>
      <c r="N527" s="5" t="s">
        <v>86</v>
      </c>
      <c r="O527" s="6" t="s">
        <v>86</v>
      </c>
      <c r="P527" s="6" t="s">
        <v>86</v>
      </c>
      <c r="Q527" s="5" t="s">
        <v>86</v>
      </c>
      <c r="R527" s="6" t="s">
        <v>86</v>
      </c>
      <c r="S527" s="6" t="s">
        <v>86</v>
      </c>
      <c r="T527" s="5" t="s">
        <v>86</v>
      </c>
      <c r="U527" s="6" t="s">
        <v>86</v>
      </c>
      <c r="V527" s="6" t="s">
        <v>86</v>
      </c>
      <c r="W527" s="5" t="s">
        <v>86</v>
      </c>
      <c r="X527" s="6" t="s">
        <v>86</v>
      </c>
      <c r="Y527" s="6" t="s">
        <v>86</v>
      </c>
      <c r="Z527" s="3">
        <v>14</v>
      </c>
      <c r="AA527" s="4">
        <v>4.1287099999999998E-3</v>
      </c>
      <c r="AB527" s="6" t="s">
        <v>86</v>
      </c>
      <c r="AC527" s="3">
        <v>15</v>
      </c>
      <c r="AD527" s="4">
        <v>3.8032500000000002E-3</v>
      </c>
      <c r="AE527" s="4">
        <v>9.4157560000000001E-2</v>
      </c>
      <c r="AF527" s="3">
        <v>53</v>
      </c>
      <c r="AG527" s="4">
        <v>1.3222879999999999E-2</v>
      </c>
      <c r="AH527" s="4">
        <v>2.4272578999999999</v>
      </c>
    </row>
    <row r="528" spans="1:34">
      <c r="A528" s="2" t="s">
        <v>49</v>
      </c>
      <c r="B528" s="2" t="s">
        <v>47</v>
      </c>
      <c r="C528" s="2" t="s">
        <v>82</v>
      </c>
      <c r="D528" s="2" t="s">
        <v>65</v>
      </c>
      <c r="E528" s="3">
        <v>82</v>
      </c>
      <c r="F528" s="4">
        <v>1.538834E-2</v>
      </c>
      <c r="G528" s="4"/>
      <c r="H528" s="5" t="s">
        <v>86</v>
      </c>
      <c r="I528" s="6" t="s">
        <v>86</v>
      </c>
      <c r="J528" s="6" t="s">
        <v>86</v>
      </c>
      <c r="K528" s="5" t="s">
        <v>86</v>
      </c>
      <c r="L528" s="6" t="s">
        <v>86</v>
      </c>
      <c r="M528" s="6" t="s">
        <v>86</v>
      </c>
      <c r="N528" s="5" t="s">
        <v>86</v>
      </c>
      <c r="O528" s="6" t="s">
        <v>86</v>
      </c>
      <c r="P528" s="6" t="s">
        <v>86</v>
      </c>
      <c r="Q528" s="5" t="s">
        <v>86</v>
      </c>
      <c r="R528" s="6" t="s">
        <v>86</v>
      </c>
      <c r="S528" s="6" t="s">
        <v>86</v>
      </c>
      <c r="T528" s="5" t="s">
        <v>86</v>
      </c>
      <c r="U528" s="6" t="s">
        <v>86</v>
      </c>
      <c r="V528" s="6" t="s">
        <v>86</v>
      </c>
      <c r="W528" s="3">
        <v>90</v>
      </c>
      <c r="X528" s="4">
        <v>2.5470779999999998E-2</v>
      </c>
      <c r="Y528" s="6" t="s">
        <v>86</v>
      </c>
      <c r="Z528" s="3">
        <v>119</v>
      </c>
      <c r="AA528" s="4">
        <v>3.4996300000000001E-2</v>
      </c>
      <c r="AB528" s="4">
        <v>0.31276609</v>
      </c>
      <c r="AC528" s="3">
        <v>149</v>
      </c>
      <c r="AD528" s="4">
        <v>3.6966520000000003E-2</v>
      </c>
      <c r="AE528" s="4">
        <v>0.25465977000000001</v>
      </c>
      <c r="AF528" s="3">
        <v>214</v>
      </c>
      <c r="AG528" s="4">
        <v>5.3926889999999998E-2</v>
      </c>
      <c r="AH528" s="4">
        <v>0.43804468000000002</v>
      </c>
    </row>
    <row r="529" spans="1:34">
      <c r="A529" s="2" t="s">
        <v>49</v>
      </c>
      <c r="B529" s="2" t="s">
        <v>47</v>
      </c>
      <c r="C529" s="2" t="s">
        <v>82</v>
      </c>
      <c r="D529" s="2" t="s">
        <v>66</v>
      </c>
      <c r="E529" s="3">
        <v>564</v>
      </c>
      <c r="F529" s="4">
        <v>0.10568637</v>
      </c>
      <c r="G529" s="4"/>
      <c r="H529" s="3">
        <v>422</v>
      </c>
      <c r="I529" s="4">
        <v>9.0308009999999994E-2</v>
      </c>
      <c r="J529" s="4">
        <v>-0.25132085999999998</v>
      </c>
      <c r="K529" s="3">
        <v>437</v>
      </c>
      <c r="L529" s="4">
        <v>7.5982859999999999E-2</v>
      </c>
      <c r="M529" s="4">
        <v>3.3812229999999999E-2</v>
      </c>
      <c r="N529" s="3">
        <v>373</v>
      </c>
      <c r="O529" s="4">
        <v>8.2276150000000006E-2</v>
      </c>
      <c r="P529" s="4">
        <v>-0.14552707000000001</v>
      </c>
      <c r="Q529" s="3">
        <v>328</v>
      </c>
      <c r="R529" s="4">
        <v>7.9837889999999995E-2</v>
      </c>
      <c r="S529" s="4">
        <v>-0.12181015000000001</v>
      </c>
      <c r="T529" s="3">
        <v>274</v>
      </c>
      <c r="U529" s="4">
        <v>7.8120609999999993E-2</v>
      </c>
      <c r="V529" s="4">
        <v>-0.16263185999999999</v>
      </c>
      <c r="W529" s="3">
        <v>262</v>
      </c>
      <c r="X529" s="4">
        <v>7.3869480000000001E-2</v>
      </c>
      <c r="Y529" s="4">
        <v>-4.3418419999999999E-2</v>
      </c>
      <c r="Z529" s="3">
        <v>295</v>
      </c>
      <c r="AA529" s="4">
        <v>8.6978349999999996E-2</v>
      </c>
      <c r="AB529" s="4">
        <v>0.12500259999999999</v>
      </c>
      <c r="AC529" s="3">
        <v>349</v>
      </c>
      <c r="AD529" s="4">
        <v>8.6577200000000007E-2</v>
      </c>
      <c r="AE529" s="4">
        <v>0.18231140000000001</v>
      </c>
      <c r="AF529" s="3">
        <v>353</v>
      </c>
      <c r="AG529" s="4">
        <v>8.8834940000000001E-2</v>
      </c>
      <c r="AH529" s="4">
        <v>1.1476800000000001E-2</v>
      </c>
    </row>
    <row r="530" spans="1:34">
      <c r="A530" s="2" t="s">
        <v>49</v>
      </c>
      <c r="B530" s="2" t="s">
        <v>47</v>
      </c>
      <c r="C530" s="2" t="s">
        <v>82</v>
      </c>
      <c r="D530" s="2" t="s">
        <v>67</v>
      </c>
      <c r="E530" s="3">
        <v>1172</v>
      </c>
      <c r="F530" s="4">
        <v>0.21950953000000001</v>
      </c>
      <c r="G530" s="4"/>
      <c r="H530" s="3">
        <v>1002</v>
      </c>
      <c r="I530" s="4">
        <v>0.21421577999999999</v>
      </c>
      <c r="J530" s="4">
        <v>-0.1449598</v>
      </c>
      <c r="K530" s="3">
        <v>1112</v>
      </c>
      <c r="L530" s="4">
        <v>0.19345443000000001</v>
      </c>
      <c r="M530" s="4">
        <v>0.10963342</v>
      </c>
      <c r="N530" s="3">
        <v>888</v>
      </c>
      <c r="O530" s="4">
        <v>0.19578295000000001</v>
      </c>
      <c r="P530" s="4">
        <v>-0.20138734999999999</v>
      </c>
      <c r="Q530" s="3">
        <v>694</v>
      </c>
      <c r="R530" s="4">
        <v>0.16903956000000001</v>
      </c>
      <c r="S530" s="4">
        <v>-0.2186119</v>
      </c>
      <c r="T530" s="3">
        <v>544</v>
      </c>
      <c r="U530" s="4">
        <v>0.15502281000000001</v>
      </c>
      <c r="V530" s="4">
        <v>-0.2151853</v>
      </c>
      <c r="W530" s="3">
        <v>498</v>
      </c>
      <c r="X530" s="4">
        <v>0.14029326</v>
      </c>
      <c r="Y530" s="4">
        <v>-8.4488530000000006E-2</v>
      </c>
      <c r="Z530" s="3">
        <v>408</v>
      </c>
      <c r="AA530" s="4">
        <v>0.12030817000000001</v>
      </c>
      <c r="AB530" s="4">
        <v>-0.18065703999999999</v>
      </c>
      <c r="AC530" s="3">
        <v>441</v>
      </c>
      <c r="AD530" s="4">
        <v>0.10933776000000001</v>
      </c>
      <c r="AE530" s="4">
        <v>7.9479930000000004E-2</v>
      </c>
      <c r="AF530" s="3">
        <v>405</v>
      </c>
      <c r="AG530" s="4">
        <v>0.10192079</v>
      </c>
      <c r="AH530" s="4">
        <v>-8.1100069999999996E-2</v>
      </c>
    </row>
    <row r="531" spans="1:34">
      <c r="A531" s="2" t="s">
        <v>49</v>
      </c>
      <c r="B531" s="2" t="s">
        <v>47</v>
      </c>
      <c r="C531" s="2" t="s">
        <v>82</v>
      </c>
      <c r="D531" s="2" t="s">
        <v>68</v>
      </c>
      <c r="E531" s="3">
        <v>1697</v>
      </c>
      <c r="F531" s="4">
        <v>0.31801119999999999</v>
      </c>
      <c r="G531" s="4"/>
      <c r="H531" s="3">
        <v>1521</v>
      </c>
      <c r="I531" s="4">
        <v>0.32524821999999998</v>
      </c>
      <c r="J531" s="4">
        <v>-0.10389076999999999</v>
      </c>
      <c r="K531" s="3">
        <v>2102</v>
      </c>
      <c r="L531" s="4">
        <v>0.36584380999999999</v>
      </c>
      <c r="M531" s="4">
        <v>0.38207977999999998</v>
      </c>
      <c r="N531" s="3">
        <v>1499</v>
      </c>
      <c r="O531" s="4">
        <v>0.33051968999999998</v>
      </c>
      <c r="P531" s="4">
        <v>-0.28707867999999997</v>
      </c>
      <c r="Q531" s="3">
        <v>1410</v>
      </c>
      <c r="R531" s="4">
        <v>0.34371886000000001</v>
      </c>
      <c r="S531" s="4">
        <v>-5.8848930000000001E-2</v>
      </c>
      <c r="T531" s="3">
        <v>1257</v>
      </c>
      <c r="U531" s="4">
        <v>0.35808277999999999</v>
      </c>
      <c r="V531" s="4">
        <v>-0.1084618</v>
      </c>
      <c r="W531" s="3">
        <v>1207</v>
      </c>
      <c r="X531" s="4">
        <v>0.33985279000000002</v>
      </c>
      <c r="Y531" s="4">
        <v>-3.987015E-2</v>
      </c>
      <c r="Z531" s="3">
        <v>1137</v>
      </c>
      <c r="AA531" s="4">
        <v>0.33485653999999998</v>
      </c>
      <c r="AB531" s="4">
        <v>-5.8597450000000002E-2</v>
      </c>
      <c r="AC531" s="3">
        <v>1223</v>
      </c>
      <c r="AD531" s="4">
        <v>0.30334924000000002</v>
      </c>
      <c r="AE531" s="4">
        <v>7.6028180000000001E-2</v>
      </c>
      <c r="AF531" s="3">
        <v>1110</v>
      </c>
      <c r="AG531" s="4">
        <v>0.27942333000000003</v>
      </c>
      <c r="AH531" s="4">
        <v>-9.1980099999999995E-2</v>
      </c>
    </row>
    <row r="532" spans="1:34">
      <c r="A532" s="2" t="s">
        <v>49</v>
      </c>
      <c r="B532" s="2" t="s">
        <v>47</v>
      </c>
      <c r="C532" s="2" t="s">
        <v>82</v>
      </c>
      <c r="D532" s="2" t="s">
        <v>69</v>
      </c>
      <c r="E532" s="3">
        <v>1042</v>
      </c>
      <c r="F532" s="4">
        <v>0.19532160000000001</v>
      </c>
      <c r="G532" s="4"/>
      <c r="H532" s="3">
        <v>1019</v>
      </c>
      <c r="I532" s="4">
        <v>0.21785235</v>
      </c>
      <c r="J532" s="4">
        <v>-2.276185E-2</v>
      </c>
      <c r="K532" s="3">
        <v>1300</v>
      </c>
      <c r="L532" s="4">
        <v>0.22630053999999999</v>
      </c>
      <c r="M532" s="4">
        <v>0.27636726</v>
      </c>
      <c r="N532" s="3">
        <v>987</v>
      </c>
      <c r="O532" s="4">
        <v>0.21759460999999999</v>
      </c>
      <c r="P532" s="4">
        <v>-0.24124332000000001</v>
      </c>
      <c r="Q532" s="3">
        <v>960</v>
      </c>
      <c r="R532" s="4">
        <v>0.23401709000000001</v>
      </c>
      <c r="S532" s="4">
        <v>-2.6686479999999999E-2</v>
      </c>
      <c r="T532" s="3">
        <v>800</v>
      </c>
      <c r="U532" s="4">
        <v>0.22778031000000001</v>
      </c>
      <c r="V532" s="4">
        <v>-0.16703166999999999</v>
      </c>
      <c r="W532" s="3">
        <v>891</v>
      </c>
      <c r="X532" s="4">
        <v>0.25090435999999999</v>
      </c>
      <c r="Y532" s="4">
        <v>0.11433198</v>
      </c>
      <c r="Z532" s="3">
        <v>817</v>
      </c>
      <c r="AA532" s="4">
        <v>0.24083642</v>
      </c>
      <c r="AB532" s="4">
        <v>-8.2890110000000003E-2</v>
      </c>
      <c r="AC532" s="3">
        <v>1096</v>
      </c>
      <c r="AD532" s="4">
        <v>0.27174378999999999</v>
      </c>
      <c r="AE532" s="4">
        <v>0.34022277000000001</v>
      </c>
      <c r="AF532" s="3">
        <v>1082</v>
      </c>
      <c r="AG532" s="4">
        <v>0.27236311000000002</v>
      </c>
      <c r="AH532" s="4">
        <v>-1.198337E-2</v>
      </c>
    </row>
    <row r="533" spans="1:34">
      <c r="A533" s="2" t="s">
        <v>49</v>
      </c>
      <c r="B533" s="2" t="s">
        <v>47</v>
      </c>
      <c r="C533" s="2" t="s">
        <v>82</v>
      </c>
      <c r="D533" s="2" t="s">
        <v>70</v>
      </c>
      <c r="E533" s="3">
        <v>772</v>
      </c>
      <c r="F533" s="4">
        <v>0.14470978000000001</v>
      </c>
      <c r="G533" s="4"/>
      <c r="H533" s="3">
        <v>620</v>
      </c>
      <c r="I533" s="4">
        <v>0.13260964</v>
      </c>
      <c r="J533" s="4">
        <v>-0.19709225</v>
      </c>
      <c r="K533" s="3">
        <v>733</v>
      </c>
      <c r="L533" s="4">
        <v>0.12758458</v>
      </c>
      <c r="M533" s="4">
        <v>0.18215775000000001</v>
      </c>
      <c r="N533" s="3">
        <v>703</v>
      </c>
      <c r="O533" s="4">
        <v>0.15499279999999999</v>
      </c>
      <c r="P533" s="4">
        <v>-4.1364949999999998E-2</v>
      </c>
      <c r="Q533" s="3">
        <v>580</v>
      </c>
      <c r="R533" s="4">
        <v>0.14133937999999999</v>
      </c>
      <c r="S533" s="4">
        <v>-0.17471303999999999</v>
      </c>
      <c r="T533" s="3">
        <v>493</v>
      </c>
      <c r="U533" s="4">
        <v>0.14036946</v>
      </c>
      <c r="V533" s="4">
        <v>-0.15009706</v>
      </c>
      <c r="W533" s="3">
        <v>587</v>
      </c>
      <c r="X533" s="4">
        <v>0.16532256000000001</v>
      </c>
      <c r="Y533" s="4">
        <v>0.19146709000000001</v>
      </c>
      <c r="Z533" s="3">
        <v>604</v>
      </c>
      <c r="AA533" s="4">
        <v>0.17789551000000001</v>
      </c>
      <c r="AB533" s="4">
        <v>2.811164E-2</v>
      </c>
      <c r="AC533" s="3">
        <v>759</v>
      </c>
      <c r="AD533" s="4">
        <v>0.18822222999999999</v>
      </c>
      <c r="AE533" s="4">
        <v>0.25674004</v>
      </c>
      <c r="AF533" s="3">
        <v>756</v>
      </c>
      <c r="AG533" s="4">
        <v>0.19030805000000001</v>
      </c>
      <c r="AH533" s="4">
        <v>-3.3059600000000001E-3</v>
      </c>
    </row>
    <row r="534" spans="1:34">
      <c r="A534" s="2" t="s">
        <v>49</v>
      </c>
      <c r="B534" s="2" t="s">
        <v>47</v>
      </c>
      <c r="C534" s="2" t="s">
        <v>82</v>
      </c>
      <c r="D534" s="2" t="s">
        <v>71</v>
      </c>
      <c r="E534" s="5" t="s">
        <v>86</v>
      </c>
      <c r="F534" s="6" t="s">
        <v>86</v>
      </c>
      <c r="G534" s="4"/>
      <c r="H534" s="3"/>
      <c r="I534" s="4"/>
      <c r="J534" s="6" t="s">
        <v>86</v>
      </c>
      <c r="K534" s="5" t="s">
        <v>86</v>
      </c>
      <c r="L534" s="6" t="s">
        <v>86</v>
      </c>
      <c r="M534" s="6" t="s">
        <v>86</v>
      </c>
      <c r="N534" s="3"/>
      <c r="O534" s="4"/>
      <c r="P534" s="6" t="s">
        <v>86</v>
      </c>
      <c r="Q534" s="3"/>
      <c r="R534" s="4"/>
      <c r="S534" s="4"/>
      <c r="T534" s="3"/>
      <c r="U534" s="4"/>
      <c r="V534" s="4"/>
      <c r="W534" s="5" t="s">
        <v>86</v>
      </c>
      <c r="X534" s="6" t="s">
        <v>86</v>
      </c>
      <c r="Y534" s="6" t="s">
        <v>86</v>
      </c>
      <c r="Z534" s="3"/>
      <c r="AA534" s="4"/>
      <c r="AB534" s="6" t="s">
        <v>86</v>
      </c>
      <c r="AC534" s="3"/>
      <c r="AD534" s="4"/>
      <c r="AE534" s="4"/>
      <c r="AF534" s="3"/>
      <c r="AG534" s="4"/>
      <c r="AH534" s="4"/>
    </row>
    <row r="535" spans="1:34">
      <c r="A535" s="2" t="s">
        <v>49</v>
      </c>
      <c r="B535" s="2" t="s">
        <v>47</v>
      </c>
      <c r="C535" s="2" t="s">
        <v>82</v>
      </c>
      <c r="D535" s="2" t="s">
        <v>48</v>
      </c>
      <c r="E535" s="3">
        <v>5337</v>
      </c>
      <c r="F535" s="4">
        <v>1</v>
      </c>
      <c r="G535" s="4"/>
      <c r="H535" s="3">
        <v>4676</v>
      </c>
      <c r="I535" s="4">
        <v>1</v>
      </c>
      <c r="J535" s="4">
        <v>-0.12382986999999999</v>
      </c>
      <c r="K535" s="3">
        <v>5746</v>
      </c>
      <c r="L535" s="4">
        <v>1</v>
      </c>
      <c r="M535" s="4">
        <v>0.22871828999999999</v>
      </c>
      <c r="N535" s="3">
        <v>4534</v>
      </c>
      <c r="O535" s="4">
        <v>1</v>
      </c>
      <c r="P535" s="4">
        <v>-0.21088556999999999</v>
      </c>
      <c r="Q535" s="3">
        <v>4103</v>
      </c>
      <c r="R535" s="4">
        <v>1</v>
      </c>
      <c r="S535" s="4">
        <v>-9.4990149999999995E-2</v>
      </c>
      <c r="T535" s="3">
        <v>3512</v>
      </c>
      <c r="U535" s="4">
        <v>1</v>
      </c>
      <c r="V535" s="4">
        <v>-0.14422442999999999</v>
      </c>
      <c r="W535" s="3">
        <v>3552</v>
      </c>
      <c r="X535" s="4">
        <v>1</v>
      </c>
      <c r="Y535" s="4">
        <v>1.163202E-2</v>
      </c>
      <c r="Z535" s="3">
        <v>3394</v>
      </c>
      <c r="AA535" s="4">
        <v>1</v>
      </c>
      <c r="AB535" s="4">
        <v>-4.4551189999999997E-2</v>
      </c>
      <c r="AC535" s="3">
        <v>4032</v>
      </c>
      <c r="AD535" s="4">
        <v>1</v>
      </c>
      <c r="AE535" s="4">
        <v>0.1877896</v>
      </c>
      <c r="AF535" s="3">
        <v>3974</v>
      </c>
      <c r="AG535" s="4">
        <v>1</v>
      </c>
      <c r="AH535" s="4">
        <v>-1.422997E-2</v>
      </c>
    </row>
    <row r="536" spans="1:34">
      <c r="A536" s="2" t="s">
        <v>49</v>
      </c>
      <c r="B536" s="2" t="s">
        <v>47</v>
      </c>
      <c r="C536" s="2" t="s">
        <v>83</v>
      </c>
      <c r="D536" s="2" t="s">
        <v>64</v>
      </c>
      <c r="E536" s="5" t="s">
        <v>86</v>
      </c>
      <c r="F536" s="6" t="s">
        <v>86</v>
      </c>
      <c r="G536" s="4"/>
      <c r="H536" s="5" t="s">
        <v>86</v>
      </c>
      <c r="I536" s="6" t="s">
        <v>86</v>
      </c>
      <c r="J536" s="6" t="s">
        <v>86</v>
      </c>
      <c r="K536" s="5" t="s">
        <v>86</v>
      </c>
      <c r="L536" s="6" t="s">
        <v>86</v>
      </c>
      <c r="M536" s="6" t="s">
        <v>86</v>
      </c>
      <c r="N536" s="5" t="s">
        <v>86</v>
      </c>
      <c r="O536" s="6" t="s">
        <v>86</v>
      </c>
      <c r="P536" s="6" t="s">
        <v>86</v>
      </c>
      <c r="Q536" s="5" t="s">
        <v>86</v>
      </c>
      <c r="R536" s="6" t="s">
        <v>86</v>
      </c>
      <c r="S536" s="6" t="s">
        <v>86</v>
      </c>
      <c r="T536" s="5" t="s">
        <v>86</v>
      </c>
      <c r="U536" s="6" t="s">
        <v>86</v>
      </c>
      <c r="V536" s="6" t="s">
        <v>86</v>
      </c>
      <c r="W536" s="3">
        <v>151</v>
      </c>
      <c r="X536" s="4">
        <v>1.1339760000000001E-2</v>
      </c>
      <c r="Y536" s="6" t="s">
        <v>86</v>
      </c>
      <c r="Z536" s="5" t="s">
        <v>86</v>
      </c>
      <c r="AA536" s="6" t="s">
        <v>86</v>
      </c>
      <c r="AB536" s="6" t="s">
        <v>86</v>
      </c>
      <c r="AC536" s="5" t="s">
        <v>86</v>
      </c>
      <c r="AD536" s="6" t="s">
        <v>86</v>
      </c>
      <c r="AE536" s="6" t="s">
        <v>86</v>
      </c>
      <c r="AF536" s="3">
        <v>279</v>
      </c>
      <c r="AG536" s="4">
        <v>1.8430200000000001E-2</v>
      </c>
      <c r="AH536" s="6" t="s">
        <v>86</v>
      </c>
    </row>
    <row r="537" spans="1:34">
      <c r="A537" s="2" t="s">
        <v>49</v>
      </c>
      <c r="B537" s="2" t="s">
        <v>47</v>
      </c>
      <c r="C537" s="2" t="s">
        <v>83</v>
      </c>
      <c r="D537" s="2" t="s">
        <v>65</v>
      </c>
      <c r="E537" s="3">
        <v>634</v>
      </c>
      <c r="F537" s="4">
        <v>2.459331E-2</v>
      </c>
      <c r="G537" s="4"/>
      <c r="H537" s="3">
        <v>622</v>
      </c>
      <c r="I537" s="4">
        <v>2.9194540000000001E-2</v>
      </c>
      <c r="J537" s="4">
        <v>-1.8067679999999999E-2</v>
      </c>
      <c r="K537" s="3">
        <v>573</v>
      </c>
      <c r="L537" s="4">
        <v>3.0390730000000001E-2</v>
      </c>
      <c r="M537" s="4">
        <v>-7.9245689999999994E-2</v>
      </c>
      <c r="N537" s="3">
        <v>466</v>
      </c>
      <c r="O537" s="4">
        <v>3.0043690000000001E-2</v>
      </c>
      <c r="P537" s="4">
        <v>-0.18717505000000001</v>
      </c>
      <c r="Q537" s="3">
        <v>708</v>
      </c>
      <c r="R537" s="4">
        <v>4.9686000000000001E-2</v>
      </c>
      <c r="S537" s="4">
        <v>0.51987377000000001</v>
      </c>
      <c r="T537" s="3">
        <v>728</v>
      </c>
      <c r="U537" s="4">
        <v>5.5088959999999999E-2</v>
      </c>
      <c r="V537" s="4">
        <v>2.914369E-2</v>
      </c>
      <c r="W537" s="3">
        <v>853</v>
      </c>
      <c r="X537" s="4">
        <v>6.4196879999999998E-2</v>
      </c>
      <c r="Y537" s="4">
        <v>0.17171084</v>
      </c>
      <c r="Z537" s="3">
        <v>984</v>
      </c>
      <c r="AA537" s="4">
        <v>7.5571529999999998E-2</v>
      </c>
      <c r="AB537" s="4">
        <v>0.15264923</v>
      </c>
      <c r="AC537" s="3">
        <v>1280</v>
      </c>
      <c r="AD537" s="4">
        <v>8.6988949999999995E-2</v>
      </c>
      <c r="AE537" s="4">
        <v>0.30149281999999999</v>
      </c>
      <c r="AF537" s="3">
        <v>1298</v>
      </c>
      <c r="AG537" s="4">
        <v>8.5800100000000004E-2</v>
      </c>
      <c r="AH537" s="4">
        <v>1.411922E-2</v>
      </c>
    </row>
    <row r="538" spans="1:34">
      <c r="A538" s="2" t="s">
        <v>49</v>
      </c>
      <c r="B538" s="2" t="s">
        <v>47</v>
      </c>
      <c r="C538" s="2" t="s">
        <v>83</v>
      </c>
      <c r="D538" s="2" t="s">
        <v>66</v>
      </c>
      <c r="E538" s="3">
        <v>2341</v>
      </c>
      <c r="F538" s="4">
        <v>9.0890360000000003E-2</v>
      </c>
      <c r="G538" s="4"/>
      <c r="H538" s="3">
        <v>1651</v>
      </c>
      <c r="I538" s="4">
        <v>7.7500109999999997E-2</v>
      </c>
      <c r="J538" s="4">
        <v>-0.29468775000000003</v>
      </c>
      <c r="K538" s="3">
        <v>1441</v>
      </c>
      <c r="L538" s="4">
        <v>7.6481339999999995E-2</v>
      </c>
      <c r="M538" s="4">
        <v>-0.12711441000000001</v>
      </c>
      <c r="N538" s="3">
        <v>1133</v>
      </c>
      <c r="O538" s="4">
        <v>7.3100100000000001E-2</v>
      </c>
      <c r="P538" s="4">
        <v>-0.21413583999999999</v>
      </c>
      <c r="Q538" s="3">
        <v>1047</v>
      </c>
      <c r="R538" s="4">
        <v>7.3497820000000005E-2</v>
      </c>
      <c r="S538" s="4">
        <v>-7.5976269999999999E-2</v>
      </c>
      <c r="T538" s="3">
        <v>1012</v>
      </c>
      <c r="U538" s="4">
        <v>7.6527780000000004E-2</v>
      </c>
      <c r="V538" s="4">
        <v>-3.3526E-2</v>
      </c>
      <c r="W538" s="3">
        <v>1074</v>
      </c>
      <c r="X538" s="4">
        <v>8.0839320000000006E-2</v>
      </c>
      <c r="Y538" s="4">
        <v>6.2122629999999998E-2</v>
      </c>
      <c r="Z538" s="3">
        <v>1164</v>
      </c>
      <c r="AA538" s="4">
        <v>8.9464329999999995E-2</v>
      </c>
      <c r="AB538" s="4">
        <v>8.3627850000000004E-2</v>
      </c>
      <c r="AC538" s="3">
        <v>1636</v>
      </c>
      <c r="AD538" s="4">
        <v>0.11115547000000001</v>
      </c>
      <c r="AE538" s="4">
        <v>0.40480727</v>
      </c>
      <c r="AF538" s="3">
        <v>1717</v>
      </c>
      <c r="AG538" s="4">
        <v>0.11349165</v>
      </c>
      <c r="AH538" s="4">
        <v>4.9780270000000001E-2</v>
      </c>
    </row>
    <row r="539" spans="1:34">
      <c r="A539" s="2" t="s">
        <v>49</v>
      </c>
      <c r="B539" s="2" t="s">
        <v>47</v>
      </c>
      <c r="C539" s="2" t="s">
        <v>83</v>
      </c>
      <c r="D539" s="2" t="s">
        <v>67</v>
      </c>
      <c r="E539" s="3">
        <v>5261</v>
      </c>
      <c r="F539" s="4">
        <v>0.20422108999999999</v>
      </c>
      <c r="G539" s="4"/>
      <c r="H539" s="3">
        <v>4112</v>
      </c>
      <c r="I539" s="4">
        <v>0.19299139000000001</v>
      </c>
      <c r="J539" s="4">
        <v>-0.21831049999999999</v>
      </c>
      <c r="K539" s="3">
        <v>3309</v>
      </c>
      <c r="L539" s="4">
        <v>0.17555506000000001</v>
      </c>
      <c r="M539" s="4">
        <v>-0.19540077</v>
      </c>
      <c r="N539" s="3">
        <v>2482</v>
      </c>
      <c r="O539" s="4">
        <v>0.16013679</v>
      </c>
      <c r="P539" s="4">
        <v>-0.24999743999999999</v>
      </c>
      <c r="Q539" s="3">
        <v>2033</v>
      </c>
      <c r="R539" s="4">
        <v>0.14273146</v>
      </c>
      <c r="S539" s="4">
        <v>-0.18086543999999999</v>
      </c>
      <c r="T539" s="3">
        <v>1548</v>
      </c>
      <c r="U539" s="4">
        <v>0.11708755999999999</v>
      </c>
      <c r="V539" s="4">
        <v>-0.23855849000000001</v>
      </c>
      <c r="W539" s="3">
        <v>1393</v>
      </c>
      <c r="X539" s="4">
        <v>0.10483386</v>
      </c>
      <c r="Y539" s="4">
        <v>-9.9752419999999994E-2</v>
      </c>
      <c r="Z539" s="3">
        <v>1288</v>
      </c>
      <c r="AA539" s="4">
        <v>9.8933030000000005E-2</v>
      </c>
      <c r="AB539" s="4">
        <v>-7.5956140000000005E-2</v>
      </c>
      <c r="AC539" s="3">
        <v>1239</v>
      </c>
      <c r="AD539" s="4">
        <v>8.4208249999999998E-2</v>
      </c>
      <c r="AE539" s="4">
        <v>-3.7614189999999999E-2</v>
      </c>
      <c r="AF539" s="3">
        <v>1323</v>
      </c>
      <c r="AG539" s="4">
        <v>8.7472510000000003E-2</v>
      </c>
      <c r="AH539" s="4">
        <v>6.802706E-2</v>
      </c>
    </row>
    <row r="540" spans="1:34">
      <c r="A540" s="2" t="s">
        <v>49</v>
      </c>
      <c r="B540" s="2" t="s">
        <v>47</v>
      </c>
      <c r="C540" s="2" t="s">
        <v>83</v>
      </c>
      <c r="D540" s="2" t="s">
        <v>68</v>
      </c>
      <c r="E540" s="3">
        <v>8403</v>
      </c>
      <c r="F540" s="4">
        <v>0.32619969999999998</v>
      </c>
      <c r="G540" s="4"/>
      <c r="H540" s="3">
        <v>6999</v>
      </c>
      <c r="I540" s="4">
        <v>0.32849378000000001</v>
      </c>
      <c r="J540" s="4">
        <v>-0.16700859000000001</v>
      </c>
      <c r="K540" s="3">
        <v>6336</v>
      </c>
      <c r="L540" s="4">
        <v>0.33618990999999998</v>
      </c>
      <c r="M540" s="4">
        <v>-9.4764200000000007E-2</v>
      </c>
      <c r="N540" s="3">
        <v>5497</v>
      </c>
      <c r="O540" s="4">
        <v>0.35471870999999999</v>
      </c>
      <c r="P540" s="4">
        <v>-0.13247021</v>
      </c>
      <c r="Q540" s="3">
        <v>4805</v>
      </c>
      <c r="R540" s="4">
        <v>0.33737631000000001</v>
      </c>
      <c r="S540" s="4">
        <v>-0.12590799999999999</v>
      </c>
      <c r="T540" s="3">
        <v>4536</v>
      </c>
      <c r="U540" s="4">
        <v>0.34313747999999999</v>
      </c>
      <c r="V540" s="4">
        <v>-5.5941169999999998E-2</v>
      </c>
      <c r="W540" s="3">
        <v>4187</v>
      </c>
      <c r="X540" s="4">
        <v>0.31500523000000002</v>
      </c>
      <c r="Y540" s="4">
        <v>-7.6959479999999997E-2</v>
      </c>
      <c r="Z540" s="3">
        <v>3730</v>
      </c>
      <c r="AA540" s="4">
        <v>0.28662595000000002</v>
      </c>
      <c r="AB540" s="4">
        <v>-0.1090556</v>
      </c>
      <c r="AC540" s="3">
        <v>4005</v>
      </c>
      <c r="AD540" s="4">
        <v>0.27218256000000002</v>
      </c>
      <c r="AE540" s="4">
        <v>7.3694319999999994E-2</v>
      </c>
      <c r="AF540" s="3">
        <v>3827</v>
      </c>
      <c r="AG540" s="4">
        <v>0.25292663999999998</v>
      </c>
      <c r="AH540" s="4">
        <v>-4.4568389999999999E-2</v>
      </c>
    </row>
    <row r="541" spans="1:34">
      <c r="A541" s="2" t="s">
        <v>49</v>
      </c>
      <c r="B541" s="2" t="s">
        <v>47</v>
      </c>
      <c r="C541" s="2" t="s">
        <v>83</v>
      </c>
      <c r="D541" s="2" t="s">
        <v>69</v>
      </c>
      <c r="E541" s="3">
        <v>5181</v>
      </c>
      <c r="F541" s="4">
        <v>0.20111651999999999</v>
      </c>
      <c r="G541" s="4"/>
      <c r="H541" s="3">
        <v>4545</v>
      </c>
      <c r="I541" s="4">
        <v>0.21328116</v>
      </c>
      <c r="J541" s="4">
        <v>-0.12279383000000001</v>
      </c>
      <c r="K541" s="3">
        <v>4221</v>
      </c>
      <c r="L541" s="4">
        <v>0.22395079000000001</v>
      </c>
      <c r="M541" s="4">
        <v>-7.1238280000000001E-2</v>
      </c>
      <c r="N541" s="3">
        <v>3471</v>
      </c>
      <c r="O541" s="4">
        <v>0.22397486999999999</v>
      </c>
      <c r="P541" s="4">
        <v>-0.17769739000000001</v>
      </c>
      <c r="Q541" s="3">
        <v>3282</v>
      </c>
      <c r="R541" s="4">
        <v>0.23045570000000001</v>
      </c>
      <c r="S541" s="4">
        <v>-5.4383960000000002E-2</v>
      </c>
      <c r="T541" s="3">
        <v>3103</v>
      </c>
      <c r="U541" s="4">
        <v>0.23472417000000001</v>
      </c>
      <c r="V541" s="4">
        <v>-5.4599460000000002E-2</v>
      </c>
      <c r="W541" s="3">
        <v>3213</v>
      </c>
      <c r="X541" s="4">
        <v>0.24171397</v>
      </c>
      <c r="Y541" s="4">
        <v>3.5416509999999998E-2</v>
      </c>
      <c r="Z541" s="3">
        <v>3279</v>
      </c>
      <c r="AA541" s="4">
        <v>0.25195095000000001</v>
      </c>
      <c r="AB541" s="4">
        <v>2.062713E-2</v>
      </c>
      <c r="AC541" s="3">
        <v>3651</v>
      </c>
      <c r="AD541" s="4">
        <v>0.24811501</v>
      </c>
      <c r="AE541" s="4">
        <v>0.1134556</v>
      </c>
      <c r="AF541" s="3">
        <v>3935</v>
      </c>
      <c r="AG541" s="4">
        <v>0.26008583000000002</v>
      </c>
      <c r="AH541" s="4">
        <v>7.7777150000000003E-2</v>
      </c>
    </row>
    <row r="542" spans="1:34">
      <c r="A542" s="2" t="s">
        <v>49</v>
      </c>
      <c r="B542" s="2" t="s">
        <v>47</v>
      </c>
      <c r="C542" s="2" t="s">
        <v>83</v>
      </c>
      <c r="D542" s="2" t="s">
        <v>70</v>
      </c>
      <c r="E542" s="3">
        <v>3895</v>
      </c>
      <c r="F542" s="4">
        <v>0.15122326999999999</v>
      </c>
      <c r="G542" s="4"/>
      <c r="H542" s="3">
        <v>3346</v>
      </c>
      <c r="I542" s="4">
        <v>0.15704925</v>
      </c>
      <c r="J542" s="4">
        <v>-0.14095846000000001</v>
      </c>
      <c r="K542" s="3">
        <v>2929</v>
      </c>
      <c r="L542" s="4">
        <v>0.15543645</v>
      </c>
      <c r="M542" s="4">
        <v>-0.12457045</v>
      </c>
      <c r="N542" s="3">
        <v>2379</v>
      </c>
      <c r="O542" s="4">
        <v>0.15351128999999999</v>
      </c>
      <c r="P542" s="4">
        <v>-0.18796935000000001</v>
      </c>
      <c r="Q542" s="3">
        <v>2271</v>
      </c>
      <c r="R542" s="4">
        <v>0.15947754</v>
      </c>
      <c r="S542" s="4">
        <v>-4.5258340000000001E-2</v>
      </c>
      <c r="T542" s="3">
        <v>2235</v>
      </c>
      <c r="U542" s="4">
        <v>0.16910438999999999</v>
      </c>
      <c r="V542" s="4">
        <v>-1.5760429999999999E-2</v>
      </c>
      <c r="W542" s="3">
        <v>2420</v>
      </c>
      <c r="X542" s="4">
        <v>0.18207097999999999</v>
      </c>
      <c r="Y542" s="4">
        <v>8.2572519999999996E-2</v>
      </c>
      <c r="Z542" s="3">
        <v>2450</v>
      </c>
      <c r="AA542" s="4">
        <v>0.18824611999999999</v>
      </c>
      <c r="AB542" s="4">
        <v>1.236747E-2</v>
      </c>
      <c r="AC542" s="3">
        <v>2745</v>
      </c>
      <c r="AD542" s="4">
        <v>0.18656001999999999</v>
      </c>
      <c r="AE542" s="4">
        <v>0.12054267</v>
      </c>
      <c r="AF542" s="3">
        <v>2750</v>
      </c>
      <c r="AG542" s="4">
        <v>0.18179307</v>
      </c>
      <c r="AH542" s="4">
        <v>1.89927E-3</v>
      </c>
    </row>
    <row r="543" spans="1:34">
      <c r="A543" s="2" t="s">
        <v>49</v>
      </c>
      <c r="B543" s="2" t="s">
        <v>47</v>
      </c>
      <c r="C543" s="2" t="s">
        <v>83</v>
      </c>
      <c r="D543" s="2" t="s">
        <v>71</v>
      </c>
      <c r="E543" s="5" t="s">
        <v>86</v>
      </c>
      <c r="F543" s="6" t="s">
        <v>86</v>
      </c>
      <c r="G543" s="4"/>
      <c r="H543" s="5" t="s">
        <v>86</v>
      </c>
      <c r="I543" s="6" t="s">
        <v>86</v>
      </c>
      <c r="J543" s="6" t="s">
        <v>86</v>
      </c>
      <c r="K543" s="5" t="s">
        <v>86</v>
      </c>
      <c r="L543" s="6" t="s">
        <v>86</v>
      </c>
      <c r="M543" s="6" t="s">
        <v>86</v>
      </c>
      <c r="N543" s="5" t="s">
        <v>86</v>
      </c>
      <c r="O543" s="6" t="s">
        <v>86</v>
      </c>
      <c r="P543" s="6" t="s">
        <v>86</v>
      </c>
      <c r="Q543" s="5" t="s">
        <v>86</v>
      </c>
      <c r="R543" s="6" t="s">
        <v>86</v>
      </c>
      <c r="S543" s="6" t="s">
        <v>86</v>
      </c>
      <c r="T543" s="5" t="s">
        <v>86</v>
      </c>
      <c r="U543" s="6" t="s">
        <v>86</v>
      </c>
      <c r="V543" s="6" t="s">
        <v>86</v>
      </c>
      <c r="W543" s="3"/>
      <c r="X543" s="4"/>
      <c r="Y543" s="6" t="s">
        <v>86</v>
      </c>
      <c r="Z543" s="5" t="s">
        <v>86</v>
      </c>
      <c r="AA543" s="6" t="s">
        <v>86</v>
      </c>
      <c r="AB543" s="6" t="s">
        <v>86</v>
      </c>
      <c r="AC543" s="5" t="s">
        <v>86</v>
      </c>
      <c r="AD543" s="6" t="s">
        <v>86</v>
      </c>
      <c r="AE543" s="6" t="s">
        <v>86</v>
      </c>
      <c r="AF543" s="3"/>
      <c r="AG543" s="4"/>
      <c r="AH543" s="6" t="s">
        <v>86</v>
      </c>
    </row>
    <row r="544" spans="1:34">
      <c r="A544" s="2" t="s">
        <v>49</v>
      </c>
      <c r="B544" s="2" t="s">
        <v>47</v>
      </c>
      <c r="C544" s="2" t="s">
        <v>83</v>
      </c>
      <c r="D544" s="2" t="s">
        <v>48</v>
      </c>
      <c r="E544" s="3">
        <v>25760</v>
      </c>
      <c r="F544" s="4">
        <v>1</v>
      </c>
      <c r="G544" s="4"/>
      <c r="H544" s="3">
        <v>21308</v>
      </c>
      <c r="I544" s="4">
        <v>1</v>
      </c>
      <c r="J544" s="4">
        <v>-0.17282589000000001</v>
      </c>
      <c r="K544" s="3">
        <v>18847</v>
      </c>
      <c r="L544" s="4">
        <v>1</v>
      </c>
      <c r="M544" s="4">
        <v>-0.11548704</v>
      </c>
      <c r="N544" s="3">
        <v>15496</v>
      </c>
      <c r="O544" s="4">
        <v>1</v>
      </c>
      <c r="P544" s="4">
        <v>-0.17778579999999999</v>
      </c>
      <c r="Q544" s="3">
        <v>14241</v>
      </c>
      <c r="R544" s="4">
        <v>1</v>
      </c>
      <c r="S544" s="4">
        <v>-8.0976409999999999E-2</v>
      </c>
      <c r="T544" s="3">
        <v>13219</v>
      </c>
      <c r="U544" s="4">
        <v>1</v>
      </c>
      <c r="V544" s="4">
        <v>-7.179162E-2</v>
      </c>
      <c r="W544" s="3">
        <v>13291</v>
      </c>
      <c r="X544" s="4">
        <v>1</v>
      </c>
      <c r="Y544" s="4">
        <v>5.4746999999999999E-3</v>
      </c>
      <c r="Z544" s="3">
        <v>13014</v>
      </c>
      <c r="AA544" s="4">
        <v>1</v>
      </c>
      <c r="AB544" s="4">
        <v>-2.0841789999999999E-2</v>
      </c>
      <c r="AC544" s="3">
        <v>14715</v>
      </c>
      <c r="AD544" s="4">
        <v>1</v>
      </c>
      <c r="AE544" s="4">
        <v>0.13066997999999999</v>
      </c>
      <c r="AF544" s="3">
        <v>15129</v>
      </c>
      <c r="AG544" s="4">
        <v>1</v>
      </c>
      <c r="AH544" s="4">
        <v>2.8170939999999998E-2</v>
      </c>
    </row>
  </sheetData>
  <autoFilter ref="A4:AH4" xr:uid="{00000000-0009-0000-0000-00000A000000}"/>
  <mergeCells count="13">
    <mergeCell ref="A1:AH1"/>
    <mergeCell ref="A2:AH2"/>
    <mergeCell ref="A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166"/>
  <sheetViews>
    <sheetView workbookViewId="0">
      <pane xSplit="4" ySplit="4" topLeftCell="E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31.7109375" customWidth="1"/>
    <col min="2" max="2" width="20.7109375" customWidth="1"/>
    <col min="3" max="3" width="17.7109375" customWidth="1"/>
    <col min="4" max="4" width="19.7109375" customWidth="1"/>
    <col min="5" max="5" width="12.7109375" customWidth="1"/>
    <col min="6" max="6" width="10.7109375" customWidth="1"/>
    <col min="7" max="7" width="29.7109375" customWidth="1"/>
    <col min="8" max="8" width="12.7109375" customWidth="1"/>
    <col min="9" max="9" width="10.7109375" customWidth="1"/>
    <col min="10" max="10" width="29.7109375" customWidth="1"/>
    <col min="11" max="11" width="12.7109375" customWidth="1"/>
    <col min="12" max="12" width="10.7109375" customWidth="1"/>
    <col min="13" max="13" width="29.7109375" customWidth="1"/>
    <col min="14" max="14" width="12.7109375" customWidth="1"/>
    <col min="15" max="15" width="10.7109375" customWidth="1"/>
    <col min="16" max="16" width="29.7109375" customWidth="1"/>
    <col min="17" max="17" width="12.7109375" customWidth="1"/>
    <col min="18" max="18" width="10.7109375" customWidth="1"/>
    <col min="19" max="19" width="29.7109375" customWidth="1"/>
    <col min="20" max="20" width="12.7109375" customWidth="1"/>
    <col min="21" max="21" width="10.7109375" customWidth="1"/>
    <col min="22" max="22" width="29.7109375" customWidth="1"/>
    <col min="23" max="23" width="12.7109375" customWidth="1"/>
    <col min="24" max="24" width="10.7109375" customWidth="1"/>
    <col min="25" max="25" width="29.7109375" customWidth="1"/>
    <col min="26" max="26" width="12.7109375" customWidth="1"/>
    <col min="27" max="27" width="10.7109375" customWidth="1"/>
    <col min="28" max="28" width="29.7109375" customWidth="1"/>
    <col min="29" max="29" width="12.7109375" customWidth="1"/>
    <col min="30" max="30" width="10.7109375" customWidth="1"/>
    <col min="31" max="31" width="29.7109375" customWidth="1"/>
    <col min="32" max="32" width="12.7109375" customWidth="1"/>
    <col min="33" max="33" width="10.7109375" customWidth="1"/>
    <col min="34" max="34" width="29.7109375" customWidth="1"/>
  </cols>
  <sheetData>
    <row r="1" spans="1:34" ht="21.95" customHeight="1">
      <c r="A1" s="10" t="s">
        <v>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>
      <c r="A3" s="12"/>
      <c r="B3" s="12"/>
      <c r="C3" s="12"/>
      <c r="D3" s="12"/>
      <c r="E3" s="12" t="s">
        <v>29</v>
      </c>
      <c r="F3" s="12"/>
      <c r="G3" s="12"/>
      <c r="H3" s="12" t="s">
        <v>30</v>
      </c>
      <c r="I3" s="12"/>
      <c r="J3" s="12"/>
      <c r="K3" s="12" t="s">
        <v>31</v>
      </c>
      <c r="L3" s="12"/>
      <c r="M3" s="12"/>
      <c r="N3" s="12" t="s">
        <v>32</v>
      </c>
      <c r="O3" s="12"/>
      <c r="P3" s="12"/>
      <c r="Q3" s="12" t="s">
        <v>33</v>
      </c>
      <c r="R3" s="12"/>
      <c r="S3" s="12"/>
      <c r="T3" s="12" t="s">
        <v>34</v>
      </c>
      <c r="U3" s="12"/>
      <c r="V3" s="12"/>
      <c r="W3" s="12" t="s">
        <v>35</v>
      </c>
      <c r="X3" s="12"/>
      <c r="Y3" s="12"/>
      <c r="Z3" s="12" t="s">
        <v>36</v>
      </c>
      <c r="AA3" s="12"/>
      <c r="AB3" s="12"/>
      <c r="AC3" s="12" t="s">
        <v>37</v>
      </c>
      <c r="AD3" s="12"/>
      <c r="AE3" s="12"/>
      <c r="AF3" s="12" t="s">
        <v>38</v>
      </c>
      <c r="AG3" s="12"/>
      <c r="AH3" s="12"/>
    </row>
    <row r="4" spans="1:34">
      <c r="A4" s="1" t="s">
        <v>39</v>
      </c>
      <c r="B4" s="1" t="s">
        <v>40</v>
      </c>
      <c r="C4" s="1" t="s">
        <v>58</v>
      </c>
      <c r="D4" s="1" t="s">
        <v>63</v>
      </c>
      <c r="E4" s="1" t="s">
        <v>41</v>
      </c>
      <c r="F4" s="1" t="s">
        <v>42</v>
      </c>
      <c r="G4" s="1" t="s">
        <v>43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42</v>
      </c>
      <c r="M4" s="1" t="s">
        <v>43</v>
      </c>
      <c r="N4" s="1" t="s">
        <v>41</v>
      </c>
      <c r="O4" s="1" t="s">
        <v>42</v>
      </c>
      <c r="P4" s="1" t="s">
        <v>43</v>
      </c>
      <c r="Q4" s="1" t="s">
        <v>41</v>
      </c>
      <c r="R4" s="1" t="s">
        <v>42</v>
      </c>
      <c r="S4" s="1" t="s">
        <v>43</v>
      </c>
      <c r="T4" s="1" t="s">
        <v>41</v>
      </c>
      <c r="U4" s="1" t="s">
        <v>42</v>
      </c>
      <c r="V4" s="1" t="s">
        <v>43</v>
      </c>
      <c r="W4" s="1" t="s">
        <v>41</v>
      </c>
      <c r="X4" s="1" t="s">
        <v>42</v>
      </c>
      <c r="Y4" s="1" t="s">
        <v>43</v>
      </c>
      <c r="Z4" s="1" t="s">
        <v>41</v>
      </c>
      <c r="AA4" s="1" t="s">
        <v>42</v>
      </c>
      <c r="AB4" s="1" t="s">
        <v>43</v>
      </c>
      <c r="AC4" s="1" t="s">
        <v>41</v>
      </c>
      <c r="AD4" s="1" t="s">
        <v>42</v>
      </c>
      <c r="AE4" s="1" t="s">
        <v>43</v>
      </c>
      <c r="AF4" s="1" t="s">
        <v>41</v>
      </c>
      <c r="AG4" s="1" t="s">
        <v>42</v>
      </c>
      <c r="AH4" s="1" t="s">
        <v>43</v>
      </c>
    </row>
    <row r="5" spans="1:34">
      <c r="A5" s="2" t="s">
        <v>44</v>
      </c>
      <c r="B5" s="2" t="s">
        <v>45</v>
      </c>
      <c r="C5" s="2" t="s">
        <v>59</v>
      </c>
      <c r="D5" s="2" t="s">
        <v>64</v>
      </c>
      <c r="E5" s="3">
        <v>102</v>
      </c>
      <c r="F5" s="4">
        <v>1.3331000000000001E-4</v>
      </c>
      <c r="G5" s="4"/>
      <c r="H5" s="3">
        <v>94</v>
      </c>
      <c r="I5" s="4">
        <v>1.2168E-4</v>
      </c>
      <c r="J5" s="4">
        <v>-7.9178429999999994E-2</v>
      </c>
      <c r="K5" s="3">
        <v>79</v>
      </c>
      <c r="L5" s="4">
        <v>1.0151E-4</v>
      </c>
      <c r="M5" s="4">
        <v>-0.16115922999999999</v>
      </c>
      <c r="N5" s="3">
        <v>65</v>
      </c>
      <c r="O5" s="4">
        <v>8.1959999999999995E-5</v>
      </c>
      <c r="P5" s="4">
        <v>-0.18025798000000001</v>
      </c>
      <c r="Q5" s="3">
        <v>71</v>
      </c>
      <c r="R5" s="4">
        <v>8.9359999999999998E-5</v>
      </c>
      <c r="S5" s="4">
        <v>9.5230969999999998E-2</v>
      </c>
      <c r="T5" s="3">
        <v>76</v>
      </c>
      <c r="U5" s="4">
        <v>9.3820000000000006E-5</v>
      </c>
      <c r="V5" s="4">
        <v>7.2298379999999995E-2</v>
      </c>
      <c r="W5" s="3">
        <v>69</v>
      </c>
      <c r="X5" s="4">
        <v>8.8040000000000004E-5</v>
      </c>
      <c r="Y5" s="4">
        <v>-9.050134E-2</v>
      </c>
      <c r="Z5" s="3">
        <v>77</v>
      </c>
      <c r="AA5" s="4">
        <v>1.0093E-4</v>
      </c>
      <c r="AB5" s="4">
        <v>0.11668159</v>
      </c>
      <c r="AC5" s="3">
        <v>71</v>
      </c>
      <c r="AD5" s="4">
        <v>9.4469999999999995E-5</v>
      </c>
      <c r="AE5" s="4">
        <v>-7.5101970000000004E-2</v>
      </c>
      <c r="AF5" s="3">
        <v>89</v>
      </c>
      <c r="AG5" s="4">
        <v>1.1509E-4</v>
      </c>
      <c r="AH5" s="4">
        <v>0.25415238000000001</v>
      </c>
    </row>
    <row r="6" spans="1:34">
      <c r="A6" s="2" t="s">
        <v>44</v>
      </c>
      <c r="B6" s="2" t="s">
        <v>45</v>
      </c>
      <c r="C6" s="2" t="s">
        <v>59</v>
      </c>
      <c r="D6" s="2" t="s">
        <v>65</v>
      </c>
      <c r="E6" s="3">
        <v>10477</v>
      </c>
      <c r="F6" s="4">
        <v>1.3704579999999999E-2</v>
      </c>
      <c r="G6" s="4"/>
      <c r="H6" s="3">
        <v>11736</v>
      </c>
      <c r="I6" s="4">
        <v>1.521728E-2</v>
      </c>
      <c r="J6" s="4">
        <v>0.12013959</v>
      </c>
      <c r="K6" s="3">
        <v>12474</v>
      </c>
      <c r="L6" s="4">
        <v>1.6086699999999999E-2</v>
      </c>
      <c r="M6" s="4">
        <v>6.2958260000000002E-2</v>
      </c>
      <c r="N6" s="3">
        <v>13936</v>
      </c>
      <c r="O6" s="4">
        <v>1.7701169999999999E-2</v>
      </c>
      <c r="P6" s="4">
        <v>0.11714885</v>
      </c>
      <c r="Q6" s="3">
        <v>15497</v>
      </c>
      <c r="R6" s="4">
        <v>1.9595040000000001E-2</v>
      </c>
      <c r="S6" s="4">
        <v>0.1120477</v>
      </c>
      <c r="T6" s="3">
        <v>18084</v>
      </c>
      <c r="U6" s="4">
        <v>2.23877E-2</v>
      </c>
      <c r="V6" s="4">
        <v>0.16688475999999999</v>
      </c>
      <c r="W6" s="3">
        <v>18712</v>
      </c>
      <c r="X6" s="4">
        <v>2.3901760000000001E-2</v>
      </c>
      <c r="Y6" s="4">
        <v>3.4729290000000003E-2</v>
      </c>
      <c r="Z6" s="3">
        <v>18404</v>
      </c>
      <c r="AA6" s="4">
        <v>2.4133370000000001E-2</v>
      </c>
      <c r="AB6" s="4">
        <v>-1.6445439999999999E-2</v>
      </c>
      <c r="AC6" s="3">
        <v>20430</v>
      </c>
      <c r="AD6" s="4">
        <v>2.7111699999999999E-2</v>
      </c>
      <c r="AE6" s="4">
        <v>0.11006943</v>
      </c>
      <c r="AF6" s="3">
        <v>22044</v>
      </c>
      <c r="AG6" s="4">
        <v>2.8417890000000001E-2</v>
      </c>
      <c r="AH6" s="4">
        <v>7.9007279999999999E-2</v>
      </c>
    </row>
    <row r="7" spans="1:34">
      <c r="A7" s="2" t="s">
        <v>44</v>
      </c>
      <c r="B7" s="2" t="s">
        <v>45</v>
      </c>
      <c r="C7" s="2" t="s">
        <v>59</v>
      </c>
      <c r="D7" s="2" t="s">
        <v>66</v>
      </c>
      <c r="E7" s="3">
        <v>610702</v>
      </c>
      <c r="F7" s="4">
        <v>0.79884403999999998</v>
      </c>
      <c r="G7" s="4"/>
      <c r="H7" s="3">
        <v>622116</v>
      </c>
      <c r="I7" s="4">
        <v>0.80668322999999997</v>
      </c>
      <c r="J7" s="4">
        <v>1.868949E-2</v>
      </c>
      <c r="K7" s="3">
        <v>631799</v>
      </c>
      <c r="L7" s="4">
        <v>0.81475012999999996</v>
      </c>
      <c r="M7" s="4">
        <v>1.5564919999999999E-2</v>
      </c>
      <c r="N7" s="3">
        <v>646022</v>
      </c>
      <c r="O7" s="4">
        <v>0.82057192999999995</v>
      </c>
      <c r="P7" s="4">
        <v>2.2511759999999999E-2</v>
      </c>
      <c r="Q7" s="3">
        <v>652940</v>
      </c>
      <c r="R7" s="4">
        <v>0.82558871</v>
      </c>
      <c r="S7" s="4">
        <v>1.0709120000000001E-2</v>
      </c>
      <c r="T7" s="3">
        <v>660455</v>
      </c>
      <c r="U7" s="4">
        <v>0.81765211999999998</v>
      </c>
      <c r="V7" s="4">
        <v>1.1508350000000001E-2</v>
      </c>
      <c r="W7" s="3">
        <v>646173</v>
      </c>
      <c r="X7" s="4">
        <v>0.82540736000000003</v>
      </c>
      <c r="Y7" s="4">
        <v>-2.1623199999999999E-2</v>
      </c>
      <c r="Z7" s="3">
        <v>634509</v>
      </c>
      <c r="AA7" s="4">
        <v>0.83204412000000005</v>
      </c>
      <c r="AB7" s="4">
        <v>-1.8052149999999999E-2</v>
      </c>
      <c r="AC7" s="3">
        <v>624210</v>
      </c>
      <c r="AD7" s="4">
        <v>0.82837709000000004</v>
      </c>
      <c r="AE7" s="4">
        <v>-1.6231200000000001E-2</v>
      </c>
      <c r="AF7" s="3">
        <v>641374</v>
      </c>
      <c r="AG7" s="4">
        <v>0.82683572000000005</v>
      </c>
      <c r="AH7" s="4">
        <v>2.7496920000000001E-2</v>
      </c>
    </row>
    <row r="8" spans="1:34">
      <c r="A8" s="2" t="s">
        <v>44</v>
      </c>
      <c r="B8" s="2" t="s">
        <v>45</v>
      </c>
      <c r="C8" s="2" t="s">
        <v>59</v>
      </c>
      <c r="D8" s="2" t="s">
        <v>67</v>
      </c>
      <c r="E8" s="3">
        <v>62383</v>
      </c>
      <c r="F8" s="4">
        <v>8.1600980000000004E-2</v>
      </c>
      <c r="G8" s="4"/>
      <c r="H8" s="3">
        <v>60170</v>
      </c>
      <c r="I8" s="4">
        <v>7.8020580000000006E-2</v>
      </c>
      <c r="J8" s="4">
        <v>-3.5472570000000002E-2</v>
      </c>
      <c r="K8" s="3">
        <v>57789</v>
      </c>
      <c r="L8" s="4">
        <v>7.4523160000000005E-2</v>
      </c>
      <c r="M8" s="4">
        <v>-3.9564130000000003E-2</v>
      </c>
      <c r="N8" s="3">
        <v>56441</v>
      </c>
      <c r="O8" s="4">
        <v>7.1690439999999994E-2</v>
      </c>
      <c r="P8" s="4">
        <v>-2.3333980000000001E-2</v>
      </c>
      <c r="Q8" s="3">
        <v>53480</v>
      </c>
      <c r="R8" s="4">
        <v>6.7620639999999996E-2</v>
      </c>
      <c r="S8" s="4">
        <v>-5.2460970000000003E-2</v>
      </c>
      <c r="T8" s="3">
        <v>55712</v>
      </c>
      <c r="U8" s="4">
        <v>6.8972549999999994E-2</v>
      </c>
      <c r="V8" s="4">
        <v>4.1745560000000001E-2</v>
      </c>
      <c r="W8" s="3">
        <v>49222</v>
      </c>
      <c r="X8" s="4">
        <v>6.2874739999999998E-2</v>
      </c>
      <c r="Y8" s="4">
        <v>-0.11650046</v>
      </c>
      <c r="Z8" s="3">
        <v>45714</v>
      </c>
      <c r="AA8" s="4">
        <v>5.9945289999999998E-2</v>
      </c>
      <c r="AB8" s="4">
        <v>-7.1270459999999994E-2</v>
      </c>
      <c r="AC8" s="3">
        <v>44926</v>
      </c>
      <c r="AD8" s="4">
        <v>5.9620699999999999E-2</v>
      </c>
      <c r="AE8" s="4">
        <v>-1.7226809999999999E-2</v>
      </c>
      <c r="AF8" s="3">
        <v>45684</v>
      </c>
      <c r="AG8" s="4">
        <v>5.8893550000000003E-2</v>
      </c>
      <c r="AH8" s="4">
        <v>1.6857359999999998E-2</v>
      </c>
    </row>
    <row r="9" spans="1:34">
      <c r="A9" s="2" t="s">
        <v>44</v>
      </c>
      <c r="B9" s="2" t="s">
        <v>45</v>
      </c>
      <c r="C9" s="2" t="s">
        <v>59</v>
      </c>
      <c r="D9" s="2" t="s">
        <v>68</v>
      </c>
      <c r="E9" s="3">
        <v>42243</v>
      </c>
      <c r="F9" s="4">
        <v>5.5256560000000003E-2</v>
      </c>
      <c r="G9" s="4"/>
      <c r="H9" s="3">
        <v>40723</v>
      </c>
      <c r="I9" s="4">
        <v>5.2804400000000001E-2</v>
      </c>
      <c r="J9" s="4">
        <v>-3.5977710000000003E-2</v>
      </c>
      <c r="K9" s="3">
        <v>39088</v>
      </c>
      <c r="L9" s="4">
        <v>5.0406729999999997E-2</v>
      </c>
      <c r="M9" s="4">
        <v>-4.0147000000000002E-2</v>
      </c>
      <c r="N9" s="3">
        <v>38231</v>
      </c>
      <c r="O9" s="4">
        <v>4.8560480000000003E-2</v>
      </c>
      <c r="P9" s="4">
        <v>-2.1928779999999998E-2</v>
      </c>
      <c r="Q9" s="3">
        <v>37675</v>
      </c>
      <c r="R9" s="4">
        <v>4.7636680000000001E-2</v>
      </c>
      <c r="S9" s="4">
        <v>-1.4543159999999999E-2</v>
      </c>
      <c r="T9" s="3">
        <v>40843</v>
      </c>
      <c r="U9" s="4">
        <v>5.0563789999999997E-2</v>
      </c>
      <c r="V9" s="4">
        <v>8.4083779999999997E-2</v>
      </c>
      <c r="W9" s="3">
        <v>38087</v>
      </c>
      <c r="X9" s="4">
        <v>4.8651449999999999E-2</v>
      </c>
      <c r="Y9" s="4">
        <v>-6.7470530000000001E-2</v>
      </c>
      <c r="Z9" s="3">
        <v>35434</v>
      </c>
      <c r="AA9" s="4">
        <v>4.6465979999999997E-2</v>
      </c>
      <c r="AB9" s="4">
        <v>-6.9642809999999999E-2</v>
      </c>
      <c r="AC9" s="3">
        <v>35597</v>
      </c>
      <c r="AD9" s="4">
        <v>4.7240770000000001E-2</v>
      </c>
      <c r="AE9" s="4">
        <v>4.5998599999999999E-3</v>
      </c>
      <c r="AF9" s="3">
        <v>36803</v>
      </c>
      <c r="AG9" s="4">
        <v>4.7445059999999997E-2</v>
      </c>
      <c r="AH9" s="4">
        <v>3.3864169999999999E-2</v>
      </c>
    </row>
    <row r="10" spans="1:34">
      <c r="A10" s="2" t="s">
        <v>44</v>
      </c>
      <c r="B10" s="2" t="s">
        <v>45</v>
      </c>
      <c r="C10" s="2" t="s">
        <v>59</v>
      </c>
      <c r="D10" s="2" t="s">
        <v>69</v>
      </c>
      <c r="E10" s="3">
        <v>23307</v>
      </c>
      <c r="F10" s="4">
        <v>3.0487400000000001E-2</v>
      </c>
      <c r="G10" s="4"/>
      <c r="H10" s="3">
        <v>21841</v>
      </c>
      <c r="I10" s="4">
        <v>2.83208E-2</v>
      </c>
      <c r="J10" s="4">
        <v>-6.2900059999999994E-2</v>
      </c>
      <c r="K10" s="3">
        <v>20587</v>
      </c>
      <c r="L10" s="4">
        <v>2.6547890000000001E-2</v>
      </c>
      <c r="M10" s="4">
        <v>-5.7435920000000001E-2</v>
      </c>
      <c r="N10" s="3">
        <v>19786</v>
      </c>
      <c r="O10" s="4">
        <v>2.5131480000000001E-2</v>
      </c>
      <c r="P10" s="4">
        <v>-3.8909859999999998E-2</v>
      </c>
      <c r="Q10" s="3">
        <v>19250</v>
      </c>
      <c r="R10" s="4">
        <v>2.4339400000000001E-2</v>
      </c>
      <c r="S10" s="4">
        <v>-2.7094110000000001E-2</v>
      </c>
      <c r="T10" s="3">
        <v>20333</v>
      </c>
      <c r="U10" s="4">
        <v>2.5172340000000001E-2</v>
      </c>
      <c r="V10" s="4">
        <v>5.6278479999999999E-2</v>
      </c>
      <c r="W10" s="3">
        <v>19223</v>
      </c>
      <c r="X10" s="4">
        <v>2.4554599999999999E-2</v>
      </c>
      <c r="Y10" s="4">
        <v>-5.4599969999999998E-2</v>
      </c>
      <c r="Z10" s="3">
        <v>18136</v>
      </c>
      <c r="AA10" s="4">
        <v>2.3782729999999998E-2</v>
      </c>
      <c r="AB10" s="4">
        <v>-5.6505850000000003E-2</v>
      </c>
      <c r="AC10" s="3">
        <v>18336</v>
      </c>
      <c r="AD10" s="4">
        <v>2.4333400000000002E-2</v>
      </c>
      <c r="AE10" s="4">
        <v>1.1002929999999999E-2</v>
      </c>
      <c r="AF10" s="3">
        <v>19722</v>
      </c>
      <c r="AG10" s="4">
        <v>2.54244E-2</v>
      </c>
      <c r="AH10" s="4">
        <v>7.5566809999999998E-2</v>
      </c>
    </row>
    <row r="11" spans="1:34">
      <c r="A11" s="2" t="s">
        <v>44</v>
      </c>
      <c r="B11" s="2" t="s">
        <v>45</v>
      </c>
      <c r="C11" s="2" t="s">
        <v>59</v>
      </c>
      <c r="D11" s="2" t="s">
        <v>70</v>
      </c>
      <c r="E11" s="3">
        <v>13868</v>
      </c>
      <c r="F11" s="4">
        <v>1.8140360000000001E-2</v>
      </c>
      <c r="G11" s="4"/>
      <c r="H11" s="3">
        <v>13085</v>
      </c>
      <c r="I11" s="4">
        <v>1.696721E-2</v>
      </c>
      <c r="J11" s="4">
        <v>-5.6449100000000002E-2</v>
      </c>
      <c r="K11" s="3">
        <v>12292</v>
      </c>
      <c r="L11" s="4">
        <v>1.5852040000000001E-2</v>
      </c>
      <c r="M11" s="4">
        <v>-6.057746E-2</v>
      </c>
      <c r="N11" s="3">
        <v>11602</v>
      </c>
      <c r="O11" s="4">
        <v>1.473734E-2</v>
      </c>
      <c r="P11" s="4">
        <v>-5.6134620000000003E-2</v>
      </c>
      <c r="Q11" s="3">
        <v>11040</v>
      </c>
      <c r="R11" s="4">
        <v>1.3958689999999999E-2</v>
      </c>
      <c r="S11" s="4">
        <v>-4.8508969999999998E-2</v>
      </c>
      <c r="T11" s="3">
        <v>11407</v>
      </c>
      <c r="U11" s="4">
        <v>1.412185E-2</v>
      </c>
      <c r="V11" s="4">
        <v>3.32649E-2</v>
      </c>
      <c r="W11" s="3">
        <v>10755</v>
      </c>
      <c r="X11" s="4">
        <v>1.373768E-2</v>
      </c>
      <c r="Y11" s="4">
        <v>-5.7181429999999998E-2</v>
      </c>
      <c r="Z11" s="3">
        <v>10012</v>
      </c>
      <c r="AA11" s="4">
        <v>1.312959E-2</v>
      </c>
      <c r="AB11" s="4">
        <v>-6.9003480000000006E-2</v>
      </c>
      <c r="AC11" s="3">
        <v>9822</v>
      </c>
      <c r="AD11" s="4">
        <v>1.3033950000000001E-2</v>
      </c>
      <c r="AE11" s="4">
        <v>-1.9074150000000002E-2</v>
      </c>
      <c r="AF11" s="3">
        <v>9914</v>
      </c>
      <c r="AG11" s="4">
        <v>1.278054E-2</v>
      </c>
      <c r="AH11" s="4">
        <v>9.3989199999999998E-3</v>
      </c>
    </row>
    <row r="12" spans="1:34">
      <c r="A12" s="2" t="s">
        <v>44</v>
      </c>
      <c r="B12" s="2" t="s">
        <v>45</v>
      </c>
      <c r="C12" s="2" t="s">
        <v>59</v>
      </c>
      <c r="D12" s="2" t="s">
        <v>71</v>
      </c>
      <c r="E12" s="3">
        <v>1401</v>
      </c>
      <c r="F12" s="4">
        <v>1.83278E-3</v>
      </c>
      <c r="G12" s="4"/>
      <c r="H12" s="3">
        <v>1438</v>
      </c>
      <c r="I12" s="4">
        <v>1.86484E-3</v>
      </c>
      <c r="J12" s="4">
        <v>2.643216E-2</v>
      </c>
      <c r="K12" s="3">
        <v>1343</v>
      </c>
      <c r="L12" s="4">
        <v>1.73183E-3</v>
      </c>
      <c r="M12" s="4">
        <v>-6.6204550000000001E-2</v>
      </c>
      <c r="N12" s="3">
        <v>1201</v>
      </c>
      <c r="O12" s="4">
        <v>1.5252099999999999E-3</v>
      </c>
      <c r="P12" s="4">
        <v>-0.10587555</v>
      </c>
      <c r="Q12" s="3">
        <v>927</v>
      </c>
      <c r="R12" s="4">
        <v>1.1714900000000001E-3</v>
      </c>
      <c r="S12" s="4">
        <v>-0.22840553</v>
      </c>
      <c r="T12" s="3">
        <v>837</v>
      </c>
      <c r="U12" s="4">
        <v>1.03582E-3</v>
      </c>
      <c r="V12" s="4">
        <v>-9.6948220000000002E-2</v>
      </c>
      <c r="W12" s="3">
        <v>614</v>
      </c>
      <c r="X12" s="4">
        <v>7.8436000000000001E-4</v>
      </c>
      <c r="Y12" s="4">
        <v>-0.26609780999999999</v>
      </c>
      <c r="Z12" s="3">
        <v>304</v>
      </c>
      <c r="AA12" s="4">
        <v>3.9800000000000002E-4</v>
      </c>
      <c r="AB12" s="4">
        <v>-0.50571991999999999</v>
      </c>
      <c r="AC12" s="3">
        <v>142</v>
      </c>
      <c r="AD12" s="4">
        <v>1.8793E-4</v>
      </c>
      <c r="AE12" s="4">
        <v>-0.53341890999999997</v>
      </c>
      <c r="AF12" s="3">
        <v>68</v>
      </c>
      <c r="AG12" s="4">
        <v>8.7739999999999997E-5</v>
      </c>
      <c r="AH12" s="4">
        <v>-0.51940748000000003</v>
      </c>
    </row>
    <row r="13" spans="1:34">
      <c r="A13" s="2" t="s">
        <v>44</v>
      </c>
      <c r="B13" s="2" t="s">
        <v>45</v>
      </c>
      <c r="C13" s="2" t="s">
        <v>59</v>
      </c>
      <c r="D13" s="2" t="s">
        <v>48</v>
      </c>
      <c r="E13" s="3">
        <v>764482</v>
      </c>
      <c r="F13" s="4">
        <v>1</v>
      </c>
      <c r="G13" s="4"/>
      <c r="H13" s="3">
        <v>771202</v>
      </c>
      <c r="I13" s="4">
        <v>1</v>
      </c>
      <c r="J13" s="4">
        <v>8.7900700000000005E-3</v>
      </c>
      <c r="K13" s="3">
        <v>775451</v>
      </c>
      <c r="L13" s="4">
        <v>1</v>
      </c>
      <c r="M13" s="4">
        <v>5.50973E-3</v>
      </c>
      <c r="N13" s="3">
        <v>787282</v>
      </c>
      <c r="O13" s="4">
        <v>1</v>
      </c>
      <c r="P13" s="4">
        <v>1.525724E-2</v>
      </c>
      <c r="Q13" s="3">
        <v>790878</v>
      </c>
      <c r="R13" s="4">
        <v>1</v>
      </c>
      <c r="S13" s="4">
        <v>4.5674399999999999E-3</v>
      </c>
      <c r="T13" s="3">
        <v>807745</v>
      </c>
      <c r="U13" s="4">
        <v>1</v>
      </c>
      <c r="V13" s="4">
        <v>2.1326620000000001E-2</v>
      </c>
      <c r="W13" s="3">
        <v>782854</v>
      </c>
      <c r="X13" s="4">
        <v>1</v>
      </c>
      <c r="Y13" s="4">
        <v>-3.0815680000000002E-2</v>
      </c>
      <c r="Z13" s="3">
        <v>762590</v>
      </c>
      <c r="AA13" s="4">
        <v>1</v>
      </c>
      <c r="AB13" s="4">
        <v>-2.5884609999999999E-2</v>
      </c>
      <c r="AC13" s="3">
        <v>753533</v>
      </c>
      <c r="AD13" s="4">
        <v>1</v>
      </c>
      <c r="AE13" s="4">
        <v>-1.1876289999999999E-2</v>
      </c>
      <c r="AF13" s="3">
        <v>775696</v>
      </c>
      <c r="AG13" s="4">
        <v>1</v>
      </c>
      <c r="AH13" s="4">
        <v>2.9412359999999999E-2</v>
      </c>
    </row>
    <row r="14" spans="1:34">
      <c r="A14" s="2" t="s">
        <v>44</v>
      </c>
      <c r="B14" s="2" t="s">
        <v>45</v>
      </c>
      <c r="C14" s="2" t="s">
        <v>60</v>
      </c>
      <c r="D14" s="2" t="s">
        <v>64</v>
      </c>
      <c r="E14" s="3">
        <v>67</v>
      </c>
      <c r="F14" s="4">
        <v>1.1051E-4</v>
      </c>
      <c r="G14" s="4"/>
      <c r="H14" s="3">
        <v>100</v>
      </c>
      <c r="I14" s="4">
        <v>1.6317E-4</v>
      </c>
      <c r="J14" s="4">
        <v>0.48825709</v>
      </c>
      <c r="K14" s="3">
        <v>64</v>
      </c>
      <c r="L14" s="4">
        <v>1.0318E-4</v>
      </c>
      <c r="M14" s="4">
        <v>-0.36456033999999998</v>
      </c>
      <c r="N14" s="3">
        <v>70</v>
      </c>
      <c r="O14" s="4">
        <v>1.1111E-4</v>
      </c>
      <c r="P14" s="4">
        <v>8.998871E-2</v>
      </c>
      <c r="Q14" s="3">
        <v>59</v>
      </c>
      <c r="R14" s="4">
        <v>9.5160000000000004E-5</v>
      </c>
      <c r="S14" s="4">
        <v>-0.1498593</v>
      </c>
      <c r="T14" s="3">
        <v>63</v>
      </c>
      <c r="U14" s="4">
        <v>1.0153999999999999E-4</v>
      </c>
      <c r="V14" s="4">
        <v>6.5876970000000007E-2</v>
      </c>
      <c r="W14" s="3">
        <v>57</v>
      </c>
      <c r="X14" s="4">
        <v>9.5979999999999999E-5</v>
      </c>
      <c r="Y14" s="4">
        <v>-8.8531739999999998E-2</v>
      </c>
      <c r="Z14" s="3">
        <v>54</v>
      </c>
      <c r="AA14" s="4">
        <v>9.1589999999999996E-5</v>
      </c>
      <c r="AB14" s="4">
        <v>-6.1802620000000003E-2</v>
      </c>
      <c r="AC14" s="3">
        <v>55</v>
      </c>
      <c r="AD14" s="4">
        <v>9.5089999999999999E-5</v>
      </c>
      <c r="AE14" s="4">
        <v>2.4553100000000001E-2</v>
      </c>
      <c r="AF14" s="3">
        <v>79</v>
      </c>
      <c r="AG14" s="4">
        <v>1.3276999999999999E-4</v>
      </c>
      <c r="AH14" s="4">
        <v>0.43866405000000003</v>
      </c>
    </row>
    <row r="15" spans="1:34">
      <c r="A15" s="2" t="s">
        <v>44</v>
      </c>
      <c r="B15" s="2" t="s">
        <v>45</v>
      </c>
      <c r="C15" s="2" t="s">
        <v>60</v>
      </c>
      <c r="D15" s="2" t="s">
        <v>65</v>
      </c>
      <c r="E15" s="3">
        <v>4648</v>
      </c>
      <c r="F15" s="4">
        <v>7.6101500000000004E-3</v>
      </c>
      <c r="G15" s="4"/>
      <c r="H15" s="3">
        <v>5225</v>
      </c>
      <c r="I15" s="4">
        <v>8.4872200000000002E-3</v>
      </c>
      <c r="J15" s="4">
        <v>0.12407107000000001</v>
      </c>
      <c r="K15" s="3">
        <v>5502</v>
      </c>
      <c r="L15" s="4">
        <v>8.8941200000000002E-3</v>
      </c>
      <c r="M15" s="4">
        <v>5.3132899999999997E-2</v>
      </c>
      <c r="N15" s="3">
        <v>6072</v>
      </c>
      <c r="O15" s="4">
        <v>9.6962699999999999E-3</v>
      </c>
      <c r="P15" s="4">
        <v>0.10347169000000001</v>
      </c>
      <c r="Q15" s="3">
        <v>6613</v>
      </c>
      <c r="R15" s="4">
        <v>1.063888E-2</v>
      </c>
      <c r="S15" s="4">
        <v>8.9076249999999996E-2</v>
      </c>
      <c r="T15" s="3">
        <v>7447</v>
      </c>
      <c r="U15" s="4">
        <v>1.199481E-2</v>
      </c>
      <c r="V15" s="4">
        <v>0.12626734000000001</v>
      </c>
      <c r="W15" s="3">
        <v>7912</v>
      </c>
      <c r="X15" s="4">
        <v>1.321601E-2</v>
      </c>
      <c r="Y15" s="4">
        <v>6.2383019999999997E-2</v>
      </c>
      <c r="Z15" s="3">
        <v>8086</v>
      </c>
      <c r="AA15" s="4">
        <v>1.373841E-2</v>
      </c>
      <c r="AB15" s="4">
        <v>2.203192E-2</v>
      </c>
      <c r="AC15" s="3">
        <v>9048</v>
      </c>
      <c r="AD15" s="4">
        <v>1.557656E-2</v>
      </c>
      <c r="AE15" s="4">
        <v>0.11888504</v>
      </c>
      <c r="AF15" s="3">
        <v>9803</v>
      </c>
      <c r="AG15" s="4">
        <v>1.6377869999999999E-2</v>
      </c>
      <c r="AH15" s="4">
        <v>8.3427609999999999E-2</v>
      </c>
    </row>
    <row r="16" spans="1:34">
      <c r="A16" s="2" t="s">
        <v>44</v>
      </c>
      <c r="B16" s="2" t="s">
        <v>45</v>
      </c>
      <c r="C16" s="2" t="s">
        <v>60</v>
      </c>
      <c r="D16" s="2" t="s">
        <v>66</v>
      </c>
      <c r="E16" s="3">
        <v>465099</v>
      </c>
      <c r="F16" s="4">
        <v>0.76149443999999999</v>
      </c>
      <c r="G16" s="4"/>
      <c r="H16" s="3">
        <v>474333</v>
      </c>
      <c r="I16" s="4">
        <v>0.77051921999999995</v>
      </c>
      <c r="J16" s="4">
        <v>1.9854279999999998E-2</v>
      </c>
      <c r="K16" s="3">
        <v>482047</v>
      </c>
      <c r="L16" s="4">
        <v>0.77918889999999996</v>
      </c>
      <c r="M16" s="4">
        <v>1.626116E-2</v>
      </c>
      <c r="N16" s="3">
        <v>492610</v>
      </c>
      <c r="O16" s="4">
        <v>0.78667922000000001</v>
      </c>
      <c r="P16" s="4">
        <v>2.1913459999999999E-2</v>
      </c>
      <c r="Q16" s="3">
        <v>494060</v>
      </c>
      <c r="R16" s="4">
        <v>0.79489003999999996</v>
      </c>
      <c r="S16" s="4">
        <v>2.94407E-3</v>
      </c>
      <c r="T16" s="3">
        <v>492290</v>
      </c>
      <c r="U16" s="4">
        <v>0.79287401000000002</v>
      </c>
      <c r="V16" s="4">
        <v>-3.5831999999999999E-3</v>
      </c>
      <c r="W16" s="3">
        <v>483119</v>
      </c>
      <c r="X16" s="4">
        <v>0.80698124999999998</v>
      </c>
      <c r="Y16" s="4">
        <v>-1.8628809999999999E-2</v>
      </c>
      <c r="Z16" s="3">
        <v>481232</v>
      </c>
      <c r="AA16" s="4">
        <v>0.81758934999999999</v>
      </c>
      <c r="AB16" s="4">
        <v>-3.9060599999999998E-3</v>
      </c>
      <c r="AC16" s="3">
        <v>472111</v>
      </c>
      <c r="AD16" s="4">
        <v>0.81278342999999997</v>
      </c>
      <c r="AE16" s="4">
        <v>-1.89532E-2</v>
      </c>
      <c r="AF16" s="3">
        <v>486518</v>
      </c>
      <c r="AG16" s="4">
        <v>0.81285947999999997</v>
      </c>
      <c r="AH16" s="4">
        <v>3.0516359999999999E-2</v>
      </c>
    </row>
    <row r="17" spans="1:34">
      <c r="A17" s="2" t="s">
        <v>44</v>
      </c>
      <c r="B17" s="2" t="s">
        <v>45</v>
      </c>
      <c r="C17" s="2" t="s">
        <v>60</v>
      </c>
      <c r="D17" s="2" t="s">
        <v>67</v>
      </c>
      <c r="E17" s="3">
        <v>74479</v>
      </c>
      <c r="F17" s="4">
        <v>0.12194240000000001</v>
      </c>
      <c r="G17" s="4"/>
      <c r="H17" s="3">
        <v>72757</v>
      </c>
      <c r="I17" s="4">
        <v>0.11818758</v>
      </c>
      <c r="J17" s="4">
        <v>-2.3126210000000001E-2</v>
      </c>
      <c r="K17" s="3">
        <v>71193</v>
      </c>
      <c r="L17" s="4">
        <v>0.11507761</v>
      </c>
      <c r="M17" s="4">
        <v>-2.1490499999999999E-2</v>
      </c>
      <c r="N17" s="3">
        <v>69209</v>
      </c>
      <c r="O17" s="4">
        <v>0.11052386</v>
      </c>
      <c r="P17" s="4">
        <v>-2.7869890000000001E-2</v>
      </c>
      <c r="Q17" s="3">
        <v>65996</v>
      </c>
      <c r="R17" s="4">
        <v>0.10618105999999999</v>
      </c>
      <c r="S17" s="4">
        <v>-4.6417269999999997E-2</v>
      </c>
      <c r="T17" s="3">
        <v>64181</v>
      </c>
      <c r="U17" s="4">
        <v>0.10336824</v>
      </c>
      <c r="V17" s="4">
        <v>-2.7512620000000002E-2</v>
      </c>
      <c r="W17" s="3">
        <v>56086</v>
      </c>
      <c r="X17" s="4">
        <v>9.3683939999999993E-2</v>
      </c>
      <c r="Y17" s="4">
        <v>-0.12611948000000001</v>
      </c>
      <c r="Z17" s="3">
        <v>51706</v>
      </c>
      <c r="AA17" s="4">
        <v>8.7845439999999997E-2</v>
      </c>
      <c r="AB17" s="4">
        <v>-7.8102649999999996E-2</v>
      </c>
      <c r="AC17" s="3">
        <v>51805</v>
      </c>
      <c r="AD17" s="4">
        <v>8.9187359999999993E-2</v>
      </c>
      <c r="AE17" s="4">
        <v>1.92268E-3</v>
      </c>
      <c r="AF17" s="3">
        <v>52239</v>
      </c>
      <c r="AG17" s="4">
        <v>8.7279590000000004E-2</v>
      </c>
      <c r="AH17" s="4">
        <v>8.3786499999999996E-3</v>
      </c>
    </row>
    <row r="18" spans="1:34">
      <c r="A18" s="2" t="s">
        <v>44</v>
      </c>
      <c r="B18" s="2" t="s">
        <v>45</v>
      </c>
      <c r="C18" s="2" t="s">
        <v>60</v>
      </c>
      <c r="D18" s="2" t="s">
        <v>68</v>
      </c>
      <c r="E18" s="3">
        <v>41979</v>
      </c>
      <c r="F18" s="4">
        <v>6.8731319999999999E-2</v>
      </c>
      <c r="G18" s="4"/>
      <c r="H18" s="3">
        <v>40225</v>
      </c>
      <c r="I18" s="4">
        <v>6.5342830000000005E-2</v>
      </c>
      <c r="J18" s="4">
        <v>-4.1781440000000003E-2</v>
      </c>
      <c r="K18" s="3">
        <v>38160</v>
      </c>
      <c r="L18" s="4">
        <v>6.1682670000000002E-2</v>
      </c>
      <c r="M18" s="4">
        <v>-5.1338490000000001E-2</v>
      </c>
      <c r="N18" s="3">
        <v>37527</v>
      </c>
      <c r="O18" s="4">
        <v>5.992944E-2</v>
      </c>
      <c r="P18" s="4">
        <v>-1.6586279999999998E-2</v>
      </c>
      <c r="Q18" s="3">
        <v>35580</v>
      </c>
      <c r="R18" s="4">
        <v>5.7244660000000003E-2</v>
      </c>
      <c r="S18" s="4">
        <v>-5.1882629999999999E-2</v>
      </c>
      <c r="T18" s="3">
        <v>36958</v>
      </c>
      <c r="U18" s="4">
        <v>5.9523859999999998E-2</v>
      </c>
      <c r="V18" s="4">
        <v>3.8723689999999998E-2</v>
      </c>
      <c r="W18" s="3">
        <v>33088</v>
      </c>
      <c r="X18" s="4">
        <v>5.5268959999999999E-2</v>
      </c>
      <c r="Y18" s="4">
        <v>-0.10470902999999999</v>
      </c>
      <c r="Z18" s="3">
        <v>30680</v>
      </c>
      <c r="AA18" s="4">
        <v>5.2123200000000001E-2</v>
      </c>
      <c r="AB18" s="4">
        <v>-7.278946E-2</v>
      </c>
      <c r="AC18" s="3">
        <v>30817</v>
      </c>
      <c r="AD18" s="4">
        <v>5.3054190000000001E-2</v>
      </c>
      <c r="AE18" s="4">
        <v>4.4740400000000003E-3</v>
      </c>
      <c r="AF18" s="3">
        <v>32027</v>
      </c>
      <c r="AG18" s="4">
        <v>5.3509250000000001E-2</v>
      </c>
      <c r="AH18" s="4">
        <v>3.9257979999999998E-2</v>
      </c>
    </row>
    <row r="19" spans="1:34">
      <c r="A19" s="2" t="s">
        <v>44</v>
      </c>
      <c r="B19" s="2" t="s">
        <v>45</v>
      </c>
      <c r="C19" s="2" t="s">
        <v>60</v>
      </c>
      <c r="D19" s="2" t="s">
        <v>69</v>
      </c>
      <c r="E19" s="3">
        <v>16760</v>
      </c>
      <c r="F19" s="4">
        <v>2.7440920000000001E-2</v>
      </c>
      <c r="G19" s="4"/>
      <c r="H19" s="3">
        <v>15589</v>
      </c>
      <c r="I19" s="4">
        <v>2.532351E-2</v>
      </c>
      <c r="J19" s="4">
        <v>-6.9863679999999997E-2</v>
      </c>
      <c r="K19" s="3">
        <v>14946</v>
      </c>
      <c r="L19" s="4">
        <v>2.4158909999999999E-2</v>
      </c>
      <c r="M19" s="4">
        <v>-4.1263099999999997E-2</v>
      </c>
      <c r="N19" s="3">
        <v>14176</v>
      </c>
      <c r="O19" s="4">
        <v>2.2638169999999999E-2</v>
      </c>
      <c r="P19" s="4">
        <v>-5.1530720000000002E-2</v>
      </c>
      <c r="Q19" s="3">
        <v>13173</v>
      </c>
      <c r="R19" s="4">
        <v>2.1194540000000001E-2</v>
      </c>
      <c r="S19" s="4">
        <v>-7.0712609999999995E-2</v>
      </c>
      <c r="T19" s="3">
        <v>13891</v>
      </c>
      <c r="U19" s="4">
        <v>2.237223E-2</v>
      </c>
      <c r="V19" s="4">
        <v>5.4457680000000001E-2</v>
      </c>
      <c r="W19" s="3">
        <v>12671</v>
      </c>
      <c r="X19" s="4">
        <v>2.1165380000000001E-2</v>
      </c>
      <c r="Y19" s="4">
        <v>-8.7798619999999994E-2</v>
      </c>
      <c r="Z19" s="3">
        <v>11886</v>
      </c>
      <c r="AA19" s="4">
        <v>2.0193329999999999E-2</v>
      </c>
      <c r="AB19" s="4">
        <v>-6.1983400000000001E-2</v>
      </c>
      <c r="AC19" s="3">
        <v>12080</v>
      </c>
      <c r="AD19" s="4">
        <v>2.07964E-2</v>
      </c>
      <c r="AE19" s="4">
        <v>1.631964E-2</v>
      </c>
      <c r="AF19" s="3">
        <v>12641</v>
      </c>
      <c r="AG19" s="4">
        <v>2.11206E-2</v>
      </c>
      <c r="AH19" s="4">
        <v>4.6483459999999997E-2</v>
      </c>
    </row>
    <row r="20" spans="1:34">
      <c r="A20" s="2" t="s">
        <v>44</v>
      </c>
      <c r="B20" s="2" t="s">
        <v>45</v>
      </c>
      <c r="C20" s="2" t="s">
        <v>60</v>
      </c>
      <c r="D20" s="2" t="s">
        <v>70</v>
      </c>
      <c r="E20" s="3">
        <v>6750</v>
      </c>
      <c r="F20" s="4">
        <v>1.1052380000000001E-2</v>
      </c>
      <c r="G20" s="4"/>
      <c r="H20" s="3">
        <v>6523</v>
      </c>
      <c r="I20" s="4">
        <v>1.059598E-2</v>
      </c>
      <c r="J20" s="4">
        <v>-3.3711650000000003E-2</v>
      </c>
      <c r="K20" s="3">
        <v>5882</v>
      </c>
      <c r="L20" s="4">
        <v>9.5080700000000004E-3</v>
      </c>
      <c r="M20" s="4">
        <v>-9.8227090000000003E-2</v>
      </c>
      <c r="N20" s="3">
        <v>5715</v>
      </c>
      <c r="O20" s="4">
        <v>9.1261899999999993E-3</v>
      </c>
      <c r="P20" s="4">
        <v>-2.8470180000000001E-2</v>
      </c>
      <c r="Q20" s="3">
        <v>5455</v>
      </c>
      <c r="R20" s="4">
        <v>8.7768499999999992E-3</v>
      </c>
      <c r="S20" s="4">
        <v>-4.5410109999999997E-2</v>
      </c>
      <c r="T20" s="3">
        <v>5605</v>
      </c>
      <c r="U20" s="4">
        <v>9.0267100000000003E-3</v>
      </c>
      <c r="V20" s="4">
        <v>2.7387669999999999E-2</v>
      </c>
      <c r="W20" s="3">
        <v>5372</v>
      </c>
      <c r="X20" s="4">
        <v>8.9730899999999995E-3</v>
      </c>
      <c r="Y20" s="4">
        <v>-4.1511430000000002E-2</v>
      </c>
      <c r="Z20" s="3">
        <v>4791</v>
      </c>
      <c r="AA20" s="4">
        <v>8.1397599999999994E-3</v>
      </c>
      <c r="AB20" s="4">
        <v>-0.10813768</v>
      </c>
      <c r="AC20" s="3">
        <v>4837</v>
      </c>
      <c r="AD20" s="4">
        <v>8.3275499999999995E-3</v>
      </c>
      <c r="AE20" s="4">
        <v>9.6152000000000008E-3</v>
      </c>
      <c r="AF20" s="3">
        <v>5162</v>
      </c>
      <c r="AG20" s="4">
        <v>8.6250500000000004E-3</v>
      </c>
      <c r="AH20" s="4">
        <v>6.7231330000000006E-2</v>
      </c>
    </row>
    <row r="21" spans="1:34">
      <c r="A21" s="2" t="s">
        <v>44</v>
      </c>
      <c r="B21" s="2" t="s">
        <v>45</v>
      </c>
      <c r="C21" s="2" t="s">
        <v>60</v>
      </c>
      <c r="D21" s="2" t="s">
        <v>71</v>
      </c>
      <c r="E21" s="3">
        <v>988</v>
      </c>
      <c r="F21" s="4">
        <v>1.61787E-3</v>
      </c>
      <c r="G21" s="4"/>
      <c r="H21" s="3">
        <v>850</v>
      </c>
      <c r="I21" s="4">
        <v>1.3804900000000001E-3</v>
      </c>
      <c r="J21" s="4">
        <v>-0.13997696000000001</v>
      </c>
      <c r="K21" s="3">
        <v>858</v>
      </c>
      <c r="L21" s="4">
        <v>1.38656E-3</v>
      </c>
      <c r="M21" s="4">
        <v>9.3731000000000005E-3</v>
      </c>
      <c r="N21" s="3">
        <v>811</v>
      </c>
      <c r="O21" s="4">
        <v>1.29575E-3</v>
      </c>
      <c r="P21" s="4">
        <v>-5.4108990000000003E-2</v>
      </c>
      <c r="Q21" s="3">
        <v>608</v>
      </c>
      <c r="R21" s="4">
        <v>9.7879999999999994E-4</v>
      </c>
      <c r="S21" s="4">
        <v>-0.25020668000000001</v>
      </c>
      <c r="T21" s="3">
        <v>459</v>
      </c>
      <c r="U21" s="4">
        <v>7.3859999999999996E-4</v>
      </c>
      <c r="V21" s="4">
        <v>-0.24619608000000001</v>
      </c>
      <c r="W21" s="3">
        <v>368</v>
      </c>
      <c r="X21" s="4">
        <v>6.1538999999999995E-4</v>
      </c>
      <c r="Y21" s="4">
        <v>-0.19663203000000001</v>
      </c>
      <c r="Z21" s="3">
        <v>164</v>
      </c>
      <c r="AA21" s="4">
        <v>2.7891999999999999E-4</v>
      </c>
      <c r="AB21" s="4">
        <v>-0.55439302000000001</v>
      </c>
      <c r="AC21" s="3">
        <v>104</v>
      </c>
      <c r="AD21" s="4">
        <v>1.7940999999999999E-4</v>
      </c>
      <c r="AE21" s="4">
        <v>-0.36521881</v>
      </c>
      <c r="AF21" s="3">
        <v>57</v>
      </c>
      <c r="AG21" s="4">
        <v>9.5400000000000001E-5</v>
      </c>
      <c r="AH21" s="4">
        <v>-0.45207435000000001</v>
      </c>
    </row>
    <row r="22" spans="1:34">
      <c r="A22" s="2" t="s">
        <v>44</v>
      </c>
      <c r="B22" s="2" t="s">
        <v>45</v>
      </c>
      <c r="C22" s="2" t="s">
        <v>60</v>
      </c>
      <c r="D22" s="2" t="s">
        <v>48</v>
      </c>
      <c r="E22" s="3">
        <v>610772</v>
      </c>
      <c r="F22" s="4">
        <v>1</v>
      </c>
      <c r="G22" s="4"/>
      <c r="H22" s="3">
        <v>615602</v>
      </c>
      <c r="I22" s="4">
        <v>1</v>
      </c>
      <c r="J22" s="4">
        <v>7.9091400000000003E-3</v>
      </c>
      <c r="K22" s="3">
        <v>618652</v>
      </c>
      <c r="L22" s="4">
        <v>1</v>
      </c>
      <c r="M22" s="4">
        <v>4.9536900000000002E-3</v>
      </c>
      <c r="N22" s="3">
        <v>626189</v>
      </c>
      <c r="O22" s="4">
        <v>1</v>
      </c>
      <c r="P22" s="4">
        <v>1.2183370000000001E-2</v>
      </c>
      <c r="Q22" s="3">
        <v>621545</v>
      </c>
      <c r="R22" s="4">
        <v>1</v>
      </c>
      <c r="S22" s="4">
        <v>-7.4158499999999999E-3</v>
      </c>
      <c r="T22" s="3">
        <v>620893</v>
      </c>
      <c r="U22" s="4">
        <v>1</v>
      </c>
      <c r="V22" s="4">
        <v>-1.04963E-3</v>
      </c>
      <c r="W22" s="3">
        <v>598675</v>
      </c>
      <c r="X22" s="4">
        <v>1</v>
      </c>
      <c r="Y22" s="4">
        <v>-3.578464E-2</v>
      </c>
      <c r="Z22" s="3">
        <v>588599</v>
      </c>
      <c r="AA22" s="4">
        <v>1</v>
      </c>
      <c r="AB22" s="4">
        <v>-1.683024E-2</v>
      </c>
      <c r="AC22" s="3">
        <v>580857</v>
      </c>
      <c r="AD22" s="4">
        <v>1</v>
      </c>
      <c r="AE22" s="4">
        <v>-1.315235E-2</v>
      </c>
      <c r="AF22" s="3">
        <v>598527</v>
      </c>
      <c r="AG22" s="4">
        <v>1</v>
      </c>
      <c r="AH22" s="4">
        <v>3.0419939999999999E-2</v>
      </c>
    </row>
    <row r="23" spans="1:34">
      <c r="A23" s="2" t="s">
        <v>44</v>
      </c>
      <c r="B23" s="2" t="s">
        <v>45</v>
      </c>
      <c r="C23" s="2" t="s">
        <v>61</v>
      </c>
      <c r="D23" s="2" t="s">
        <v>64</v>
      </c>
      <c r="E23" s="3">
        <v>16</v>
      </c>
      <c r="F23" s="4">
        <v>2.4012E-4</v>
      </c>
      <c r="G23" s="4"/>
      <c r="H23" s="5" t="s">
        <v>86</v>
      </c>
      <c r="I23" s="6" t="s">
        <v>86</v>
      </c>
      <c r="J23" s="6" t="s">
        <v>86</v>
      </c>
      <c r="K23" s="5" t="s">
        <v>86</v>
      </c>
      <c r="L23" s="6" t="s">
        <v>86</v>
      </c>
      <c r="M23" s="6" t="s">
        <v>86</v>
      </c>
      <c r="N23" s="5" t="s">
        <v>86</v>
      </c>
      <c r="O23" s="6" t="s">
        <v>86</v>
      </c>
      <c r="P23" s="6" t="s">
        <v>86</v>
      </c>
      <c r="Q23" s="5" t="s">
        <v>86</v>
      </c>
      <c r="R23" s="6" t="s">
        <v>86</v>
      </c>
      <c r="S23" s="6" t="s">
        <v>86</v>
      </c>
      <c r="T23" s="5" t="s">
        <v>86</v>
      </c>
      <c r="U23" s="6" t="s">
        <v>86</v>
      </c>
      <c r="V23" s="6" t="s">
        <v>86</v>
      </c>
      <c r="W23" s="5" t="s">
        <v>86</v>
      </c>
      <c r="X23" s="6" t="s">
        <v>86</v>
      </c>
      <c r="Y23" s="6" t="s">
        <v>86</v>
      </c>
      <c r="Z23" s="5" t="s">
        <v>86</v>
      </c>
      <c r="AA23" s="6" t="s">
        <v>86</v>
      </c>
      <c r="AB23" s="6" t="s">
        <v>86</v>
      </c>
      <c r="AC23" s="5" t="s">
        <v>86</v>
      </c>
      <c r="AD23" s="6" t="s">
        <v>86</v>
      </c>
      <c r="AE23" s="6" t="s">
        <v>86</v>
      </c>
      <c r="AF23" s="3">
        <v>13</v>
      </c>
      <c r="AG23" s="4">
        <v>1.6390999999999999E-4</v>
      </c>
      <c r="AH23" s="6" t="s">
        <v>86</v>
      </c>
    </row>
    <row r="24" spans="1:34">
      <c r="A24" s="2" t="s">
        <v>44</v>
      </c>
      <c r="B24" s="2" t="s">
        <v>45</v>
      </c>
      <c r="C24" s="2" t="s">
        <v>61</v>
      </c>
      <c r="D24" s="2" t="s">
        <v>65</v>
      </c>
      <c r="E24" s="3">
        <v>831</v>
      </c>
      <c r="F24" s="4">
        <v>1.2668250000000001E-2</v>
      </c>
      <c r="G24" s="4"/>
      <c r="H24" s="3">
        <v>898</v>
      </c>
      <c r="I24" s="4">
        <v>1.3279620000000001E-2</v>
      </c>
      <c r="J24" s="4">
        <v>8.0131079999999993E-2</v>
      </c>
      <c r="K24" s="3">
        <v>880</v>
      </c>
      <c r="L24" s="4">
        <v>1.2679910000000001E-2</v>
      </c>
      <c r="M24" s="4">
        <v>-2.0657040000000002E-2</v>
      </c>
      <c r="N24" s="3">
        <v>991</v>
      </c>
      <c r="O24" s="4">
        <v>1.460476E-2</v>
      </c>
      <c r="P24" s="4">
        <v>0.1267566</v>
      </c>
      <c r="Q24" s="3">
        <v>1055</v>
      </c>
      <c r="R24" s="4">
        <v>1.5763340000000001E-2</v>
      </c>
      <c r="S24" s="4">
        <v>6.4319769999999998E-2</v>
      </c>
      <c r="T24" s="3">
        <v>1231</v>
      </c>
      <c r="U24" s="4">
        <v>1.794579E-2</v>
      </c>
      <c r="V24" s="4">
        <v>0.16735422999999999</v>
      </c>
      <c r="W24" s="3">
        <v>1219</v>
      </c>
      <c r="X24" s="4">
        <v>1.8547620000000001E-2</v>
      </c>
      <c r="Y24" s="4">
        <v>-9.5741300000000001E-3</v>
      </c>
      <c r="Z24" s="3">
        <v>1227</v>
      </c>
      <c r="AA24" s="4">
        <v>1.8139229999999999E-2</v>
      </c>
      <c r="AB24" s="4">
        <v>6.3123800000000002E-3</v>
      </c>
      <c r="AC24" s="3">
        <v>1382</v>
      </c>
      <c r="AD24" s="4">
        <v>1.8984230000000001E-2</v>
      </c>
      <c r="AE24" s="4">
        <v>0.12611741000000001</v>
      </c>
      <c r="AF24" s="3">
        <v>1833</v>
      </c>
      <c r="AG24" s="4">
        <v>2.308313E-2</v>
      </c>
      <c r="AH24" s="4">
        <v>0.32668616</v>
      </c>
    </row>
    <row r="25" spans="1:34">
      <c r="A25" s="2" t="s">
        <v>44</v>
      </c>
      <c r="B25" s="2" t="s">
        <v>45</v>
      </c>
      <c r="C25" s="2" t="s">
        <v>61</v>
      </c>
      <c r="D25" s="2" t="s">
        <v>66</v>
      </c>
      <c r="E25" s="3">
        <v>53244</v>
      </c>
      <c r="F25" s="4">
        <v>0.81124761999999995</v>
      </c>
      <c r="G25" s="4"/>
      <c r="H25" s="3">
        <v>55923</v>
      </c>
      <c r="I25" s="4">
        <v>0.82692261</v>
      </c>
      <c r="J25" s="4">
        <v>5.0313530000000002E-2</v>
      </c>
      <c r="K25" s="3">
        <v>58417</v>
      </c>
      <c r="L25" s="4">
        <v>0.84219147000000005</v>
      </c>
      <c r="M25" s="4">
        <v>4.4600250000000001E-2</v>
      </c>
      <c r="N25" s="3">
        <v>57788</v>
      </c>
      <c r="O25" s="4">
        <v>0.85164300999999998</v>
      </c>
      <c r="P25" s="4">
        <v>-1.0766939999999999E-2</v>
      </c>
      <c r="Q25" s="3">
        <v>57589</v>
      </c>
      <c r="R25" s="4">
        <v>0.86067086999999998</v>
      </c>
      <c r="S25" s="4">
        <v>-3.4530799999999999E-3</v>
      </c>
      <c r="T25" s="3">
        <v>59159</v>
      </c>
      <c r="U25" s="4">
        <v>0.86225541999999999</v>
      </c>
      <c r="V25" s="4">
        <v>2.7276430000000001E-2</v>
      </c>
      <c r="W25" s="3">
        <v>57254</v>
      </c>
      <c r="X25" s="4">
        <v>0.87081403000000002</v>
      </c>
      <c r="Y25" s="4">
        <v>-3.2199619999999998E-2</v>
      </c>
      <c r="Z25" s="3">
        <v>59679</v>
      </c>
      <c r="AA25" s="4">
        <v>0.88212957999999997</v>
      </c>
      <c r="AB25" s="4">
        <v>4.233924E-2</v>
      </c>
      <c r="AC25" s="3">
        <v>63690</v>
      </c>
      <c r="AD25" s="4">
        <v>0.87493977999999994</v>
      </c>
      <c r="AE25" s="4">
        <v>6.7223060000000001E-2</v>
      </c>
      <c r="AF25" s="3">
        <v>68778</v>
      </c>
      <c r="AG25" s="4">
        <v>0.86594093000000005</v>
      </c>
      <c r="AH25" s="4">
        <v>7.9882910000000001E-2</v>
      </c>
    </row>
    <row r="26" spans="1:34">
      <c r="A26" s="2" t="s">
        <v>44</v>
      </c>
      <c r="B26" s="2" t="s">
        <v>45</v>
      </c>
      <c r="C26" s="2" t="s">
        <v>61</v>
      </c>
      <c r="D26" s="2" t="s">
        <v>67</v>
      </c>
      <c r="E26" s="3">
        <v>7169</v>
      </c>
      <c r="F26" s="4">
        <v>0.10923149</v>
      </c>
      <c r="G26" s="4"/>
      <c r="H26" s="3">
        <v>6709</v>
      </c>
      <c r="I26" s="4">
        <v>9.9210759999999995E-2</v>
      </c>
      <c r="J26" s="4">
        <v>-6.4123680000000002E-2</v>
      </c>
      <c r="K26" s="3">
        <v>6264</v>
      </c>
      <c r="L26" s="4">
        <v>9.0304819999999994E-2</v>
      </c>
      <c r="M26" s="4">
        <v>-6.640981E-2</v>
      </c>
      <c r="N26" s="3">
        <v>5635</v>
      </c>
      <c r="O26" s="4">
        <v>8.3044389999999996E-2</v>
      </c>
      <c r="P26" s="4">
        <v>-0.10039621</v>
      </c>
      <c r="Q26" s="3">
        <v>5097</v>
      </c>
      <c r="R26" s="4">
        <v>7.6180620000000004E-2</v>
      </c>
      <c r="S26" s="4">
        <v>-9.5408699999999999E-2</v>
      </c>
      <c r="T26" s="3">
        <v>4967</v>
      </c>
      <c r="U26" s="4">
        <v>7.2397080000000003E-2</v>
      </c>
      <c r="V26" s="4">
        <v>-2.553764E-2</v>
      </c>
      <c r="W26" s="3">
        <v>4249</v>
      </c>
      <c r="X26" s="4">
        <v>6.4622120000000005E-2</v>
      </c>
      <c r="Y26" s="4">
        <v>-0.14462523999999999</v>
      </c>
      <c r="Z26" s="3">
        <v>4073</v>
      </c>
      <c r="AA26" s="4">
        <v>6.0202329999999998E-2</v>
      </c>
      <c r="AB26" s="4">
        <v>-4.140696E-2</v>
      </c>
      <c r="AC26" s="3">
        <v>4531</v>
      </c>
      <c r="AD26" s="4">
        <v>6.2246379999999997E-2</v>
      </c>
      <c r="AE26" s="4">
        <v>0.11252598</v>
      </c>
      <c r="AF26" s="3">
        <v>4956</v>
      </c>
      <c r="AG26" s="4">
        <v>6.2397950000000001E-2</v>
      </c>
      <c r="AH26" s="4">
        <v>9.3762029999999996E-2</v>
      </c>
    </row>
    <row r="27" spans="1:34">
      <c r="A27" s="2" t="s">
        <v>44</v>
      </c>
      <c r="B27" s="2" t="s">
        <v>45</v>
      </c>
      <c r="C27" s="2" t="s">
        <v>61</v>
      </c>
      <c r="D27" s="2" t="s">
        <v>68</v>
      </c>
      <c r="E27" s="3">
        <v>2528</v>
      </c>
      <c r="F27" s="4">
        <v>3.8514220000000002E-2</v>
      </c>
      <c r="G27" s="4"/>
      <c r="H27" s="3">
        <v>2325</v>
      </c>
      <c r="I27" s="4">
        <v>3.4374580000000002E-2</v>
      </c>
      <c r="J27" s="4">
        <v>-8.0347249999999995E-2</v>
      </c>
      <c r="K27" s="3">
        <v>2098</v>
      </c>
      <c r="L27" s="4">
        <v>3.0244199999999999E-2</v>
      </c>
      <c r="M27" s="4">
        <v>-9.7579860000000004E-2</v>
      </c>
      <c r="N27" s="3">
        <v>1855</v>
      </c>
      <c r="O27" s="4">
        <v>2.7333690000000001E-2</v>
      </c>
      <c r="P27" s="4">
        <v>-0.11588626</v>
      </c>
      <c r="Q27" s="3">
        <v>1729</v>
      </c>
      <c r="R27" s="4">
        <v>2.5845670000000001E-2</v>
      </c>
      <c r="S27" s="4">
        <v>-6.7588350000000005E-2</v>
      </c>
      <c r="T27" s="3">
        <v>1808</v>
      </c>
      <c r="U27" s="4">
        <v>2.6352460000000001E-2</v>
      </c>
      <c r="V27" s="4">
        <v>4.5494710000000001E-2</v>
      </c>
      <c r="W27" s="3">
        <v>1672</v>
      </c>
      <c r="X27" s="4">
        <v>2.543055E-2</v>
      </c>
      <c r="Y27" s="4">
        <v>-7.5235919999999998E-2</v>
      </c>
      <c r="Z27" s="3">
        <v>1555</v>
      </c>
      <c r="AA27" s="4">
        <v>2.2988390000000001E-2</v>
      </c>
      <c r="AB27" s="4">
        <v>-6.9845669999999999E-2</v>
      </c>
      <c r="AC27" s="3">
        <v>1830</v>
      </c>
      <c r="AD27" s="4">
        <v>2.5140200000000001E-2</v>
      </c>
      <c r="AE27" s="4">
        <v>0.17671011</v>
      </c>
      <c r="AF27" s="3">
        <v>2244</v>
      </c>
      <c r="AG27" s="4">
        <v>2.8258180000000001E-2</v>
      </c>
      <c r="AH27" s="4">
        <v>0.22642788999999999</v>
      </c>
    </row>
    <row r="28" spans="1:34">
      <c r="A28" s="2" t="s">
        <v>44</v>
      </c>
      <c r="B28" s="2" t="s">
        <v>45</v>
      </c>
      <c r="C28" s="2" t="s">
        <v>61</v>
      </c>
      <c r="D28" s="2" t="s">
        <v>69</v>
      </c>
      <c r="E28" s="3">
        <v>912</v>
      </c>
      <c r="F28" s="4">
        <v>1.3892689999999999E-2</v>
      </c>
      <c r="G28" s="4"/>
      <c r="H28" s="3">
        <v>861</v>
      </c>
      <c r="I28" s="4">
        <v>1.272798E-2</v>
      </c>
      <c r="J28" s="4">
        <v>-5.5981019999999999E-2</v>
      </c>
      <c r="K28" s="3">
        <v>836</v>
      </c>
      <c r="L28" s="4">
        <v>1.205518E-2</v>
      </c>
      <c r="M28" s="4">
        <v>-2.8554639999999999E-2</v>
      </c>
      <c r="N28" s="3">
        <v>758</v>
      </c>
      <c r="O28" s="4">
        <v>1.117079E-2</v>
      </c>
      <c r="P28" s="4">
        <v>-9.3512300000000007E-2</v>
      </c>
      <c r="Q28" s="3">
        <v>675</v>
      </c>
      <c r="R28" s="4">
        <v>1.008388E-2</v>
      </c>
      <c r="S28" s="4">
        <v>-0.10985259</v>
      </c>
      <c r="T28" s="3">
        <v>734</v>
      </c>
      <c r="U28" s="4">
        <v>1.069924E-2</v>
      </c>
      <c r="V28" s="4">
        <v>8.7961860000000003E-2</v>
      </c>
      <c r="W28" s="3">
        <v>729</v>
      </c>
      <c r="X28" s="4">
        <v>1.1081809999999999E-2</v>
      </c>
      <c r="Y28" s="4">
        <v>-7.4457799999999999E-3</v>
      </c>
      <c r="Z28" s="3">
        <v>681</v>
      </c>
      <c r="AA28" s="4">
        <v>1.006189E-2</v>
      </c>
      <c r="AB28" s="4">
        <v>-6.5732750000000006E-2</v>
      </c>
      <c r="AC28" s="3">
        <v>837</v>
      </c>
      <c r="AD28" s="4">
        <v>1.1492789999999999E-2</v>
      </c>
      <c r="AE28" s="4">
        <v>0.22900962</v>
      </c>
      <c r="AF28" s="3">
        <v>1049</v>
      </c>
      <c r="AG28" s="4">
        <v>1.3202240000000001E-2</v>
      </c>
      <c r="AH28" s="4">
        <v>0.25339730999999999</v>
      </c>
    </row>
    <row r="29" spans="1:34">
      <c r="A29" s="2" t="s">
        <v>44</v>
      </c>
      <c r="B29" s="2" t="s">
        <v>45</v>
      </c>
      <c r="C29" s="2" t="s">
        <v>61</v>
      </c>
      <c r="D29" s="2" t="s">
        <v>70</v>
      </c>
      <c r="E29" s="3">
        <v>440</v>
      </c>
      <c r="F29" s="4">
        <v>6.6992299999999996E-3</v>
      </c>
      <c r="G29" s="4"/>
      <c r="H29" s="5" t="s">
        <v>86</v>
      </c>
      <c r="I29" s="6" t="s">
        <v>86</v>
      </c>
      <c r="J29" s="6" t="s">
        <v>86</v>
      </c>
      <c r="K29" s="5" t="s">
        <v>86</v>
      </c>
      <c r="L29" s="6" t="s">
        <v>86</v>
      </c>
      <c r="M29" s="6" t="s">
        <v>86</v>
      </c>
      <c r="N29" s="5" t="s">
        <v>86</v>
      </c>
      <c r="O29" s="6" t="s">
        <v>86</v>
      </c>
      <c r="P29" s="6" t="s">
        <v>86</v>
      </c>
      <c r="Q29" s="5" t="s">
        <v>86</v>
      </c>
      <c r="R29" s="6" t="s">
        <v>86</v>
      </c>
      <c r="S29" s="6" t="s">
        <v>86</v>
      </c>
      <c r="T29" s="5" t="s">
        <v>86</v>
      </c>
      <c r="U29" s="6" t="s">
        <v>86</v>
      </c>
      <c r="V29" s="6" t="s">
        <v>86</v>
      </c>
      <c r="W29" s="3">
        <v>333</v>
      </c>
      <c r="X29" s="4">
        <v>5.0653499999999997E-3</v>
      </c>
      <c r="Y29" s="6" t="s">
        <v>86</v>
      </c>
      <c r="Z29" s="3">
        <v>291</v>
      </c>
      <c r="AA29" s="4">
        <v>4.2950599999999999E-3</v>
      </c>
      <c r="AB29" s="4">
        <v>-0.12750700000000001</v>
      </c>
      <c r="AC29" s="3">
        <v>451</v>
      </c>
      <c r="AD29" s="4">
        <v>6.1939100000000004E-3</v>
      </c>
      <c r="AE29" s="4">
        <v>0.55169060000000003</v>
      </c>
      <c r="AF29" s="3">
        <v>508</v>
      </c>
      <c r="AG29" s="4">
        <v>6.39743E-3</v>
      </c>
      <c r="AH29" s="4">
        <v>0.12695659000000001</v>
      </c>
    </row>
    <row r="30" spans="1:34">
      <c r="A30" s="2" t="s">
        <v>44</v>
      </c>
      <c r="B30" s="2" t="s">
        <v>45</v>
      </c>
      <c r="C30" s="2" t="s">
        <v>61</v>
      </c>
      <c r="D30" s="2" t="s">
        <v>71</v>
      </c>
      <c r="E30" s="3">
        <v>493</v>
      </c>
      <c r="F30" s="4">
        <v>7.50638E-3</v>
      </c>
      <c r="G30" s="4"/>
      <c r="H30" s="3">
        <v>476</v>
      </c>
      <c r="I30" s="4">
        <v>7.0454799999999998E-3</v>
      </c>
      <c r="J30" s="4">
        <v>-3.2864480000000001E-2</v>
      </c>
      <c r="K30" s="3">
        <v>501</v>
      </c>
      <c r="L30" s="4">
        <v>7.21603E-3</v>
      </c>
      <c r="M30" s="4">
        <v>5.0489550000000001E-2</v>
      </c>
      <c r="N30" s="3">
        <v>450</v>
      </c>
      <c r="O30" s="4">
        <v>6.6359599999999998E-3</v>
      </c>
      <c r="P30" s="4">
        <v>-0.10038308</v>
      </c>
      <c r="Q30" s="3">
        <v>406</v>
      </c>
      <c r="R30" s="4">
        <v>6.0647399999999999E-3</v>
      </c>
      <c r="S30" s="4">
        <v>-9.8789360000000007E-2</v>
      </c>
      <c r="T30" s="3">
        <v>386</v>
      </c>
      <c r="U30" s="4">
        <v>5.62379E-3</v>
      </c>
      <c r="V30" s="4">
        <v>-4.9163239999999997E-2</v>
      </c>
      <c r="W30" s="5" t="s">
        <v>86</v>
      </c>
      <c r="X30" s="6" t="s">
        <v>86</v>
      </c>
      <c r="Y30" s="6" t="s">
        <v>86</v>
      </c>
      <c r="Z30" s="5" t="s">
        <v>86</v>
      </c>
      <c r="AA30" s="6" t="s">
        <v>86</v>
      </c>
      <c r="AB30" s="6" t="s">
        <v>86</v>
      </c>
      <c r="AC30" s="5" t="s">
        <v>86</v>
      </c>
      <c r="AD30" s="6" t="s">
        <v>86</v>
      </c>
      <c r="AE30" s="6" t="s">
        <v>86</v>
      </c>
      <c r="AF30" s="3">
        <v>44</v>
      </c>
      <c r="AG30" s="4">
        <v>5.5621000000000002E-4</v>
      </c>
      <c r="AH30" s="6" t="s">
        <v>86</v>
      </c>
    </row>
    <row r="31" spans="1:34">
      <c r="A31" s="2" t="s">
        <v>44</v>
      </c>
      <c r="B31" s="2" t="s">
        <v>45</v>
      </c>
      <c r="C31" s="2" t="s">
        <v>61</v>
      </c>
      <c r="D31" s="2" t="s">
        <v>48</v>
      </c>
      <c r="E31" s="3">
        <v>65632</v>
      </c>
      <c r="F31" s="4">
        <v>1</v>
      </c>
      <c r="G31" s="4"/>
      <c r="H31" s="3">
        <v>67628</v>
      </c>
      <c r="I31" s="4">
        <v>1</v>
      </c>
      <c r="J31" s="4">
        <v>3.0403989999999999E-2</v>
      </c>
      <c r="K31" s="3">
        <v>69363</v>
      </c>
      <c r="L31" s="4">
        <v>1</v>
      </c>
      <c r="M31" s="4">
        <v>2.5661739999999999E-2</v>
      </c>
      <c r="N31" s="3">
        <v>67855</v>
      </c>
      <c r="O31" s="4">
        <v>1</v>
      </c>
      <c r="P31" s="4">
        <v>-2.1745460000000001E-2</v>
      </c>
      <c r="Q31" s="3">
        <v>66911</v>
      </c>
      <c r="R31" s="4">
        <v>1</v>
      </c>
      <c r="S31" s="4">
        <v>-1.3906180000000001E-2</v>
      </c>
      <c r="T31" s="3">
        <v>68610</v>
      </c>
      <c r="U31" s="4">
        <v>1</v>
      </c>
      <c r="V31" s="4">
        <v>2.5388629999999999E-2</v>
      </c>
      <c r="W31" s="3">
        <v>65748</v>
      </c>
      <c r="X31" s="4">
        <v>1</v>
      </c>
      <c r="Y31" s="4">
        <v>-4.1711440000000002E-2</v>
      </c>
      <c r="Z31" s="3">
        <v>67653</v>
      </c>
      <c r="AA31" s="4">
        <v>1</v>
      </c>
      <c r="AB31" s="4">
        <v>2.8968600000000001E-2</v>
      </c>
      <c r="AC31" s="3">
        <v>72794</v>
      </c>
      <c r="AD31" s="4">
        <v>1</v>
      </c>
      <c r="AE31" s="4">
        <v>7.599293E-2</v>
      </c>
      <c r="AF31" s="3">
        <v>79426</v>
      </c>
      <c r="AG31" s="4">
        <v>1</v>
      </c>
      <c r="AH31" s="4">
        <v>9.1105039999999998E-2</v>
      </c>
    </row>
    <row r="32" spans="1:34">
      <c r="A32" s="2" t="s">
        <v>44</v>
      </c>
      <c r="B32" s="2" t="s">
        <v>46</v>
      </c>
      <c r="C32" s="2" t="s">
        <v>59</v>
      </c>
      <c r="D32" s="2" t="s">
        <v>64</v>
      </c>
      <c r="E32" s="3">
        <v>3368</v>
      </c>
      <c r="F32" s="4">
        <v>7.96585E-3</v>
      </c>
      <c r="G32" s="4"/>
      <c r="H32" s="3">
        <v>4070</v>
      </c>
      <c r="I32" s="4">
        <v>9.7077299999999995E-3</v>
      </c>
      <c r="J32" s="4">
        <v>0.20843439999999999</v>
      </c>
      <c r="K32" s="3">
        <v>5037</v>
      </c>
      <c r="L32" s="4">
        <v>1.213385E-2</v>
      </c>
      <c r="M32" s="4">
        <v>0.23751947000000001</v>
      </c>
      <c r="N32" s="3">
        <v>5963</v>
      </c>
      <c r="O32" s="4">
        <v>1.41569E-2</v>
      </c>
      <c r="P32" s="4">
        <v>0.18400627</v>
      </c>
      <c r="Q32" s="3">
        <v>7043</v>
      </c>
      <c r="R32" s="4">
        <v>1.7039240000000001E-2</v>
      </c>
      <c r="S32" s="4">
        <v>0.18104911000000001</v>
      </c>
      <c r="T32" s="3">
        <v>8138</v>
      </c>
      <c r="U32" s="4">
        <v>1.9054069999999999E-2</v>
      </c>
      <c r="V32" s="4">
        <v>0.15552134000000001</v>
      </c>
      <c r="W32" s="3">
        <v>8209</v>
      </c>
      <c r="X32" s="4">
        <v>2.0033019999999999E-2</v>
      </c>
      <c r="Y32" s="4">
        <v>8.7304900000000005E-3</v>
      </c>
      <c r="Z32" s="3">
        <v>8569</v>
      </c>
      <c r="AA32" s="4">
        <v>2.2564130000000002E-2</v>
      </c>
      <c r="AB32" s="4">
        <v>4.3858889999999998E-2</v>
      </c>
      <c r="AC32" s="3">
        <v>9509</v>
      </c>
      <c r="AD32" s="4">
        <v>2.5139310000000002E-2</v>
      </c>
      <c r="AE32" s="4">
        <v>0.10970657</v>
      </c>
      <c r="AF32" s="3">
        <v>10143</v>
      </c>
      <c r="AG32" s="4">
        <v>2.6180780000000001E-2</v>
      </c>
      <c r="AH32" s="4">
        <v>6.6592299999999993E-2</v>
      </c>
    </row>
    <row r="33" spans="1:34">
      <c r="A33" s="2" t="s">
        <v>44</v>
      </c>
      <c r="B33" s="2" t="s">
        <v>46</v>
      </c>
      <c r="C33" s="2" t="s">
        <v>59</v>
      </c>
      <c r="D33" s="2" t="s">
        <v>65</v>
      </c>
      <c r="E33" s="3">
        <v>89038</v>
      </c>
      <c r="F33" s="4">
        <v>0.21059841000000001</v>
      </c>
      <c r="G33" s="4"/>
      <c r="H33" s="3">
        <v>95321</v>
      </c>
      <c r="I33" s="4">
        <v>0.22736755</v>
      </c>
      <c r="J33" s="4">
        <v>7.0558899999999994E-2</v>
      </c>
      <c r="K33" s="3">
        <v>101195</v>
      </c>
      <c r="L33" s="4">
        <v>0.24379711000000001</v>
      </c>
      <c r="M33" s="4">
        <v>6.1625810000000003E-2</v>
      </c>
      <c r="N33" s="3">
        <v>111224</v>
      </c>
      <c r="O33" s="4">
        <v>0.26404917999999999</v>
      </c>
      <c r="P33" s="4">
        <v>9.9109050000000004E-2</v>
      </c>
      <c r="Q33" s="3">
        <v>115565</v>
      </c>
      <c r="R33" s="4">
        <v>0.27959172999999998</v>
      </c>
      <c r="S33" s="4">
        <v>3.9023120000000001E-2</v>
      </c>
      <c r="T33" s="3">
        <v>121510</v>
      </c>
      <c r="U33" s="4">
        <v>0.28449356999999997</v>
      </c>
      <c r="V33" s="4">
        <v>5.1450099999999999E-2</v>
      </c>
      <c r="W33" s="3">
        <v>120587</v>
      </c>
      <c r="X33" s="4">
        <v>0.29426689</v>
      </c>
      <c r="Y33" s="4">
        <v>-7.6033699999999999E-3</v>
      </c>
      <c r="Z33" s="3">
        <v>114822</v>
      </c>
      <c r="AA33" s="4">
        <v>0.30234253</v>
      </c>
      <c r="AB33" s="4">
        <v>-4.7801209999999997E-2</v>
      </c>
      <c r="AC33" s="3">
        <v>117247</v>
      </c>
      <c r="AD33" s="4">
        <v>0.30995558000000001</v>
      </c>
      <c r="AE33" s="4">
        <v>2.111246E-2</v>
      </c>
      <c r="AF33" s="3">
        <v>123290</v>
      </c>
      <c r="AG33" s="4">
        <v>0.31824279999999999</v>
      </c>
      <c r="AH33" s="4">
        <v>5.1546000000000002E-2</v>
      </c>
    </row>
    <row r="34" spans="1:34">
      <c r="A34" s="2" t="s">
        <v>44</v>
      </c>
      <c r="B34" s="2" t="s">
        <v>46</v>
      </c>
      <c r="C34" s="2" t="s">
        <v>59</v>
      </c>
      <c r="D34" s="2" t="s">
        <v>66</v>
      </c>
      <c r="E34" s="3">
        <v>140849</v>
      </c>
      <c r="F34" s="4">
        <v>0.33314350999999998</v>
      </c>
      <c r="G34" s="4"/>
      <c r="H34" s="3">
        <v>140200</v>
      </c>
      <c r="I34" s="4">
        <v>0.33441853999999999</v>
      </c>
      <c r="J34" s="4">
        <v>-4.6033799999999998E-3</v>
      </c>
      <c r="K34" s="3">
        <v>139655</v>
      </c>
      <c r="L34" s="4">
        <v>0.33645415000000001</v>
      </c>
      <c r="M34" s="4">
        <v>-3.8907999999999998E-3</v>
      </c>
      <c r="N34" s="3">
        <v>138766</v>
      </c>
      <c r="O34" s="4">
        <v>0.32943330999999998</v>
      </c>
      <c r="P34" s="4">
        <v>-6.3667200000000002E-3</v>
      </c>
      <c r="Q34" s="3">
        <v>132097</v>
      </c>
      <c r="R34" s="4">
        <v>0.31958827000000001</v>
      </c>
      <c r="S34" s="4">
        <v>-4.8061180000000002E-2</v>
      </c>
      <c r="T34" s="3">
        <v>131115</v>
      </c>
      <c r="U34" s="4">
        <v>0.30698101999999999</v>
      </c>
      <c r="V34" s="4">
        <v>-7.4298200000000002E-3</v>
      </c>
      <c r="W34" s="3">
        <v>122943</v>
      </c>
      <c r="X34" s="4">
        <v>0.30001661000000002</v>
      </c>
      <c r="Y34" s="4">
        <v>-6.2329799999999998E-2</v>
      </c>
      <c r="Z34" s="3">
        <v>112243</v>
      </c>
      <c r="AA34" s="4">
        <v>0.29555107000000003</v>
      </c>
      <c r="AB34" s="4">
        <v>-8.7028939999999999E-2</v>
      </c>
      <c r="AC34" s="3">
        <v>112189</v>
      </c>
      <c r="AD34" s="4">
        <v>0.29658503000000003</v>
      </c>
      <c r="AE34" s="4">
        <v>-4.8331999999999997E-4</v>
      </c>
      <c r="AF34" s="3">
        <v>113258</v>
      </c>
      <c r="AG34" s="4">
        <v>0.29234696999999998</v>
      </c>
      <c r="AH34" s="4">
        <v>9.5283699999999995E-3</v>
      </c>
    </row>
    <row r="35" spans="1:34">
      <c r="A35" s="2" t="s">
        <v>44</v>
      </c>
      <c r="B35" s="2" t="s">
        <v>46</v>
      </c>
      <c r="C35" s="2" t="s">
        <v>59</v>
      </c>
      <c r="D35" s="2" t="s">
        <v>67</v>
      </c>
      <c r="E35" s="3">
        <v>69926</v>
      </c>
      <c r="F35" s="4">
        <v>0.16539386</v>
      </c>
      <c r="G35" s="4"/>
      <c r="H35" s="3">
        <v>68367</v>
      </c>
      <c r="I35" s="4">
        <v>0.16307529000000001</v>
      </c>
      <c r="J35" s="4">
        <v>-2.229919E-2</v>
      </c>
      <c r="K35" s="3">
        <v>66020</v>
      </c>
      <c r="L35" s="4">
        <v>0.15905431</v>
      </c>
      <c r="M35" s="4">
        <v>-3.4330149999999997E-2</v>
      </c>
      <c r="N35" s="3">
        <v>65548</v>
      </c>
      <c r="O35" s="4">
        <v>0.15561341000000001</v>
      </c>
      <c r="P35" s="4">
        <v>-7.1444000000000004E-3</v>
      </c>
      <c r="Q35" s="3">
        <v>61897</v>
      </c>
      <c r="R35" s="4">
        <v>0.14975047999999999</v>
      </c>
      <c r="S35" s="4">
        <v>-5.5706699999999998E-2</v>
      </c>
      <c r="T35" s="3">
        <v>63770</v>
      </c>
      <c r="U35" s="4">
        <v>0.14930476000000001</v>
      </c>
      <c r="V35" s="4">
        <v>3.0257920000000001E-2</v>
      </c>
      <c r="W35" s="3">
        <v>57835</v>
      </c>
      <c r="X35" s="4">
        <v>0.14113402</v>
      </c>
      <c r="Y35" s="4">
        <v>-9.3068680000000001E-2</v>
      </c>
      <c r="Z35" s="3">
        <v>51069</v>
      </c>
      <c r="AA35" s="4">
        <v>0.13447081</v>
      </c>
      <c r="AB35" s="4">
        <v>-0.11698902999999999</v>
      </c>
      <c r="AC35" s="3">
        <v>48945</v>
      </c>
      <c r="AD35" s="4">
        <v>0.12939297</v>
      </c>
      <c r="AE35" s="4">
        <v>-4.1579690000000002E-2</v>
      </c>
      <c r="AF35" s="3">
        <v>50193</v>
      </c>
      <c r="AG35" s="4">
        <v>0.12955982999999999</v>
      </c>
      <c r="AH35" s="4">
        <v>2.5483860000000001E-2</v>
      </c>
    </row>
    <row r="36" spans="1:34">
      <c r="A36" s="2" t="s">
        <v>44</v>
      </c>
      <c r="B36" s="2" t="s">
        <v>46</v>
      </c>
      <c r="C36" s="2" t="s">
        <v>59</v>
      </c>
      <c r="D36" s="2" t="s">
        <v>68</v>
      </c>
      <c r="E36" s="3">
        <v>68398</v>
      </c>
      <c r="F36" s="4">
        <v>0.16177815000000001</v>
      </c>
      <c r="G36" s="4"/>
      <c r="H36" s="3">
        <v>65054</v>
      </c>
      <c r="I36" s="4">
        <v>0.15517143</v>
      </c>
      <c r="J36" s="4">
        <v>-4.889367E-2</v>
      </c>
      <c r="K36" s="3">
        <v>61168</v>
      </c>
      <c r="L36" s="4">
        <v>0.14736588</v>
      </c>
      <c r="M36" s="4">
        <v>-5.9721330000000003E-2</v>
      </c>
      <c r="N36" s="3">
        <v>60382</v>
      </c>
      <c r="O36" s="4">
        <v>0.14334796</v>
      </c>
      <c r="P36" s="4">
        <v>-1.2859239999999999E-2</v>
      </c>
      <c r="Q36" s="3">
        <v>59202</v>
      </c>
      <c r="R36" s="4">
        <v>0.14323037999999999</v>
      </c>
      <c r="S36" s="4">
        <v>-1.9541240000000001E-2</v>
      </c>
      <c r="T36" s="3">
        <v>63436</v>
      </c>
      <c r="U36" s="4">
        <v>0.14852414999999999</v>
      </c>
      <c r="V36" s="4">
        <v>7.1525350000000001E-2</v>
      </c>
      <c r="W36" s="3">
        <v>61893</v>
      </c>
      <c r="X36" s="4">
        <v>0.15103649999999999</v>
      </c>
      <c r="Y36" s="4">
        <v>-2.4333939999999998E-2</v>
      </c>
      <c r="Z36" s="3">
        <v>57532</v>
      </c>
      <c r="AA36" s="4">
        <v>0.1514897</v>
      </c>
      <c r="AB36" s="4">
        <v>-7.045382E-2</v>
      </c>
      <c r="AC36" s="3">
        <v>55539</v>
      </c>
      <c r="AD36" s="4">
        <v>0.14682476</v>
      </c>
      <c r="AE36" s="4">
        <v>-3.4639429999999999E-2</v>
      </c>
      <c r="AF36" s="3">
        <v>55882</v>
      </c>
      <c r="AG36" s="4">
        <v>0.1442445</v>
      </c>
      <c r="AH36" s="4">
        <v>6.1647899999999999E-3</v>
      </c>
    </row>
    <row r="37" spans="1:34">
      <c r="A37" s="2" t="s">
        <v>44</v>
      </c>
      <c r="B37" s="2" t="s">
        <v>46</v>
      </c>
      <c r="C37" s="2" t="s">
        <v>59</v>
      </c>
      <c r="D37" s="2" t="s">
        <v>69</v>
      </c>
      <c r="E37" s="3">
        <v>33725</v>
      </c>
      <c r="F37" s="4">
        <v>7.9768179999999994E-2</v>
      </c>
      <c r="G37" s="4"/>
      <c r="H37" s="3">
        <v>30523</v>
      </c>
      <c r="I37" s="4">
        <v>7.2805670000000003E-2</v>
      </c>
      <c r="J37" s="4">
        <v>-9.4949720000000001E-2</v>
      </c>
      <c r="K37" s="3">
        <v>27798</v>
      </c>
      <c r="L37" s="4">
        <v>6.6969959999999995E-2</v>
      </c>
      <c r="M37" s="4">
        <v>-8.9277079999999995E-2</v>
      </c>
      <c r="N37" s="3">
        <v>26275</v>
      </c>
      <c r="O37" s="4">
        <v>6.2377389999999998E-2</v>
      </c>
      <c r="P37" s="4">
        <v>-5.478272E-2</v>
      </c>
      <c r="Q37" s="3">
        <v>25093</v>
      </c>
      <c r="R37" s="4">
        <v>6.0710020000000003E-2</v>
      </c>
      <c r="S37" s="4">
        <v>-4.4965949999999998E-2</v>
      </c>
      <c r="T37" s="3">
        <v>26648</v>
      </c>
      <c r="U37" s="4">
        <v>6.2390849999999998E-2</v>
      </c>
      <c r="V37" s="4">
        <v>6.1942759999999999E-2</v>
      </c>
      <c r="W37" s="3">
        <v>26379</v>
      </c>
      <c r="X37" s="4">
        <v>6.4372440000000003E-2</v>
      </c>
      <c r="Y37" s="4">
        <v>-1.0090699999999999E-2</v>
      </c>
      <c r="Z37" s="3">
        <v>24654</v>
      </c>
      <c r="AA37" s="4">
        <v>6.4916379999999996E-2</v>
      </c>
      <c r="AB37" s="4">
        <v>-6.5403630000000004E-2</v>
      </c>
      <c r="AC37" s="3">
        <v>24199</v>
      </c>
      <c r="AD37" s="4">
        <v>6.3972039999999994E-2</v>
      </c>
      <c r="AE37" s="4">
        <v>-1.8457169999999998E-2</v>
      </c>
      <c r="AF37" s="3">
        <v>24378</v>
      </c>
      <c r="AG37" s="4">
        <v>6.2924759999999996E-2</v>
      </c>
      <c r="AH37" s="4">
        <v>7.3967199999999999E-3</v>
      </c>
    </row>
    <row r="38" spans="1:34">
      <c r="A38" s="2" t="s">
        <v>44</v>
      </c>
      <c r="B38" s="2" t="s">
        <v>46</v>
      </c>
      <c r="C38" s="2" t="s">
        <v>59</v>
      </c>
      <c r="D38" s="2" t="s">
        <v>70</v>
      </c>
      <c r="E38" s="3">
        <v>16988</v>
      </c>
      <c r="F38" s="4">
        <v>4.0181759999999997E-2</v>
      </c>
      <c r="G38" s="4"/>
      <c r="H38" s="3">
        <v>15250</v>
      </c>
      <c r="I38" s="4">
        <v>3.6375980000000002E-2</v>
      </c>
      <c r="J38" s="4">
        <v>-0.10231717</v>
      </c>
      <c r="K38" s="3">
        <v>13753</v>
      </c>
      <c r="L38" s="4">
        <v>3.3133410000000002E-2</v>
      </c>
      <c r="M38" s="4">
        <v>-9.8174020000000001E-2</v>
      </c>
      <c r="N38" s="3">
        <v>12684</v>
      </c>
      <c r="O38" s="4">
        <v>3.011254E-2</v>
      </c>
      <c r="P38" s="4">
        <v>-7.7713450000000003E-2</v>
      </c>
      <c r="Q38" s="3">
        <v>12075</v>
      </c>
      <c r="R38" s="4">
        <v>2.9214509999999999E-2</v>
      </c>
      <c r="S38" s="4">
        <v>-4.80002E-2</v>
      </c>
      <c r="T38" s="3">
        <v>12245</v>
      </c>
      <c r="U38" s="4">
        <v>2.866898E-2</v>
      </c>
      <c r="V38" s="4">
        <v>1.403801E-2</v>
      </c>
      <c r="W38" s="3">
        <v>11705</v>
      </c>
      <c r="X38" s="4">
        <v>2.8563310000000001E-2</v>
      </c>
      <c r="Y38" s="4">
        <v>-4.4099810000000003E-2</v>
      </c>
      <c r="Z38" s="3">
        <v>10717</v>
      </c>
      <c r="AA38" s="4">
        <v>2.8219729999999998E-2</v>
      </c>
      <c r="AB38" s="4">
        <v>-8.4382499999999999E-2</v>
      </c>
      <c r="AC38" s="3">
        <v>10567</v>
      </c>
      <c r="AD38" s="4">
        <v>2.7934359999999998E-2</v>
      </c>
      <c r="AE38" s="4">
        <v>-1.404005E-2</v>
      </c>
      <c r="AF38" s="3">
        <v>10207</v>
      </c>
      <c r="AG38" s="4">
        <v>2.634707E-2</v>
      </c>
      <c r="AH38" s="4">
        <v>-3.4031899999999997E-2</v>
      </c>
    </row>
    <row r="39" spans="1:34">
      <c r="A39" s="2" t="s">
        <v>44</v>
      </c>
      <c r="B39" s="2" t="s">
        <v>46</v>
      </c>
      <c r="C39" s="2" t="s">
        <v>59</v>
      </c>
      <c r="D39" s="2" t="s">
        <v>71</v>
      </c>
      <c r="E39" s="3">
        <v>495</v>
      </c>
      <c r="F39" s="4">
        <v>1.1702800000000001E-3</v>
      </c>
      <c r="G39" s="4"/>
      <c r="H39" s="3">
        <v>452</v>
      </c>
      <c r="I39" s="4">
        <v>1.0778000000000001E-3</v>
      </c>
      <c r="J39" s="4">
        <v>-8.6755250000000006E-2</v>
      </c>
      <c r="K39" s="3">
        <v>453</v>
      </c>
      <c r="L39" s="4">
        <v>1.09135E-3</v>
      </c>
      <c r="M39" s="4">
        <v>2.52396E-3</v>
      </c>
      <c r="N39" s="3">
        <v>383</v>
      </c>
      <c r="O39" s="4">
        <v>9.0932000000000003E-4</v>
      </c>
      <c r="P39" s="4">
        <v>-0.15445454</v>
      </c>
      <c r="Q39" s="3">
        <v>362</v>
      </c>
      <c r="R39" s="4">
        <v>8.7536999999999999E-4</v>
      </c>
      <c r="S39" s="4">
        <v>-5.5370809999999999E-2</v>
      </c>
      <c r="T39" s="3">
        <v>249</v>
      </c>
      <c r="U39" s="4">
        <v>5.8259000000000002E-4</v>
      </c>
      <c r="V39" s="4">
        <v>-0.31227697999999998</v>
      </c>
      <c r="W39" s="3">
        <v>237</v>
      </c>
      <c r="X39" s="4">
        <v>5.7720000000000004E-4</v>
      </c>
      <c r="Y39" s="4">
        <v>-4.9444340000000003E-2</v>
      </c>
      <c r="Z39" s="3">
        <v>169</v>
      </c>
      <c r="AA39" s="4">
        <v>4.4566000000000001E-4</v>
      </c>
      <c r="AB39" s="4">
        <v>-0.28442993999999999</v>
      </c>
      <c r="AC39" s="3">
        <v>74</v>
      </c>
      <c r="AD39" s="4">
        <v>1.9594999999999999E-4</v>
      </c>
      <c r="AE39" s="4">
        <v>-0.56207229000000003</v>
      </c>
      <c r="AF39" s="3">
        <v>59</v>
      </c>
      <c r="AG39" s="4">
        <v>1.5328E-4</v>
      </c>
      <c r="AH39" s="4">
        <v>-0.19882013000000001</v>
      </c>
    </row>
    <row r="40" spans="1:34">
      <c r="A40" s="2" t="s">
        <v>44</v>
      </c>
      <c r="B40" s="2" t="s">
        <v>46</v>
      </c>
      <c r="C40" s="2" t="s">
        <v>59</v>
      </c>
      <c r="D40" s="2" t="s">
        <v>48</v>
      </c>
      <c r="E40" s="3">
        <v>422787</v>
      </c>
      <c r="F40" s="4">
        <v>1</v>
      </c>
      <c r="G40" s="4"/>
      <c r="H40" s="3">
        <v>419237</v>
      </c>
      <c r="I40" s="4">
        <v>1</v>
      </c>
      <c r="J40" s="4">
        <v>-8.3984899999999998E-3</v>
      </c>
      <c r="K40" s="3">
        <v>415079</v>
      </c>
      <c r="L40" s="4">
        <v>1</v>
      </c>
      <c r="M40" s="4">
        <v>-9.9174499999999995E-3</v>
      </c>
      <c r="N40" s="3">
        <v>421226</v>
      </c>
      <c r="O40" s="4">
        <v>1</v>
      </c>
      <c r="P40" s="4">
        <v>1.480946E-2</v>
      </c>
      <c r="Q40" s="3">
        <v>413334</v>
      </c>
      <c r="R40" s="4">
        <v>1</v>
      </c>
      <c r="S40" s="4">
        <v>-1.8736360000000001E-2</v>
      </c>
      <c r="T40" s="3">
        <v>427112</v>
      </c>
      <c r="U40" s="4">
        <v>1</v>
      </c>
      <c r="V40" s="4">
        <v>3.3333550000000003E-2</v>
      </c>
      <c r="W40" s="3">
        <v>409787</v>
      </c>
      <c r="X40" s="4">
        <v>1</v>
      </c>
      <c r="Y40" s="4">
        <v>-4.0563269999999998E-2</v>
      </c>
      <c r="Z40" s="3">
        <v>379776</v>
      </c>
      <c r="AA40" s="4">
        <v>1</v>
      </c>
      <c r="AB40" s="4">
        <v>-7.3234649999999998E-2</v>
      </c>
      <c r="AC40" s="3">
        <v>378269</v>
      </c>
      <c r="AD40" s="4">
        <v>1</v>
      </c>
      <c r="AE40" s="4">
        <v>-3.9678700000000001E-3</v>
      </c>
      <c r="AF40" s="3">
        <v>387409</v>
      </c>
      <c r="AG40" s="4">
        <v>1</v>
      </c>
      <c r="AH40" s="4">
        <v>2.4163170000000001E-2</v>
      </c>
    </row>
    <row r="41" spans="1:34">
      <c r="A41" s="2" t="s">
        <v>44</v>
      </c>
      <c r="B41" s="2" t="s">
        <v>46</v>
      </c>
      <c r="C41" s="2" t="s">
        <v>60</v>
      </c>
      <c r="D41" s="2" t="s">
        <v>64</v>
      </c>
      <c r="E41" s="3">
        <v>1675</v>
      </c>
      <c r="F41" s="4">
        <v>5.8626199999999998E-3</v>
      </c>
      <c r="G41" s="4"/>
      <c r="H41" s="3">
        <v>2071</v>
      </c>
      <c r="I41" s="4">
        <v>7.3809899999999996E-3</v>
      </c>
      <c r="J41" s="4">
        <v>0.23631125</v>
      </c>
      <c r="K41" s="3">
        <v>2480</v>
      </c>
      <c r="L41" s="4">
        <v>8.8558500000000002E-3</v>
      </c>
      <c r="M41" s="4">
        <v>0.19724902</v>
      </c>
      <c r="N41" s="3">
        <v>2990</v>
      </c>
      <c r="O41" s="4">
        <v>1.0591990000000001E-2</v>
      </c>
      <c r="P41" s="4">
        <v>0.20551996</v>
      </c>
      <c r="Q41" s="3">
        <v>3480</v>
      </c>
      <c r="R41" s="4">
        <v>1.286437E-2</v>
      </c>
      <c r="S41" s="4">
        <v>0.16414096</v>
      </c>
      <c r="T41" s="3">
        <v>3806</v>
      </c>
      <c r="U41" s="4">
        <v>1.4607719999999999E-2</v>
      </c>
      <c r="V41" s="4">
        <v>9.3484670000000006E-2</v>
      </c>
      <c r="W41" s="3">
        <v>4014</v>
      </c>
      <c r="X41" s="4">
        <v>1.594632E-2</v>
      </c>
      <c r="Y41" s="4">
        <v>5.4814599999999998E-2</v>
      </c>
      <c r="Z41" s="3">
        <v>4376</v>
      </c>
      <c r="AA41" s="4">
        <v>1.8175790000000001E-2</v>
      </c>
      <c r="AB41" s="4">
        <v>9.0140239999999996E-2</v>
      </c>
      <c r="AC41" s="3">
        <v>4983</v>
      </c>
      <c r="AD41" s="4">
        <v>2.0066150000000001E-2</v>
      </c>
      <c r="AE41" s="4">
        <v>0.13855327000000001</v>
      </c>
      <c r="AF41" s="3">
        <v>5300</v>
      </c>
      <c r="AG41" s="4">
        <v>2.0898750000000001E-2</v>
      </c>
      <c r="AH41" s="4">
        <v>6.3784250000000001E-2</v>
      </c>
    </row>
    <row r="42" spans="1:34">
      <c r="A42" s="2" t="s">
        <v>44</v>
      </c>
      <c r="B42" s="2" t="s">
        <v>46</v>
      </c>
      <c r="C42" s="2" t="s">
        <v>60</v>
      </c>
      <c r="D42" s="2" t="s">
        <v>65</v>
      </c>
      <c r="E42" s="3">
        <v>59332</v>
      </c>
      <c r="F42" s="4">
        <v>0.20760608999999999</v>
      </c>
      <c r="G42" s="4"/>
      <c r="H42" s="3">
        <v>63869</v>
      </c>
      <c r="I42" s="4">
        <v>0.22758052000000001</v>
      </c>
      <c r="J42" s="4">
        <v>7.6464589999999999E-2</v>
      </c>
      <c r="K42" s="3">
        <v>68007</v>
      </c>
      <c r="L42" s="4">
        <v>0.24284509000000001</v>
      </c>
      <c r="M42" s="4">
        <v>6.4787269999999994E-2</v>
      </c>
      <c r="N42" s="3">
        <v>73352</v>
      </c>
      <c r="O42" s="4">
        <v>0.25987300000000002</v>
      </c>
      <c r="P42" s="4">
        <v>7.859671E-2</v>
      </c>
      <c r="Q42" s="3">
        <v>74751</v>
      </c>
      <c r="R42" s="4">
        <v>0.27629343000000001</v>
      </c>
      <c r="S42" s="4">
        <v>1.907027E-2</v>
      </c>
      <c r="T42" s="3">
        <v>74938</v>
      </c>
      <c r="U42" s="4">
        <v>0.28762976000000001</v>
      </c>
      <c r="V42" s="4">
        <v>2.4943399999999998E-3</v>
      </c>
      <c r="W42" s="3">
        <v>74898</v>
      </c>
      <c r="X42" s="4">
        <v>0.29751311000000003</v>
      </c>
      <c r="Y42" s="4">
        <v>-5.2884999999999998E-4</v>
      </c>
      <c r="Z42" s="3">
        <v>75501</v>
      </c>
      <c r="AA42" s="4">
        <v>0.31357234</v>
      </c>
      <c r="AB42" s="4">
        <v>8.04793E-3</v>
      </c>
      <c r="AC42" s="3">
        <v>80288</v>
      </c>
      <c r="AD42" s="4">
        <v>0.32333682000000002</v>
      </c>
      <c r="AE42" s="4">
        <v>6.3408530000000005E-2</v>
      </c>
      <c r="AF42" s="3">
        <v>84766</v>
      </c>
      <c r="AG42" s="4">
        <v>0.33421682000000003</v>
      </c>
      <c r="AH42" s="4">
        <v>5.577244E-2</v>
      </c>
    </row>
    <row r="43" spans="1:34">
      <c r="A43" s="2" t="s">
        <v>44</v>
      </c>
      <c r="B43" s="2" t="s">
        <v>46</v>
      </c>
      <c r="C43" s="2" t="s">
        <v>60</v>
      </c>
      <c r="D43" s="2" t="s">
        <v>66</v>
      </c>
      <c r="E43" s="3">
        <v>104832</v>
      </c>
      <c r="F43" s="4">
        <v>0.36681185999999999</v>
      </c>
      <c r="G43" s="4"/>
      <c r="H43" s="3">
        <v>104953</v>
      </c>
      <c r="I43" s="4">
        <v>0.37397261999999998</v>
      </c>
      <c r="J43" s="4">
        <v>1.1546799999999999E-3</v>
      </c>
      <c r="K43" s="3">
        <v>104865</v>
      </c>
      <c r="L43" s="4">
        <v>0.37445820000000002</v>
      </c>
      <c r="M43" s="4">
        <v>-8.4663000000000002E-4</v>
      </c>
      <c r="N43" s="3">
        <v>104232</v>
      </c>
      <c r="O43" s="4">
        <v>0.36927177</v>
      </c>
      <c r="P43" s="4">
        <v>-6.0374599999999997E-3</v>
      </c>
      <c r="Q43" s="3">
        <v>98774</v>
      </c>
      <c r="R43" s="4">
        <v>0.36508759000000002</v>
      </c>
      <c r="S43" s="4">
        <v>-5.2354959999999999E-2</v>
      </c>
      <c r="T43" s="3">
        <v>91885</v>
      </c>
      <c r="U43" s="4">
        <v>0.35267773000000002</v>
      </c>
      <c r="V43" s="4">
        <v>-6.9750090000000001E-2</v>
      </c>
      <c r="W43" s="3">
        <v>89541</v>
      </c>
      <c r="X43" s="4">
        <v>0.35567842</v>
      </c>
      <c r="Y43" s="4">
        <v>-2.5509839999999999E-2</v>
      </c>
      <c r="Z43" s="3">
        <v>83848</v>
      </c>
      <c r="AA43" s="4">
        <v>0.34824022999999998</v>
      </c>
      <c r="AB43" s="4">
        <v>-6.3579380000000005E-2</v>
      </c>
      <c r="AC43" s="3">
        <v>85515</v>
      </c>
      <c r="AD43" s="4">
        <v>0.34438549000000002</v>
      </c>
      <c r="AE43" s="4">
        <v>1.9878940000000001E-2</v>
      </c>
      <c r="AF43" s="3">
        <v>85646</v>
      </c>
      <c r="AG43" s="4">
        <v>0.33768716999999998</v>
      </c>
      <c r="AH43" s="4">
        <v>1.5367499999999999E-3</v>
      </c>
    </row>
    <row r="44" spans="1:34">
      <c r="A44" s="2" t="s">
        <v>44</v>
      </c>
      <c r="B44" s="2" t="s">
        <v>46</v>
      </c>
      <c r="C44" s="2" t="s">
        <v>60</v>
      </c>
      <c r="D44" s="2" t="s">
        <v>67</v>
      </c>
      <c r="E44" s="3">
        <v>50423</v>
      </c>
      <c r="F44" s="4">
        <v>0.17643331000000001</v>
      </c>
      <c r="G44" s="4"/>
      <c r="H44" s="3">
        <v>47514</v>
      </c>
      <c r="I44" s="4">
        <v>0.1693017</v>
      </c>
      <c r="J44" s="4">
        <v>-5.7708049999999997E-2</v>
      </c>
      <c r="K44" s="3">
        <v>46272</v>
      </c>
      <c r="L44" s="4">
        <v>0.1652304</v>
      </c>
      <c r="M44" s="4">
        <v>-2.6138339999999999E-2</v>
      </c>
      <c r="N44" s="3">
        <v>45312</v>
      </c>
      <c r="O44" s="4">
        <v>0.1605306</v>
      </c>
      <c r="P44" s="4">
        <v>-2.0746569999999999E-2</v>
      </c>
      <c r="Q44" s="3">
        <v>41939</v>
      </c>
      <c r="R44" s="4">
        <v>0.15501551999999999</v>
      </c>
      <c r="S44" s="4">
        <v>-7.4423959999999997E-2</v>
      </c>
      <c r="T44" s="3">
        <v>39262</v>
      </c>
      <c r="U44" s="4">
        <v>0.15069799</v>
      </c>
      <c r="V44" s="4">
        <v>-6.3838140000000002E-2</v>
      </c>
      <c r="W44" s="3">
        <v>35740</v>
      </c>
      <c r="X44" s="4">
        <v>0.14196844</v>
      </c>
      <c r="Y44" s="4">
        <v>-8.9704619999999999E-2</v>
      </c>
      <c r="Z44" s="3">
        <v>32892</v>
      </c>
      <c r="AA44" s="4">
        <v>0.13660679000000001</v>
      </c>
      <c r="AB44" s="4">
        <v>-7.9698749999999999E-2</v>
      </c>
      <c r="AC44" s="3">
        <v>32829</v>
      </c>
      <c r="AD44" s="4">
        <v>0.13220789999999999</v>
      </c>
      <c r="AE44" s="4">
        <v>-1.9142600000000001E-3</v>
      </c>
      <c r="AF44" s="3">
        <v>33180</v>
      </c>
      <c r="AG44" s="4">
        <v>0.13082119</v>
      </c>
      <c r="AH44" s="4">
        <v>1.0689779999999999E-2</v>
      </c>
    </row>
    <row r="45" spans="1:34">
      <c r="A45" s="2" t="s">
        <v>44</v>
      </c>
      <c r="B45" s="2" t="s">
        <v>46</v>
      </c>
      <c r="C45" s="2" t="s">
        <v>60</v>
      </c>
      <c r="D45" s="2" t="s">
        <v>68</v>
      </c>
      <c r="E45" s="3">
        <v>44390</v>
      </c>
      <c r="F45" s="4">
        <v>0.15532154000000001</v>
      </c>
      <c r="G45" s="4"/>
      <c r="H45" s="3">
        <v>40519</v>
      </c>
      <c r="I45" s="4">
        <v>0.14437707999999999</v>
      </c>
      <c r="J45" s="4">
        <v>-8.7209079999999994E-2</v>
      </c>
      <c r="K45" s="3">
        <v>38388</v>
      </c>
      <c r="L45" s="4">
        <v>0.13707786999999999</v>
      </c>
      <c r="M45" s="4">
        <v>-5.2590539999999998E-2</v>
      </c>
      <c r="N45" s="3">
        <v>37236</v>
      </c>
      <c r="O45" s="4">
        <v>0.13191900000000001</v>
      </c>
      <c r="P45" s="4">
        <v>-3.001003E-2</v>
      </c>
      <c r="Q45" s="3">
        <v>34284</v>
      </c>
      <c r="R45" s="4">
        <v>0.12671948999999999</v>
      </c>
      <c r="S45" s="4">
        <v>-7.9273200000000002E-2</v>
      </c>
      <c r="T45" s="3">
        <v>33871</v>
      </c>
      <c r="U45" s="4">
        <v>0.13000686</v>
      </c>
      <c r="V45" s="4">
        <v>-1.203506E-2</v>
      </c>
      <c r="W45" s="3">
        <v>31702</v>
      </c>
      <c r="X45" s="4">
        <v>0.12592941999999999</v>
      </c>
      <c r="Y45" s="4">
        <v>-6.4036490000000001E-2</v>
      </c>
      <c r="Z45" s="3">
        <v>29032</v>
      </c>
      <c r="AA45" s="4">
        <v>0.12057667</v>
      </c>
      <c r="AB45" s="4">
        <v>-8.4231630000000002E-2</v>
      </c>
      <c r="AC45" s="3">
        <v>29211</v>
      </c>
      <c r="AD45" s="4">
        <v>0.11763688999999999</v>
      </c>
      <c r="AE45" s="4">
        <v>6.1505199999999996E-3</v>
      </c>
      <c r="AF45" s="3">
        <v>29446</v>
      </c>
      <c r="AG45" s="4">
        <v>0.11610046</v>
      </c>
      <c r="AH45" s="4">
        <v>8.06283E-3</v>
      </c>
    </row>
    <row r="46" spans="1:34">
      <c r="A46" s="2" t="s">
        <v>44</v>
      </c>
      <c r="B46" s="2" t="s">
        <v>46</v>
      </c>
      <c r="C46" s="2" t="s">
        <v>60</v>
      </c>
      <c r="D46" s="2" t="s">
        <v>69</v>
      </c>
      <c r="E46" s="3">
        <v>17238</v>
      </c>
      <c r="F46" s="4">
        <v>6.0317280000000001E-2</v>
      </c>
      <c r="G46" s="4"/>
      <c r="H46" s="3">
        <v>15109</v>
      </c>
      <c r="I46" s="4">
        <v>5.383595E-2</v>
      </c>
      <c r="J46" s="4">
        <v>-0.12353339000000001</v>
      </c>
      <c r="K46" s="3">
        <v>13957</v>
      </c>
      <c r="L46" s="4">
        <v>4.9838210000000001E-2</v>
      </c>
      <c r="M46" s="4">
        <v>-7.6241030000000001E-2</v>
      </c>
      <c r="N46" s="3">
        <v>13417</v>
      </c>
      <c r="O46" s="4">
        <v>4.7532959999999999E-2</v>
      </c>
      <c r="P46" s="4">
        <v>-3.8698330000000003E-2</v>
      </c>
      <c r="Q46" s="3">
        <v>12273</v>
      </c>
      <c r="R46" s="4">
        <v>4.5364000000000002E-2</v>
      </c>
      <c r="S46" s="4">
        <v>-8.5231459999999995E-2</v>
      </c>
      <c r="T46" s="3">
        <v>11948</v>
      </c>
      <c r="U46" s="4">
        <v>4.5860289999999998E-2</v>
      </c>
      <c r="V46" s="4">
        <v>-2.648176E-2</v>
      </c>
      <c r="W46" s="3">
        <v>11176</v>
      </c>
      <c r="X46" s="4">
        <v>4.4393179999999997E-2</v>
      </c>
      <c r="Y46" s="4">
        <v>-6.4642920000000006E-2</v>
      </c>
      <c r="Z46" s="3">
        <v>10699</v>
      </c>
      <c r="AA46" s="4">
        <v>4.4435240000000001E-2</v>
      </c>
      <c r="AB46" s="4">
        <v>-4.267199E-2</v>
      </c>
      <c r="AC46" s="3">
        <v>10819</v>
      </c>
      <c r="AD46" s="4">
        <v>4.3571840000000001E-2</v>
      </c>
      <c r="AE46" s="4">
        <v>1.1255950000000001E-2</v>
      </c>
      <c r="AF46" s="3">
        <v>10930</v>
      </c>
      <c r="AG46" s="4">
        <v>4.3095050000000003E-2</v>
      </c>
      <c r="AH46" s="4">
        <v>1.0226310000000001E-2</v>
      </c>
    </row>
    <row r="47" spans="1:34">
      <c r="A47" s="2" t="s">
        <v>44</v>
      </c>
      <c r="B47" s="2" t="s">
        <v>46</v>
      </c>
      <c r="C47" s="2" t="s">
        <v>60</v>
      </c>
      <c r="D47" s="2" t="s">
        <v>70</v>
      </c>
      <c r="E47" s="3">
        <v>7606</v>
      </c>
      <c r="F47" s="4">
        <v>2.6613640000000001E-2</v>
      </c>
      <c r="G47" s="4"/>
      <c r="H47" s="3">
        <v>6366</v>
      </c>
      <c r="I47" s="4">
        <v>2.268452E-2</v>
      </c>
      <c r="J47" s="4">
        <v>-0.16299100999999999</v>
      </c>
      <c r="K47" s="3">
        <v>5908</v>
      </c>
      <c r="L47" s="4">
        <v>2.1096E-2</v>
      </c>
      <c r="M47" s="4">
        <v>-7.2019040000000006E-2</v>
      </c>
      <c r="N47" s="3">
        <v>5540</v>
      </c>
      <c r="O47" s="4">
        <v>1.9627740000000001E-2</v>
      </c>
      <c r="P47" s="4">
        <v>-6.2227270000000001E-2</v>
      </c>
      <c r="Q47" s="3">
        <v>4871</v>
      </c>
      <c r="R47" s="4">
        <v>1.8005009999999998E-2</v>
      </c>
      <c r="S47" s="4">
        <v>-0.120739</v>
      </c>
      <c r="T47" s="3">
        <v>4703</v>
      </c>
      <c r="U47" s="4">
        <v>1.8051370000000001E-2</v>
      </c>
      <c r="V47" s="4">
        <v>-3.4537579999999998E-2</v>
      </c>
      <c r="W47" s="3">
        <v>4581</v>
      </c>
      <c r="X47" s="4">
        <v>1.819759E-2</v>
      </c>
      <c r="Y47" s="4">
        <v>-2.5904239999999999E-2</v>
      </c>
      <c r="Z47" s="3">
        <v>4364</v>
      </c>
      <c r="AA47" s="4">
        <v>1.8122849999999999E-2</v>
      </c>
      <c r="AB47" s="4">
        <v>-4.7506010000000001E-2</v>
      </c>
      <c r="AC47" s="3">
        <v>4628</v>
      </c>
      <c r="AD47" s="4">
        <v>1.8636650000000001E-2</v>
      </c>
      <c r="AE47" s="4">
        <v>6.0532389999999998E-2</v>
      </c>
      <c r="AF47" s="3">
        <v>4326</v>
      </c>
      <c r="AG47" s="4">
        <v>1.7058279999999999E-2</v>
      </c>
      <c r="AH47" s="4">
        <v>-6.5101220000000001E-2</v>
      </c>
    </row>
    <row r="48" spans="1:34">
      <c r="A48" s="2" t="s">
        <v>44</v>
      </c>
      <c r="B48" s="2" t="s">
        <v>46</v>
      </c>
      <c r="C48" s="2" t="s">
        <v>60</v>
      </c>
      <c r="D48" s="2" t="s">
        <v>71</v>
      </c>
      <c r="E48" s="3">
        <v>295</v>
      </c>
      <c r="F48" s="4">
        <v>1.03366E-3</v>
      </c>
      <c r="G48" s="4"/>
      <c r="H48" s="3">
        <v>243</v>
      </c>
      <c r="I48" s="4">
        <v>8.6660999999999997E-4</v>
      </c>
      <c r="J48" s="4">
        <v>-0.17671038999999999</v>
      </c>
      <c r="K48" s="3">
        <v>168</v>
      </c>
      <c r="L48" s="4">
        <v>5.9838000000000003E-4</v>
      </c>
      <c r="M48" s="4">
        <v>-0.31099835999999997</v>
      </c>
      <c r="N48" s="3">
        <v>184</v>
      </c>
      <c r="O48" s="4">
        <v>6.5293000000000003E-4</v>
      </c>
      <c r="P48" s="4">
        <v>9.9804680000000007E-2</v>
      </c>
      <c r="Q48" s="3">
        <v>176</v>
      </c>
      <c r="R48" s="4">
        <v>6.5058E-4</v>
      </c>
      <c r="S48" s="4">
        <v>-4.4936429999999999E-2</v>
      </c>
      <c r="T48" s="3">
        <v>122</v>
      </c>
      <c r="U48" s="4">
        <v>4.6828000000000001E-4</v>
      </c>
      <c r="V48" s="4">
        <v>-0.30685453000000001</v>
      </c>
      <c r="W48" s="3">
        <v>94</v>
      </c>
      <c r="X48" s="4">
        <v>3.7351000000000002E-4</v>
      </c>
      <c r="Y48" s="4">
        <v>-0.22928575000000001</v>
      </c>
      <c r="Z48" s="3">
        <v>65</v>
      </c>
      <c r="AA48" s="4">
        <v>2.7009000000000001E-4</v>
      </c>
      <c r="AB48" s="4">
        <v>-0.30840946000000002</v>
      </c>
      <c r="AC48" s="3">
        <v>39</v>
      </c>
      <c r="AD48" s="4">
        <v>1.5826999999999999E-4</v>
      </c>
      <c r="AE48" s="4">
        <v>-0.39565879999999998</v>
      </c>
      <c r="AF48" s="3">
        <v>31</v>
      </c>
      <c r="AG48" s="4">
        <v>1.2227000000000001E-4</v>
      </c>
      <c r="AH48" s="4">
        <v>-0.21092995</v>
      </c>
    </row>
    <row r="49" spans="1:34">
      <c r="A49" s="2" t="s">
        <v>44</v>
      </c>
      <c r="B49" s="2" t="s">
        <v>46</v>
      </c>
      <c r="C49" s="2" t="s">
        <v>60</v>
      </c>
      <c r="D49" s="2" t="s">
        <v>48</v>
      </c>
      <c r="E49" s="3">
        <v>285793</v>
      </c>
      <c r="F49" s="4">
        <v>1</v>
      </c>
      <c r="G49" s="4"/>
      <c r="H49" s="3">
        <v>280645</v>
      </c>
      <c r="I49" s="4">
        <v>1</v>
      </c>
      <c r="J49" s="4">
        <v>-1.8015239999999998E-2</v>
      </c>
      <c r="K49" s="3">
        <v>280044</v>
      </c>
      <c r="L49" s="4">
        <v>1</v>
      </c>
      <c r="M49" s="4">
        <v>-2.1422799999999999E-3</v>
      </c>
      <c r="N49" s="3">
        <v>282262</v>
      </c>
      <c r="O49" s="4">
        <v>1</v>
      </c>
      <c r="P49" s="4">
        <v>7.9227499999999992E-3</v>
      </c>
      <c r="Q49" s="3">
        <v>270550</v>
      </c>
      <c r="R49" s="4">
        <v>1</v>
      </c>
      <c r="S49" s="4">
        <v>-4.1494219999999998E-2</v>
      </c>
      <c r="T49" s="3">
        <v>260535</v>
      </c>
      <c r="U49" s="4">
        <v>1</v>
      </c>
      <c r="V49" s="4">
        <v>-3.7016889999999997E-2</v>
      </c>
      <c r="W49" s="3">
        <v>251747</v>
      </c>
      <c r="X49" s="4">
        <v>1</v>
      </c>
      <c r="Y49" s="4">
        <v>-3.3731160000000003E-2</v>
      </c>
      <c r="Z49" s="3">
        <v>240776</v>
      </c>
      <c r="AA49" s="4">
        <v>1</v>
      </c>
      <c r="AB49" s="4">
        <v>-4.3578020000000002E-2</v>
      </c>
      <c r="AC49" s="3">
        <v>248311</v>
      </c>
      <c r="AD49" s="4">
        <v>1</v>
      </c>
      <c r="AE49" s="4">
        <v>3.1294549999999997E-2</v>
      </c>
      <c r="AF49" s="3">
        <v>253626</v>
      </c>
      <c r="AG49" s="4">
        <v>1</v>
      </c>
      <c r="AH49" s="4">
        <v>2.1403109999999999E-2</v>
      </c>
    </row>
    <row r="50" spans="1:34">
      <c r="A50" s="2" t="s">
        <v>44</v>
      </c>
      <c r="B50" s="2" t="s">
        <v>46</v>
      </c>
      <c r="C50" s="2" t="s">
        <v>61</v>
      </c>
      <c r="D50" s="2" t="s">
        <v>64</v>
      </c>
      <c r="E50" s="3">
        <v>98</v>
      </c>
      <c r="F50" s="4">
        <v>4.7402700000000004E-3</v>
      </c>
      <c r="G50" s="4"/>
      <c r="H50" s="3">
        <v>120</v>
      </c>
      <c r="I50" s="4">
        <v>6.2721000000000001E-3</v>
      </c>
      <c r="J50" s="4">
        <v>0.22652046000000001</v>
      </c>
      <c r="K50" s="3">
        <v>177</v>
      </c>
      <c r="L50" s="4">
        <v>9.0271499999999994E-3</v>
      </c>
      <c r="M50" s="4">
        <v>0.47225653000000001</v>
      </c>
      <c r="N50" s="3">
        <v>184</v>
      </c>
      <c r="O50" s="4">
        <v>9.0354000000000007E-3</v>
      </c>
      <c r="P50" s="4">
        <v>4.2814169999999999E-2</v>
      </c>
      <c r="Q50" s="3">
        <v>260</v>
      </c>
      <c r="R50" s="4">
        <v>1.1836620000000001E-2</v>
      </c>
      <c r="S50" s="4">
        <v>0.41071211000000002</v>
      </c>
      <c r="T50" s="3">
        <v>312</v>
      </c>
      <c r="U50" s="4">
        <v>1.3356130000000001E-2</v>
      </c>
      <c r="V50" s="4">
        <v>0.19992868</v>
      </c>
      <c r="W50" s="3">
        <v>420</v>
      </c>
      <c r="X50" s="4">
        <v>1.7683810000000001E-2</v>
      </c>
      <c r="Y50" s="4">
        <v>0.34700734</v>
      </c>
      <c r="Z50" s="3">
        <v>538</v>
      </c>
      <c r="AA50" s="4">
        <v>2.190166E-2</v>
      </c>
      <c r="AB50" s="4">
        <v>0.28190683</v>
      </c>
      <c r="AC50" s="3">
        <v>700</v>
      </c>
      <c r="AD50" s="4">
        <v>2.48804E-2</v>
      </c>
      <c r="AE50" s="4">
        <v>0.29942849999999999</v>
      </c>
      <c r="AF50" s="3">
        <v>821</v>
      </c>
      <c r="AG50" s="4">
        <v>2.6101639999999999E-2</v>
      </c>
      <c r="AH50" s="4">
        <v>0.17345563</v>
      </c>
    </row>
    <row r="51" spans="1:34">
      <c r="A51" s="2" t="s">
        <v>44</v>
      </c>
      <c r="B51" s="2" t="s">
        <v>46</v>
      </c>
      <c r="C51" s="2" t="s">
        <v>61</v>
      </c>
      <c r="D51" s="2" t="s">
        <v>65</v>
      </c>
      <c r="E51" s="3">
        <v>4428</v>
      </c>
      <c r="F51" s="4">
        <v>0.21460477</v>
      </c>
      <c r="G51" s="4"/>
      <c r="H51" s="3">
        <v>4260</v>
      </c>
      <c r="I51" s="4">
        <v>0.22273413</v>
      </c>
      <c r="J51" s="4">
        <v>-3.7917630000000001E-2</v>
      </c>
      <c r="K51" s="3">
        <v>4658</v>
      </c>
      <c r="L51" s="4">
        <v>0.23808673</v>
      </c>
      <c r="M51" s="4">
        <v>9.3438099999999996E-2</v>
      </c>
      <c r="N51" s="3">
        <v>5299</v>
      </c>
      <c r="O51" s="4">
        <v>0.25993558999999999</v>
      </c>
      <c r="P51" s="4">
        <v>0.13747191</v>
      </c>
      <c r="Q51" s="3">
        <v>6126</v>
      </c>
      <c r="R51" s="4">
        <v>0.27909055999999999</v>
      </c>
      <c r="S51" s="4">
        <v>0.15621218000000001</v>
      </c>
      <c r="T51" s="3">
        <v>7071</v>
      </c>
      <c r="U51" s="4">
        <v>0.30290296999999999</v>
      </c>
      <c r="V51" s="4">
        <v>0.15414589000000001</v>
      </c>
      <c r="W51" s="3">
        <v>7432</v>
      </c>
      <c r="X51" s="4">
        <v>0.31297038999999999</v>
      </c>
      <c r="Y51" s="4">
        <v>5.1173860000000002E-2</v>
      </c>
      <c r="Z51" s="3">
        <v>8200</v>
      </c>
      <c r="AA51" s="4">
        <v>0.33360901999999998</v>
      </c>
      <c r="AB51" s="4">
        <v>0.10329049999999999</v>
      </c>
      <c r="AC51" s="3">
        <v>9870</v>
      </c>
      <c r="AD51" s="4">
        <v>0.35105272999999998</v>
      </c>
      <c r="AE51" s="4">
        <v>0.20366756999999999</v>
      </c>
      <c r="AF51" s="3">
        <v>11436</v>
      </c>
      <c r="AG51" s="4">
        <v>0.36362178000000001</v>
      </c>
      <c r="AH51" s="4">
        <v>0.15860070000000001</v>
      </c>
    </row>
    <row r="52" spans="1:34">
      <c r="A52" s="2" t="s">
        <v>44</v>
      </c>
      <c r="B52" s="2" t="s">
        <v>46</v>
      </c>
      <c r="C52" s="2" t="s">
        <v>61</v>
      </c>
      <c r="D52" s="2" t="s">
        <v>66</v>
      </c>
      <c r="E52" s="3">
        <v>8078</v>
      </c>
      <c r="F52" s="4">
        <v>0.39152089000000001</v>
      </c>
      <c r="G52" s="4"/>
      <c r="H52" s="3">
        <v>7515</v>
      </c>
      <c r="I52" s="4">
        <v>0.39289909000000001</v>
      </c>
      <c r="J52" s="4">
        <v>-6.9768709999999998E-2</v>
      </c>
      <c r="K52" s="3">
        <v>7698</v>
      </c>
      <c r="L52" s="4">
        <v>0.39344314000000002</v>
      </c>
      <c r="M52" s="4">
        <v>2.4346130000000001E-2</v>
      </c>
      <c r="N52" s="3">
        <v>7843</v>
      </c>
      <c r="O52" s="4">
        <v>0.38473963999999999</v>
      </c>
      <c r="P52" s="4">
        <v>1.8814419999999998E-2</v>
      </c>
      <c r="Q52" s="3">
        <v>8361</v>
      </c>
      <c r="R52" s="4">
        <v>0.38088938</v>
      </c>
      <c r="S52" s="4">
        <v>6.6080669999999994E-2</v>
      </c>
      <c r="T52" s="3">
        <v>8455</v>
      </c>
      <c r="U52" s="4">
        <v>0.36222071</v>
      </c>
      <c r="V52" s="4">
        <v>1.129236E-2</v>
      </c>
      <c r="W52" s="3">
        <v>8446</v>
      </c>
      <c r="X52" s="4">
        <v>0.35564402000000001</v>
      </c>
      <c r="Y52" s="4">
        <v>-1.11137E-3</v>
      </c>
      <c r="Z52" s="3">
        <v>8485</v>
      </c>
      <c r="AA52" s="4">
        <v>0.34520074000000001</v>
      </c>
      <c r="AB52" s="4">
        <v>4.6425199999999998E-3</v>
      </c>
      <c r="AC52" s="3">
        <v>9557</v>
      </c>
      <c r="AD52" s="4">
        <v>0.33992907</v>
      </c>
      <c r="AE52" s="4">
        <v>0.12638947</v>
      </c>
      <c r="AF52" s="3">
        <v>10447</v>
      </c>
      <c r="AG52" s="4">
        <v>0.33219697999999998</v>
      </c>
      <c r="AH52" s="4">
        <v>9.3109419999999998E-2</v>
      </c>
    </row>
    <row r="53" spans="1:34">
      <c r="A53" s="2" t="s">
        <v>44</v>
      </c>
      <c r="B53" s="2" t="s">
        <v>46</v>
      </c>
      <c r="C53" s="2" t="s">
        <v>61</v>
      </c>
      <c r="D53" s="2" t="s">
        <v>67</v>
      </c>
      <c r="E53" s="3">
        <v>3277</v>
      </c>
      <c r="F53" s="4">
        <v>0.15881856999999999</v>
      </c>
      <c r="G53" s="4"/>
      <c r="H53" s="3">
        <v>3043</v>
      </c>
      <c r="I53" s="4">
        <v>0.15910017000000001</v>
      </c>
      <c r="J53" s="4">
        <v>-7.1388160000000006E-2</v>
      </c>
      <c r="K53" s="3">
        <v>3093</v>
      </c>
      <c r="L53" s="4">
        <v>0.15810751000000001</v>
      </c>
      <c r="M53" s="4">
        <v>1.654738E-2</v>
      </c>
      <c r="N53" s="3">
        <v>3104</v>
      </c>
      <c r="O53" s="4">
        <v>0.15228722</v>
      </c>
      <c r="P53" s="4">
        <v>3.5085799999999999E-3</v>
      </c>
      <c r="Q53" s="3">
        <v>3037</v>
      </c>
      <c r="R53" s="4">
        <v>0.13833788999999999</v>
      </c>
      <c r="S53" s="4">
        <v>-2.1781579999999998E-2</v>
      </c>
      <c r="T53" s="3">
        <v>3243</v>
      </c>
      <c r="U53" s="4">
        <v>0.13892972000000001</v>
      </c>
      <c r="V53" s="4">
        <v>6.7963289999999996E-2</v>
      </c>
      <c r="W53" s="3">
        <v>3103</v>
      </c>
      <c r="X53" s="4">
        <v>0.13065541999999999</v>
      </c>
      <c r="Y53" s="4">
        <v>-4.3230959999999999E-2</v>
      </c>
      <c r="Z53" s="3">
        <v>3046</v>
      </c>
      <c r="AA53" s="4">
        <v>0.12394155</v>
      </c>
      <c r="AB53" s="4">
        <v>-1.8150739999999999E-2</v>
      </c>
      <c r="AC53" s="3">
        <v>3284</v>
      </c>
      <c r="AD53" s="4">
        <v>0.11678963000000001</v>
      </c>
      <c r="AE53" s="4">
        <v>7.7852569999999996E-2</v>
      </c>
      <c r="AF53" s="3">
        <v>3750</v>
      </c>
      <c r="AG53" s="4">
        <v>0.11923336</v>
      </c>
      <c r="AH53" s="4">
        <v>0.14195699000000001</v>
      </c>
    </row>
    <row r="54" spans="1:34">
      <c r="A54" s="2" t="s">
        <v>44</v>
      </c>
      <c r="B54" s="2" t="s">
        <v>46</v>
      </c>
      <c r="C54" s="2" t="s">
        <v>61</v>
      </c>
      <c r="D54" s="2" t="s">
        <v>68</v>
      </c>
      <c r="E54" s="3">
        <v>2816</v>
      </c>
      <c r="F54" s="4">
        <v>0.13645561</v>
      </c>
      <c r="G54" s="4"/>
      <c r="H54" s="3">
        <v>2451</v>
      </c>
      <c r="I54" s="4">
        <v>0.12812767999999999</v>
      </c>
      <c r="J54" s="4">
        <v>-0.12960495</v>
      </c>
      <c r="K54" s="3">
        <v>2332</v>
      </c>
      <c r="L54" s="4">
        <v>0.11919577000000001</v>
      </c>
      <c r="M54" s="4">
        <v>-4.8379739999999997E-2</v>
      </c>
      <c r="N54" s="3">
        <v>2351</v>
      </c>
      <c r="O54" s="4">
        <v>0.11533446</v>
      </c>
      <c r="P54" s="4">
        <v>8.11103E-3</v>
      </c>
      <c r="Q54" s="3">
        <v>2407</v>
      </c>
      <c r="R54" s="4">
        <v>0.10967278</v>
      </c>
      <c r="S54" s="4">
        <v>2.3995099999999998E-2</v>
      </c>
      <c r="T54" s="3">
        <v>2584</v>
      </c>
      <c r="U54" s="4">
        <v>0.11069241</v>
      </c>
      <c r="V54" s="4">
        <v>7.3300519999999994E-2</v>
      </c>
      <c r="W54" s="3">
        <v>2660</v>
      </c>
      <c r="X54" s="4">
        <v>0.1119945</v>
      </c>
      <c r="Y54" s="4">
        <v>2.9327760000000001E-2</v>
      </c>
      <c r="Z54" s="3">
        <v>2681</v>
      </c>
      <c r="AA54" s="4">
        <v>0.10905913</v>
      </c>
      <c r="AB54" s="4">
        <v>7.9074799999999997E-3</v>
      </c>
      <c r="AC54" s="3">
        <v>2896</v>
      </c>
      <c r="AD54" s="4">
        <v>0.10301536</v>
      </c>
      <c r="AE54" s="4">
        <v>8.0468070000000003E-2</v>
      </c>
      <c r="AF54" s="3">
        <v>3114</v>
      </c>
      <c r="AG54" s="4">
        <v>9.9004220000000004E-2</v>
      </c>
      <c r="AH54" s="4">
        <v>7.4998880000000004E-2</v>
      </c>
    </row>
    <row r="55" spans="1:34">
      <c r="A55" s="2" t="s">
        <v>44</v>
      </c>
      <c r="B55" s="2" t="s">
        <v>46</v>
      </c>
      <c r="C55" s="2" t="s">
        <v>61</v>
      </c>
      <c r="D55" s="2" t="s">
        <v>69</v>
      </c>
      <c r="E55" s="3">
        <v>1250</v>
      </c>
      <c r="F55" s="4">
        <v>6.0602339999999998E-2</v>
      </c>
      <c r="G55" s="4"/>
      <c r="H55" s="3">
        <v>1113</v>
      </c>
      <c r="I55" s="4">
        <v>5.820956E-2</v>
      </c>
      <c r="J55" s="4">
        <v>-0.10963162999999999</v>
      </c>
      <c r="K55" s="3">
        <v>1049</v>
      </c>
      <c r="L55" s="4">
        <v>5.363677E-2</v>
      </c>
      <c r="M55" s="4">
        <v>-5.7428899999999998E-2</v>
      </c>
      <c r="N55" s="3">
        <v>1098</v>
      </c>
      <c r="O55" s="4">
        <v>5.3872879999999998E-2</v>
      </c>
      <c r="P55" s="4">
        <v>4.6448030000000001E-2</v>
      </c>
      <c r="Q55" s="3">
        <v>1127</v>
      </c>
      <c r="R55" s="4">
        <v>5.1357189999999997E-2</v>
      </c>
      <c r="S55" s="4">
        <v>2.657149E-2</v>
      </c>
      <c r="T55" s="3">
        <v>1117</v>
      </c>
      <c r="U55" s="4">
        <v>4.784277E-2</v>
      </c>
      <c r="V55" s="4">
        <v>-9.3565599999999999E-3</v>
      </c>
      <c r="W55" s="3">
        <v>1115</v>
      </c>
      <c r="X55" s="4">
        <v>4.6972369999999999E-2</v>
      </c>
      <c r="Y55" s="4">
        <v>-1.1482E-3</v>
      </c>
      <c r="Z55" s="3">
        <v>1163</v>
      </c>
      <c r="AA55" s="4">
        <v>4.731407E-2</v>
      </c>
      <c r="AB55" s="4">
        <v>4.256513E-2</v>
      </c>
      <c r="AC55" s="3">
        <v>1268</v>
      </c>
      <c r="AD55" s="4">
        <v>4.5111949999999998E-2</v>
      </c>
      <c r="AE55" s="4">
        <v>9.0619549999999993E-2</v>
      </c>
      <c r="AF55" s="3">
        <v>1322</v>
      </c>
      <c r="AG55" s="4">
        <v>4.2029200000000003E-2</v>
      </c>
      <c r="AH55" s="4">
        <v>4.2115359999999998E-2</v>
      </c>
    </row>
    <row r="56" spans="1:34">
      <c r="A56" s="2" t="s">
        <v>44</v>
      </c>
      <c r="B56" s="2" t="s">
        <v>46</v>
      </c>
      <c r="C56" s="2" t="s">
        <v>61</v>
      </c>
      <c r="D56" s="2" t="s">
        <v>70</v>
      </c>
      <c r="E56" s="3">
        <v>583</v>
      </c>
      <c r="F56" s="4">
        <v>2.826128E-2</v>
      </c>
      <c r="G56" s="4"/>
      <c r="H56" s="3">
        <v>498</v>
      </c>
      <c r="I56" s="4">
        <v>2.6049360000000001E-2</v>
      </c>
      <c r="J56" s="4">
        <v>-0.1455825</v>
      </c>
      <c r="K56" s="3">
        <v>447</v>
      </c>
      <c r="L56" s="4">
        <v>2.2834989999999999E-2</v>
      </c>
      <c r="M56" s="4">
        <v>-0.10329487</v>
      </c>
      <c r="N56" s="3">
        <v>424</v>
      </c>
      <c r="O56" s="4">
        <v>2.0812049999999999E-2</v>
      </c>
      <c r="P56" s="4">
        <v>-5.0436540000000002E-2</v>
      </c>
      <c r="Q56" s="3">
        <v>512</v>
      </c>
      <c r="R56" s="4">
        <v>2.3328040000000001E-2</v>
      </c>
      <c r="S56" s="4">
        <v>0.20703982000000001</v>
      </c>
      <c r="T56" s="3">
        <v>490</v>
      </c>
      <c r="U56" s="4">
        <v>2.0973439999999999E-2</v>
      </c>
      <c r="V56" s="4">
        <v>-4.392128E-2</v>
      </c>
      <c r="W56" s="3">
        <v>497</v>
      </c>
      <c r="X56" s="4">
        <v>2.0921840000000001E-2</v>
      </c>
      <c r="Y56" s="4">
        <v>1.485741E-2</v>
      </c>
      <c r="Z56" s="3">
        <v>433</v>
      </c>
      <c r="AA56" s="4">
        <v>1.763263E-2</v>
      </c>
      <c r="AB56" s="4">
        <v>-0.12768656</v>
      </c>
      <c r="AC56" s="3">
        <v>520</v>
      </c>
      <c r="AD56" s="4">
        <v>1.8498870000000001E-2</v>
      </c>
      <c r="AE56" s="4">
        <v>0.20005218</v>
      </c>
      <c r="AF56" s="3">
        <v>543</v>
      </c>
      <c r="AG56" s="4">
        <v>1.726944E-2</v>
      </c>
      <c r="AH56" s="4">
        <v>4.4213420000000003E-2</v>
      </c>
    </row>
    <row r="57" spans="1:34">
      <c r="A57" s="2" t="s">
        <v>44</v>
      </c>
      <c r="B57" s="2" t="s">
        <v>46</v>
      </c>
      <c r="C57" s="2" t="s">
        <v>61</v>
      </c>
      <c r="D57" s="2" t="s">
        <v>71</v>
      </c>
      <c r="E57" s="3">
        <v>103</v>
      </c>
      <c r="F57" s="4">
        <v>4.9962699999999997E-3</v>
      </c>
      <c r="G57" s="4"/>
      <c r="H57" s="3">
        <v>126</v>
      </c>
      <c r="I57" s="4">
        <v>6.6079199999999998E-3</v>
      </c>
      <c r="J57" s="4">
        <v>0.22597991000000001</v>
      </c>
      <c r="K57" s="3">
        <v>111</v>
      </c>
      <c r="L57" s="4">
        <v>5.6679399999999998E-3</v>
      </c>
      <c r="M57" s="4">
        <v>-0.12258236</v>
      </c>
      <c r="N57" s="3">
        <v>81</v>
      </c>
      <c r="O57" s="4">
        <v>3.9827500000000002E-3</v>
      </c>
      <c r="P57" s="4">
        <v>-0.26790330000000001</v>
      </c>
      <c r="Q57" s="3">
        <v>120</v>
      </c>
      <c r="R57" s="4">
        <v>5.48754E-3</v>
      </c>
      <c r="S57" s="4">
        <v>0.48372215000000002</v>
      </c>
      <c r="T57" s="3">
        <v>72</v>
      </c>
      <c r="U57" s="4">
        <v>3.0818500000000001E-3</v>
      </c>
      <c r="V57" s="4">
        <v>-0.40277821000000003</v>
      </c>
      <c r="W57" s="3">
        <v>75</v>
      </c>
      <c r="X57" s="4">
        <v>3.1576400000000002E-3</v>
      </c>
      <c r="Y57" s="4">
        <v>4.2380519999999998E-2</v>
      </c>
      <c r="Z57" s="3">
        <v>33</v>
      </c>
      <c r="AA57" s="4">
        <v>1.34121E-3</v>
      </c>
      <c r="AB57" s="4">
        <v>-0.56036854999999997</v>
      </c>
      <c r="AC57" s="3">
        <v>20</v>
      </c>
      <c r="AD57" s="4">
        <v>7.2199999999999999E-4</v>
      </c>
      <c r="AE57" s="4">
        <v>-0.38423708000000001</v>
      </c>
      <c r="AF57" s="3">
        <v>17</v>
      </c>
      <c r="AG57" s="4">
        <v>5.4337999999999999E-4</v>
      </c>
      <c r="AH57" s="4">
        <v>-0.15818131999999999</v>
      </c>
    </row>
    <row r="58" spans="1:34">
      <c r="A58" s="2" t="s">
        <v>44</v>
      </c>
      <c r="B58" s="2" t="s">
        <v>46</v>
      </c>
      <c r="C58" s="2" t="s">
        <v>61</v>
      </c>
      <c r="D58" s="2" t="s">
        <v>48</v>
      </c>
      <c r="E58" s="3">
        <v>20633</v>
      </c>
      <c r="F58" s="4">
        <v>1</v>
      </c>
      <c r="G58" s="4"/>
      <c r="H58" s="3">
        <v>19127</v>
      </c>
      <c r="I58" s="4">
        <v>1</v>
      </c>
      <c r="J58" s="4">
        <v>-7.3031760000000001E-2</v>
      </c>
      <c r="K58" s="3">
        <v>19565</v>
      </c>
      <c r="L58" s="4">
        <v>1</v>
      </c>
      <c r="M58" s="4">
        <v>2.2929680000000001E-2</v>
      </c>
      <c r="N58" s="3">
        <v>20384</v>
      </c>
      <c r="O58" s="4">
        <v>1</v>
      </c>
      <c r="P58" s="4">
        <v>4.1861809999999999E-2</v>
      </c>
      <c r="Q58" s="3">
        <v>21951</v>
      </c>
      <c r="R58" s="4">
        <v>1</v>
      </c>
      <c r="S58" s="4">
        <v>7.6857259999999997E-2</v>
      </c>
      <c r="T58" s="3">
        <v>23343</v>
      </c>
      <c r="U58" s="4">
        <v>1</v>
      </c>
      <c r="V58" s="4">
        <v>6.3413860000000002E-2</v>
      </c>
      <c r="W58" s="3">
        <v>23748</v>
      </c>
      <c r="X58" s="4">
        <v>1</v>
      </c>
      <c r="Y58" s="4">
        <v>1.736041E-2</v>
      </c>
      <c r="Z58" s="3">
        <v>24580</v>
      </c>
      <c r="AA58" s="4">
        <v>1</v>
      </c>
      <c r="AB58" s="4">
        <v>3.5035749999999997E-2</v>
      </c>
      <c r="AC58" s="3">
        <v>28116</v>
      </c>
      <c r="AD58" s="4">
        <v>1</v>
      </c>
      <c r="AE58" s="4">
        <v>0.14385769000000001</v>
      </c>
      <c r="AF58" s="3">
        <v>31449</v>
      </c>
      <c r="AG58" s="4">
        <v>1</v>
      </c>
      <c r="AH58" s="4">
        <v>0.11855219</v>
      </c>
    </row>
    <row r="59" spans="1:34">
      <c r="A59" s="2" t="s">
        <v>44</v>
      </c>
      <c r="B59" s="2" t="s">
        <v>47</v>
      </c>
      <c r="C59" s="2" t="s">
        <v>59</v>
      </c>
      <c r="D59" s="2" t="s">
        <v>64</v>
      </c>
      <c r="E59" s="3">
        <v>5335</v>
      </c>
      <c r="F59" s="4">
        <v>3.6569520000000001E-2</v>
      </c>
      <c r="G59" s="4"/>
      <c r="H59" s="3">
        <v>7153</v>
      </c>
      <c r="I59" s="4">
        <v>4.8803880000000001E-2</v>
      </c>
      <c r="J59" s="4">
        <v>0.34079183000000002</v>
      </c>
      <c r="K59" s="3">
        <v>8251</v>
      </c>
      <c r="L59" s="4">
        <v>5.3314510000000002E-2</v>
      </c>
      <c r="M59" s="4">
        <v>0.15347775</v>
      </c>
      <c r="N59" s="3">
        <v>10617</v>
      </c>
      <c r="O59" s="4">
        <v>6.7159869999999997E-2</v>
      </c>
      <c r="P59" s="4">
        <v>0.28680001999999999</v>
      </c>
      <c r="Q59" s="3">
        <v>11620</v>
      </c>
      <c r="R59" s="4">
        <v>7.2647219999999998E-2</v>
      </c>
      <c r="S59" s="4">
        <v>9.4395670000000001E-2</v>
      </c>
      <c r="T59" s="3">
        <v>10885</v>
      </c>
      <c r="U59" s="4">
        <v>6.8392419999999995E-2</v>
      </c>
      <c r="V59" s="4">
        <v>-6.3224039999999995E-2</v>
      </c>
      <c r="W59" s="3">
        <v>11835</v>
      </c>
      <c r="X59" s="4">
        <v>7.3112549999999998E-2</v>
      </c>
      <c r="Y59" s="4">
        <v>8.7283990000000006E-2</v>
      </c>
      <c r="Z59" s="3">
        <v>14589</v>
      </c>
      <c r="AA59" s="4">
        <v>8.4590330000000005E-2</v>
      </c>
      <c r="AB59" s="4">
        <v>0.23272465000000001</v>
      </c>
      <c r="AC59" s="3">
        <v>18613</v>
      </c>
      <c r="AD59" s="4">
        <v>9.2771510000000001E-2</v>
      </c>
      <c r="AE59" s="4">
        <v>0.27578096000000002</v>
      </c>
      <c r="AF59" s="3">
        <v>19658</v>
      </c>
      <c r="AG59" s="4">
        <v>9.2015260000000001E-2</v>
      </c>
      <c r="AH59" s="4">
        <v>5.6177570000000003E-2</v>
      </c>
    </row>
    <row r="60" spans="1:34">
      <c r="A60" s="2" t="s">
        <v>44</v>
      </c>
      <c r="B60" s="2" t="s">
        <v>47</v>
      </c>
      <c r="C60" s="2" t="s">
        <v>59</v>
      </c>
      <c r="D60" s="2" t="s">
        <v>65</v>
      </c>
      <c r="E60" s="3">
        <v>29682</v>
      </c>
      <c r="F60" s="4">
        <v>0.20345771000000001</v>
      </c>
      <c r="G60" s="4"/>
      <c r="H60" s="3">
        <v>30951</v>
      </c>
      <c r="I60" s="4">
        <v>0.21116992000000001</v>
      </c>
      <c r="J60" s="4">
        <v>4.2759510000000001E-2</v>
      </c>
      <c r="K60" s="3">
        <v>34582</v>
      </c>
      <c r="L60" s="4">
        <v>0.22345619</v>
      </c>
      <c r="M60" s="4">
        <v>0.11732222</v>
      </c>
      <c r="N60" s="3">
        <v>38543</v>
      </c>
      <c r="O60" s="4">
        <v>0.24380204999999999</v>
      </c>
      <c r="P60" s="4">
        <v>0.1145297</v>
      </c>
      <c r="Q60" s="3">
        <v>40255</v>
      </c>
      <c r="R60" s="4">
        <v>0.25167901999999998</v>
      </c>
      <c r="S60" s="4">
        <v>4.4419239999999999E-2</v>
      </c>
      <c r="T60" s="3">
        <v>38487</v>
      </c>
      <c r="U60" s="4">
        <v>0.24182413</v>
      </c>
      <c r="V60" s="4">
        <v>-4.3908709999999997E-2</v>
      </c>
      <c r="W60" s="3">
        <v>40116</v>
      </c>
      <c r="X60" s="4">
        <v>0.24782319999999999</v>
      </c>
      <c r="Y60" s="4">
        <v>4.2320669999999998E-2</v>
      </c>
      <c r="Z60" s="3">
        <v>44747</v>
      </c>
      <c r="AA60" s="4">
        <v>0.25944924000000003</v>
      </c>
      <c r="AB60" s="4">
        <v>0.11544401</v>
      </c>
      <c r="AC60" s="3">
        <v>54578</v>
      </c>
      <c r="AD60" s="4">
        <v>0.27203423999999998</v>
      </c>
      <c r="AE60" s="4">
        <v>0.21970097999999999</v>
      </c>
      <c r="AF60" s="3">
        <v>59759</v>
      </c>
      <c r="AG60" s="4">
        <v>0.27971726000000002</v>
      </c>
      <c r="AH60" s="4">
        <v>9.4932580000000003E-2</v>
      </c>
    </row>
    <row r="61" spans="1:34">
      <c r="A61" s="2" t="s">
        <v>44</v>
      </c>
      <c r="B61" s="2" t="s">
        <v>47</v>
      </c>
      <c r="C61" s="2" t="s">
        <v>59</v>
      </c>
      <c r="D61" s="2" t="s">
        <v>66</v>
      </c>
      <c r="E61" s="3">
        <v>33600</v>
      </c>
      <c r="F61" s="4">
        <v>0.23031715999999999</v>
      </c>
      <c r="G61" s="4"/>
      <c r="H61" s="3">
        <v>32674</v>
      </c>
      <c r="I61" s="4">
        <v>0.22292438000000001</v>
      </c>
      <c r="J61" s="4">
        <v>-2.7571869999999998E-2</v>
      </c>
      <c r="K61" s="3">
        <v>34384</v>
      </c>
      <c r="L61" s="4">
        <v>0.22217547000000001</v>
      </c>
      <c r="M61" s="4">
        <v>5.2341409999999998E-2</v>
      </c>
      <c r="N61" s="3">
        <v>34132</v>
      </c>
      <c r="O61" s="4">
        <v>0.21590061999999999</v>
      </c>
      <c r="P61" s="4">
        <v>-7.3309999999999998E-3</v>
      </c>
      <c r="Q61" s="3">
        <v>33192</v>
      </c>
      <c r="R61" s="4">
        <v>0.20751965</v>
      </c>
      <c r="S61" s="4">
        <v>-2.7542730000000001E-2</v>
      </c>
      <c r="T61" s="3">
        <v>32038</v>
      </c>
      <c r="U61" s="4">
        <v>0.20130106</v>
      </c>
      <c r="V61" s="4">
        <v>-3.4763849999999999E-2</v>
      </c>
      <c r="W61" s="3">
        <v>31792</v>
      </c>
      <c r="X61" s="4">
        <v>0.19640204</v>
      </c>
      <c r="Y61" s="4">
        <v>-7.6635200000000001E-3</v>
      </c>
      <c r="Z61" s="3">
        <v>33519</v>
      </c>
      <c r="AA61" s="4">
        <v>0.19434503</v>
      </c>
      <c r="AB61" s="4">
        <v>5.43014E-2</v>
      </c>
      <c r="AC61" s="3">
        <v>38744</v>
      </c>
      <c r="AD61" s="4">
        <v>0.19311212999999999</v>
      </c>
      <c r="AE61" s="4">
        <v>0.1558948</v>
      </c>
      <c r="AF61" s="3">
        <v>40776</v>
      </c>
      <c r="AG61" s="4">
        <v>0.19086138</v>
      </c>
      <c r="AH61" s="4">
        <v>5.2446880000000001E-2</v>
      </c>
    </row>
    <row r="62" spans="1:34">
      <c r="A62" s="2" t="s">
        <v>44</v>
      </c>
      <c r="B62" s="2" t="s">
        <v>47</v>
      </c>
      <c r="C62" s="2" t="s">
        <v>59</v>
      </c>
      <c r="D62" s="2" t="s">
        <v>67</v>
      </c>
      <c r="E62" s="3">
        <v>24588</v>
      </c>
      <c r="F62" s="4">
        <v>0.16854243999999999</v>
      </c>
      <c r="G62" s="4"/>
      <c r="H62" s="3">
        <v>24583</v>
      </c>
      <c r="I62" s="4">
        <v>0.16772228</v>
      </c>
      <c r="J62" s="4">
        <v>-2.1243E-4</v>
      </c>
      <c r="K62" s="3">
        <v>25185</v>
      </c>
      <c r="L62" s="4">
        <v>0.16273338000000001</v>
      </c>
      <c r="M62" s="4">
        <v>2.448119E-2</v>
      </c>
      <c r="N62" s="3">
        <v>24498</v>
      </c>
      <c r="O62" s="4">
        <v>0.15496094999999999</v>
      </c>
      <c r="P62" s="4">
        <v>-2.7269970000000001E-2</v>
      </c>
      <c r="Q62" s="3">
        <v>24270</v>
      </c>
      <c r="R62" s="4">
        <v>0.15174019999999999</v>
      </c>
      <c r="S62" s="4">
        <v>-9.2968200000000008E-3</v>
      </c>
      <c r="T62" s="3">
        <v>24619</v>
      </c>
      <c r="U62" s="4">
        <v>0.15468508</v>
      </c>
      <c r="V62" s="4">
        <v>1.4365620000000001E-2</v>
      </c>
      <c r="W62" s="3">
        <v>23773</v>
      </c>
      <c r="X62" s="4">
        <v>0.14685971</v>
      </c>
      <c r="Y62" s="4">
        <v>-3.4364390000000002E-2</v>
      </c>
      <c r="Z62" s="3">
        <v>23692</v>
      </c>
      <c r="AA62" s="4">
        <v>0.13737099</v>
      </c>
      <c r="AB62" s="4">
        <v>-3.3797699999999998E-3</v>
      </c>
      <c r="AC62" s="3">
        <v>25948</v>
      </c>
      <c r="AD62" s="4">
        <v>0.12933507</v>
      </c>
      <c r="AE62" s="4">
        <v>9.5225309999999994E-2</v>
      </c>
      <c r="AF62" s="3">
        <v>27917</v>
      </c>
      <c r="AG62" s="4">
        <v>0.13066965</v>
      </c>
      <c r="AH62" s="4">
        <v>7.5845999999999997E-2</v>
      </c>
    </row>
    <row r="63" spans="1:34">
      <c r="A63" s="2" t="s">
        <v>44</v>
      </c>
      <c r="B63" s="2" t="s">
        <v>47</v>
      </c>
      <c r="C63" s="2" t="s">
        <v>59</v>
      </c>
      <c r="D63" s="2" t="s">
        <v>68</v>
      </c>
      <c r="E63" s="3">
        <v>26654</v>
      </c>
      <c r="F63" s="4">
        <v>0.18270726000000001</v>
      </c>
      <c r="G63" s="4"/>
      <c r="H63" s="3">
        <v>26420</v>
      </c>
      <c r="I63" s="4">
        <v>0.18025906</v>
      </c>
      <c r="J63" s="4">
        <v>-8.7857200000000003E-3</v>
      </c>
      <c r="K63" s="3">
        <v>27416</v>
      </c>
      <c r="L63" s="4">
        <v>0.17715400000000001</v>
      </c>
      <c r="M63" s="4">
        <v>3.7700400000000002E-2</v>
      </c>
      <c r="N63" s="3">
        <v>26951</v>
      </c>
      <c r="O63" s="4">
        <v>0.17047725999999999</v>
      </c>
      <c r="P63" s="4">
        <v>-1.6980390000000001E-2</v>
      </c>
      <c r="Q63" s="3">
        <v>27727</v>
      </c>
      <c r="R63" s="4">
        <v>0.17335407999999999</v>
      </c>
      <c r="S63" s="4">
        <v>2.8804340000000001E-2</v>
      </c>
      <c r="T63" s="3">
        <v>29239</v>
      </c>
      <c r="U63" s="4">
        <v>0.18371285000000001</v>
      </c>
      <c r="V63" s="4">
        <v>5.451367E-2</v>
      </c>
      <c r="W63" s="3">
        <v>30607</v>
      </c>
      <c r="X63" s="4">
        <v>0.18907980999999999</v>
      </c>
      <c r="Y63" s="4">
        <v>4.6802290000000003E-2</v>
      </c>
      <c r="Z63" s="3">
        <v>31664</v>
      </c>
      <c r="AA63" s="4">
        <v>0.18359349</v>
      </c>
      <c r="AB63" s="4">
        <v>3.4545109999999997E-2</v>
      </c>
      <c r="AC63" s="3">
        <v>35545</v>
      </c>
      <c r="AD63" s="4">
        <v>0.17716862999999999</v>
      </c>
      <c r="AE63" s="4">
        <v>0.12256567</v>
      </c>
      <c r="AF63" s="3">
        <v>37236</v>
      </c>
      <c r="AG63" s="4">
        <v>0.17428990999999999</v>
      </c>
      <c r="AH63" s="4">
        <v>4.7555640000000003E-2</v>
      </c>
    </row>
    <row r="64" spans="1:34">
      <c r="A64" s="2" t="s">
        <v>44</v>
      </c>
      <c r="B64" s="2" t="s">
        <v>47</v>
      </c>
      <c r="C64" s="2" t="s">
        <v>59</v>
      </c>
      <c r="D64" s="2" t="s">
        <v>69</v>
      </c>
      <c r="E64" s="3">
        <v>15370</v>
      </c>
      <c r="F64" s="4">
        <v>0.10535333</v>
      </c>
      <c r="G64" s="4"/>
      <c r="H64" s="3">
        <v>14861</v>
      </c>
      <c r="I64" s="4">
        <v>0.10139537</v>
      </c>
      <c r="J64" s="4">
        <v>-3.3067649999999997E-2</v>
      </c>
      <c r="K64" s="3">
        <v>15074</v>
      </c>
      <c r="L64" s="4">
        <v>9.739987E-2</v>
      </c>
      <c r="M64" s="4">
        <v>1.4281189999999999E-2</v>
      </c>
      <c r="N64" s="3">
        <v>14299</v>
      </c>
      <c r="O64" s="4">
        <v>9.0448360000000005E-2</v>
      </c>
      <c r="P64" s="4">
        <v>-5.1387090000000003E-2</v>
      </c>
      <c r="Q64" s="3">
        <v>14112</v>
      </c>
      <c r="R64" s="4">
        <v>8.8230020000000006E-2</v>
      </c>
      <c r="S64" s="4">
        <v>-1.308251E-2</v>
      </c>
      <c r="T64" s="3">
        <v>14892</v>
      </c>
      <c r="U64" s="4">
        <v>9.3568310000000002E-2</v>
      </c>
      <c r="V64" s="4">
        <v>5.5259259999999998E-2</v>
      </c>
      <c r="W64" s="3">
        <v>15031</v>
      </c>
      <c r="X64" s="4">
        <v>9.2853969999999994E-2</v>
      </c>
      <c r="Y64" s="4">
        <v>9.3242599999999991E-3</v>
      </c>
      <c r="Z64" s="3">
        <v>15460</v>
      </c>
      <c r="AA64" s="4">
        <v>8.9638300000000004E-2</v>
      </c>
      <c r="AB64" s="4">
        <v>2.8561920000000001E-2</v>
      </c>
      <c r="AC64" s="3">
        <v>17685</v>
      </c>
      <c r="AD64" s="4">
        <v>8.8146119999999994E-2</v>
      </c>
      <c r="AE64" s="4">
        <v>0.14390989000000001</v>
      </c>
      <c r="AF64" s="3">
        <v>18404</v>
      </c>
      <c r="AG64" s="4">
        <v>8.6142789999999997E-2</v>
      </c>
      <c r="AH64" s="4">
        <v>4.0656490000000003E-2</v>
      </c>
    </row>
    <row r="65" spans="1:34">
      <c r="A65" s="2" t="s">
        <v>44</v>
      </c>
      <c r="B65" s="2" t="s">
        <v>47</v>
      </c>
      <c r="C65" s="2" t="s">
        <v>59</v>
      </c>
      <c r="D65" s="2" t="s">
        <v>70</v>
      </c>
      <c r="E65" s="3">
        <v>10382</v>
      </c>
      <c r="F65" s="4">
        <v>7.1167850000000005E-2</v>
      </c>
      <c r="G65" s="4"/>
      <c r="H65" s="3">
        <v>9726</v>
      </c>
      <c r="I65" s="4">
        <v>6.6354910000000003E-2</v>
      </c>
      <c r="J65" s="4">
        <v>-6.3267779999999996E-2</v>
      </c>
      <c r="K65" s="3">
        <v>9686</v>
      </c>
      <c r="L65" s="4">
        <v>6.258851E-2</v>
      </c>
      <c r="M65" s="4">
        <v>-4.0450599999999996E-3</v>
      </c>
      <c r="N65" s="3">
        <v>8883</v>
      </c>
      <c r="O65" s="4">
        <v>5.6190560000000001E-2</v>
      </c>
      <c r="P65" s="4">
        <v>-8.2902669999999998E-2</v>
      </c>
      <c r="Q65" s="3">
        <v>8591</v>
      </c>
      <c r="R65" s="4">
        <v>5.3714070000000003E-2</v>
      </c>
      <c r="S65" s="4">
        <v>-3.2858850000000002E-2</v>
      </c>
      <c r="T65" s="3">
        <v>8849</v>
      </c>
      <c r="U65" s="4">
        <v>5.5603380000000001E-2</v>
      </c>
      <c r="V65" s="4">
        <v>3.0053670000000001E-2</v>
      </c>
      <c r="W65" s="3">
        <v>8579</v>
      </c>
      <c r="X65" s="4">
        <v>5.2999299999999999E-2</v>
      </c>
      <c r="Y65" s="4">
        <v>-3.0544269999999998E-2</v>
      </c>
      <c r="Z65" s="3">
        <v>8677</v>
      </c>
      <c r="AA65" s="4">
        <v>5.031062E-2</v>
      </c>
      <c r="AB65" s="4">
        <v>1.1409229999999999E-2</v>
      </c>
      <c r="AC65" s="3">
        <v>9405</v>
      </c>
      <c r="AD65" s="4">
        <v>4.6876340000000002E-2</v>
      </c>
      <c r="AE65" s="4">
        <v>8.3867579999999997E-2</v>
      </c>
      <c r="AF65" s="3">
        <v>9793</v>
      </c>
      <c r="AG65" s="4">
        <v>4.5836099999999998E-2</v>
      </c>
      <c r="AH65" s="4">
        <v>4.12275E-2</v>
      </c>
    </row>
    <row r="66" spans="1:34">
      <c r="A66" s="2" t="s">
        <v>44</v>
      </c>
      <c r="B66" s="2" t="s">
        <v>47</v>
      </c>
      <c r="C66" s="2" t="s">
        <v>59</v>
      </c>
      <c r="D66" s="2" t="s">
        <v>71</v>
      </c>
      <c r="E66" s="3">
        <v>275</v>
      </c>
      <c r="F66" s="4">
        <v>1.88474E-3</v>
      </c>
      <c r="G66" s="4"/>
      <c r="H66" s="3">
        <v>201</v>
      </c>
      <c r="I66" s="4">
        <v>1.3702E-3</v>
      </c>
      <c r="J66" s="4">
        <v>-0.2696016</v>
      </c>
      <c r="K66" s="3">
        <v>182</v>
      </c>
      <c r="L66" s="4">
        <v>1.1780600000000001E-3</v>
      </c>
      <c r="M66" s="4">
        <v>-9.2176720000000004E-2</v>
      </c>
      <c r="N66" s="3">
        <v>168</v>
      </c>
      <c r="O66" s="4">
        <v>1.06033E-3</v>
      </c>
      <c r="P66" s="4">
        <v>-8.0564650000000002E-2</v>
      </c>
      <c r="Q66" s="3">
        <v>178</v>
      </c>
      <c r="R66" s="4">
        <v>1.11574E-3</v>
      </c>
      <c r="S66" s="4">
        <v>6.4597940000000006E-2</v>
      </c>
      <c r="T66" s="3">
        <v>145</v>
      </c>
      <c r="U66" s="4">
        <v>9.1277999999999997E-4</v>
      </c>
      <c r="V66" s="4">
        <v>-0.18595465999999999</v>
      </c>
      <c r="W66" s="3">
        <v>141</v>
      </c>
      <c r="X66" s="4">
        <v>8.6941999999999998E-4</v>
      </c>
      <c r="Y66" s="4">
        <v>-3.1219779999999999E-2</v>
      </c>
      <c r="Z66" s="3">
        <v>121</v>
      </c>
      <c r="AA66" s="4">
        <v>7.0198999999999999E-4</v>
      </c>
      <c r="AB66" s="4">
        <v>-0.13972047000000001</v>
      </c>
      <c r="AC66" s="3">
        <v>112</v>
      </c>
      <c r="AD66" s="4">
        <v>5.5597000000000003E-4</v>
      </c>
      <c r="AE66" s="4">
        <v>-7.8709029999999999E-2</v>
      </c>
      <c r="AF66" s="3">
        <v>100</v>
      </c>
      <c r="AG66" s="4">
        <v>4.6765000000000001E-4</v>
      </c>
      <c r="AH66" s="4">
        <v>-0.10429413</v>
      </c>
    </row>
    <row r="67" spans="1:34">
      <c r="A67" s="2" t="s">
        <v>44</v>
      </c>
      <c r="B67" s="2" t="s">
        <v>47</v>
      </c>
      <c r="C67" s="2" t="s">
        <v>59</v>
      </c>
      <c r="D67" s="2" t="s">
        <v>48</v>
      </c>
      <c r="E67" s="3">
        <v>145886</v>
      </c>
      <c r="F67" s="4">
        <v>1</v>
      </c>
      <c r="G67" s="4"/>
      <c r="H67" s="3">
        <v>146568</v>
      </c>
      <c r="I67" s="4">
        <v>1</v>
      </c>
      <c r="J67" s="4">
        <v>4.6765000000000001E-3</v>
      </c>
      <c r="K67" s="3">
        <v>154760</v>
      </c>
      <c r="L67" s="4">
        <v>1</v>
      </c>
      <c r="M67" s="4">
        <v>5.5888630000000002E-2</v>
      </c>
      <c r="N67" s="3">
        <v>158090</v>
      </c>
      <c r="O67" s="4">
        <v>1</v>
      </c>
      <c r="P67" s="4">
        <v>2.151956E-2</v>
      </c>
      <c r="Q67" s="3">
        <v>159945</v>
      </c>
      <c r="R67" s="4">
        <v>1</v>
      </c>
      <c r="S67" s="4">
        <v>1.17313E-2</v>
      </c>
      <c r="T67" s="3">
        <v>159154</v>
      </c>
      <c r="U67" s="4">
        <v>1</v>
      </c>
      <c r="V67" s="4">
        <v>-4.9457700000000004E-3</v>
      </c>
      <c r="W67" s="3">
        <v>161874</v>
      </c>
      <c r="X67" s="4">
        <v>1</v>
      </c>
      <c r="Y67" s="4">
        <v>1.7089170000000001E-2</v>
      </c>
      <c r="Z67" s="3">
        <v>172470</v>
      </c>
      <c r="AA67" s="4">
        <v>1</v>
      </c>
      <c r="AB67" s="4">
        <v>6.546043E-2</v>
      </c>
      <c r="AC67" s="3">
        <v>200630</v>
      </c>
      <c r="AD67" s="4">
        <v>1</v>
      </c>
      <c r="AE67" s="4">
        <v>0.16327451000000001</v>
      </c>
      <c r="AF67" s="3">
        <v>213642</v>
      </c>
      <c r="AG67" s="4">
        <v>1</v>
      </c>
      <c r="AH67" s="4">
        <v>6.4857949999999998E-2</v>
      </c>
    </row>
    <row r="68" spans="1:34">
      <c r="A68" s="2" t="s">
        <v>44</v>
      </c>
      <c r="B68" s="2" t="s">
        <v>47</v>
      </c>
      <c r="C68" s="2" t="s">
        <v>60</v>
      </c>
      <c r="D68" s="2" t="s">
        <v>64</v>
      </c>
      <c r="E68" s="3">
        <v>2941</v>
      </c>
      <c r="F68" s="4">
        <v>2.3336880000000001E-2</v>
      </c>
      <c r="G68" s="4"/>
      <c r="H68" s="3">
        <v>3916</v>
      </c>
      <c r="I68" s="4">
        <v>3.1306420000000001E-2</v>
      </c>
      <c r="J68" s="4">
        <v>0.33156014</v>
      </c>
      <c r="K68" s="3">
        <v>4963</v>
      </c>
      <c r="L68" s="4">
        <v>3.7622129999999997E-2</v>
      </c>
      <c r="M68" s="4">
        <v>0.26724935</v>
      </c>
      <c r="N68" s="3">
        <v>6329</v>
      </c>
      <c r="O68" s="4">
        <v>4.683379E-2</v>
      </c>
      <c r="P68" s="4">
        <v>0.27534940000000002</v>
      </c>
      <c r="Q68" s="3">
        <v>6497</v>
      </c>
      <c r="R68" s="4">
        <v>4.9527420000000003E-2</v>
      </c>
      <c r="S68" s="4">
        <v>2.6528280000000001E-2</v>
      </c>
      <c r="T68" s="3">
        <v>6202</v>
      </c>
      <c r="U68" s="4">
        <v>5.1189850000000002E-2</v>
      </c>
      <c r="V68" s="4">
        <v>-4.5423480000000002E-2</v>
      </c>
      <c r="W68" s="3">
        <v>7666</v>
      </c>
      <c r="X68" s="4">
        <v>5.7704350000000001E-2</v>
      </c>
      <c r="Y68" s="4">
        <v>0.23603766000000001</v>
      </c>
      <c r="Z68" s="3">
        <v>9171</v>
      </c>
      <c r="AA68" s="4">
        <v>6.4148230000000001E-2</v>
      </c>
      <c r="AB68" s="4">
        <v>0.19626149000000001</v>
      </c>
      <c r="AC68" s="3">
        <v>12244</v>
      </c>
      <c r="AD68" s="4">
        <v>7.3543020000000001E-2</v>
      </c>
      <c r="AE68" s="4">
        <v>0.33516497000000001</v>
      </c>
      <c r="AF68" s="3">
        <v>13588</v>
      </c>
      <c r="AG68" s="4">
        <v>7.6555499999999999E-2</v>
      </c>
      <c r="AH68" s="4">
        <v>0.10972303999999999</v>
      </c>
    </row>
    <row r="69" spans="1:34">
      <c r="A69" s="2" t="s">
        <v>44</v>
      </c>
      <c r="B69" s="2" t="s">
        <v>47</v>
      </c>
      <c r="C69" s="2" t="s">
        <v>60</v>
      </c>
      <c r="D69" s="2" t="s">
        <v>65</v>
      </c>
      <c r="E69" s="3">
        <v>29542</v>
      </c>
      <c r="F69" s="4">
        <v>0.23440891</v>
      </c>
      <c r="G69" s="4"/>
      <c r="H69" s="3">
        <v>30668</v>
      </c>
      <c r="I69" s="4">
        <v>0.24515935</v>
      </c>
      <c r="J69" s="4">
        <v>3.811266E-2</v>
      </c>
      <c r="K69" s="3">
        <v>34531</v>
      </c>
      <c r="L69" s="4">
        <v>0.26177532999999997</v>
      </c>
      <c r="M69" s="4">
        <v>0.12598438000000001</v>
      </c>
      <c r="N69" s="3">
        <v>38616</v>
      </c>
      <c r="O69" s="4">
        <v>0.28574074999999999</v>
      </c>
      <c r="P69" s="4">
        <v>0.11829598</v>
      </c>
      <c r="Q69" s="3">
        <v>39980</v>
      </c>
      <c r="R69" s="4">
        <v>0.30476103999999998</v>
      </c>
      <c r="S69" s="4">
        <v>3.5313329999999997E-2</v>
      </c>
      <c r="T69" s="3">
        <v>37507</v>
      </c>
      <c r="U69" s="4">
        <v>0.30956725000000002</v>
      </c>
      <c r="V69" s="4">
        <v>-6.1858959999999998E-2</v>
      </c>
      <c r="W69" s="3">
        <v>41916</v>
      </c>
      <c r="X69" s="4">
        <v>0.31551697000000001</v>
      </c>
      <c r="Y69" s="4">
        <v>0.11756991999999999</v>
      </c>
      <c r="Z69" s="3">
        <v>47876</v>
      </c>
      <c r="AA69" s="4">
        <v>0.33489426</v>
      </c>
      <c r="AB69" s="4">
        <v>0.1421811</v>
      </c>
      <c r="AC69" s="3">
        <v>57085</v>
      </c>
      <c r="AD69" s="4">
        <v>0.34287251000000002</v>
      </c>
      <c r="AE69" s="4">
        <v>0.19234825999999999</v>
      </c>
      <c r="AF69" s="3">
        <v>63721</v>
      </c>
      <c r="AG69" s="4">
        <v>0.35901422</v>
      </c>
      <c r="AH69" s="4">
        <v>0.1162427</v>
      </c>
    </row>
    <row r="70" spans="1:34">
      <c r="A70" s="2" t="s">
        <v>44</v>
      </c>
      <c r="B70" s="2" t="s">
        <v>47</v>
      </c>
      <c r="C70" s="2" t="s">
        <v>60</v>
      </c>
      <c r="D70" s="2" t="s">
        <v>66</v>
      </c>
      <c r="E70" s="3">
        <v>29533</v>
      </c>
      <c r="F70" s="4">
        <v>0.23434060000000001</v>
      </c>
      <c r="G70" s="4"/>
      <c r="H70" s="3">
        <v>28856</v>
      </c>
      <c r="I70" s="4">
        <v>0.23067631999999999</v>
      </c>
      <c r="J70" s="4">
        <v>-2.2930160000000002E-2</v>
      </c>
      <c r="K70" s="3">
        <v>30688</v>
      </c>
      <c r="L70" s="4">
        <v>0.23264270000000001</v>
      </c>
      <c r="M70" s="4">
        <v>6.3502530000000001E-2</v>
      </c>
      <c r="N70" s="3">
        <v>30970</v>
      </c>
      <c r="O70" s="4">
        <v>0.22916316</v>
      </c>
      <c r="P70" s="4">
        <v>9.18011E-3</v>
      </c>
      <c r="Q70" s="3">
        <v>29860</v>
      </c>
      <c r="R70" s="4">
        <v>0.22761709999999999</v>
      </c>
      <c r="S70" s="4">
        <v>-3.585E-2</v>
      </c>
      <c r="T70" s="3">
        <v>27389</v>
      </c>
      <c r="U70" s="4">
        <v>0.22606008</v>
      </c>
      <c r="V70" s="4">
        <v>-8.2741869999999995E-2</v>
      </c>
      <c r="W70" s="3">
        <v>29061</v>
      </c>
      <c r="X70" s="4">
        <v>0.21875206999999999</v>
      </c>
      <c r="Y70" s="4">
        <v>6.1048610000000003E-2</v>
      </c>
      <c r="Z70" s="3">
        <v>31141</v>
      </c>
      <c r="AA70" s="4">
        <v>0.21783315</v>
      </c>
      <c r="AB70" s="4">
        <v>7.1573090000000006E-2</v>
      </c>
      <c r="AC70" s="3">
        <v>36247</v>
      </c>
      <c r="AD70" s="4">
        <v>0.21770918</v>
      </c>
      <c r="AE70" s="4">
        <v>0.16394088000000001</v>
      </c>
      <c r="AF70" s="3">
        <v>37670</v>
      </c>
      <c r="AG70" s="4">
        <v>0.21224061</v>
      </c>
      <c r="AH70" s="4">
        <v>3.9277199999999998E-2</v>
      </c>
    </row>
    <row r="71" spans="1:34">
      <c r="A71" s="2" t="s">
        <v>44</v>
      </c>
      <c r="B71" s="2" t="s">
        <v>47</v>
      </c>
      <c r="C71" s="2" t="s">
        <v>60</v>
      </c>
      <c r="D71" s="2" t="s">
        <v>67</v>
      </c>
      <c r="E71" s="3">
        <v>21648</v>
      </c>
      <c r="F71" s="4">
        <v>0.17177010000000001</v>
      </c>
      <c r="G71" s="4"/>
      <c r="H71" s="3">
        <v>21128</v>
      </c>
      <c r="I71" s="4">
        <v>0.16890025</v>
      </c>
      <c r="J71" s="4">
        <v>-2.3993170000000001E-2</v>
      </c>
      <c r="K71" s="3">
        <v>21800</v>
      </c>
      <c r="L71" s="4">
        <v>0.16525804999999999</v>
      </c>
      <c r="M71" s="4">
        <v>3.1773669999999997E-2</v>
      </c>
      <c r="N71" s="3">
        <v>20988</v>
      </c>
      <c r="O71" s="4">
        <v>0.15530421999999999</v>
      </c>
      <c r="P71" s="4">
        <v>-3.7204729999999998E-2</v>
      </c>
      <c r="Q71" s="3">
        <v>19488</v>
      </c>
      <c r="R71" s="4">
        <v>0.14855245</v>
      </c>
      <c r="S71" s="4">
        <v>-7.1501729999999999E-2</v>
      </c>
      <c r="T71" s="3">
        <v>17800</v>
      </c>
      <c r="U71" s="4">
        <v>0.14691624</v>
      </c>
      <c r="V71" s="4">
        <v>-8.6596779999999998E-2</v>
      </c>
      <c r="W71" s="3">
        <v>18547</v>
      </c>
      <c r="X71" s="4">
        <v>0.13961109999999999</v>
      </c>
      <c r="Y71" s="4">
        <v>4.1974600000000001E-2</v>
      </c>
      <c r="Z71" s="3">
        <v>18592</v>
      </c>
      <c r="AA71" s="4">
        <v>0.13004834000000001</v>
      </c>
      <c r="AB71" s="4">
        <v>2.3857499999999998E-3</v>
      </c>
      <c r="AC71" s="3">
        <v>20963</v>
      </c>
      <c r="AD71" s="4">
        <v>0.12590887000000001</v>
      </c>
      <c r="AE71" s="4">
        <v>0.12753400000000001</v>
      </c>
      <c r="AF71" s="3">
        <v>22104</v>
      </c>
      <c r="AG71" s="4">
        <v>0.12453655</v>
      </c>
      <c r="AH71" s="4">
        <v>5.4435879999999999E-2</v>
      </c>
    </row>
    <row r="72" spans="1:34">
      <c r="A72" s="2" t="s">
        <v>44</v>
      </c>
      <c r="B72" s="2" t="s">
        <v>47</v>
      </c>
      <c r="C72" s="2" t="s">
        <v>60</v>
      </c>
      <c r="D72" s="2" t="s">
        <v>68</v>
      </c>
      <c r="E72" s="3">
        <v>23334</v>
      </c>
      <c r="F72" s="4">
        <v>0.18514986</v>
      </c>
      <c r="G72" s="4"/>
      <c r="H72" s="3">
        <v>22494</v>
      </c>
      <c r="I72" s="4">
        <v>0.17981712999999999</v>
      </c>
      <c r="J72" s="4">
        <v>-3.5998280000000001E-2</v>
      </c>
      <c r="K72" s="3">
        <v>22729</v>
      </c>
      <c r="L72" s="4">
        <v>0.17230355999999999</v>
      </c>
      <c r="M72" s="4">
        <v>1.04511E-2</v>
      </c>
      <c r="N72" s="3">
        <v>21910</v>
      </c>
      <c r="O72" s="4">
        <v>0.16212536</v>
      </c>
      <c r="P72" s="4">
        <v>-3.6015579999999998E-2</v>
      </c>
      <c r="Q72" s="3">
        <v>20615</v>
      </c>
      <c r="R72" s="4">
        <v>0.15714494000000001</v>
      </c>
      <c r="S72" s="4">
        <v>-5.9120590000000001E-2</v>
      </c>
      <c r="T72" s="3">
        <v>19052</v>
      </c>
      <c r="U72" s="4">
        <v>0.15724466000000001</v>
      </c>
      <c r="V72" s="4">
        <v>-7.5838050000000004E-2</v>
      </c>
      <c r="W72" s="3">
        <v>20932</v>
      </c>
      <c r="X72" s="4">
        <v>0.15755810000000001</v>
      </c>
      <c r="Y72" s="4">
        <v>9.8681480000000002E-2</v>
      </c>
      <c r="Z72" s="3">
        <v>21359</v>
      </c>
      <c r="AA72" s="4">
        <v>0.14940659000000001</v>
      </c>
      <c r="AB72" s="4">
        <v>2.042016E-2</v>
      </c>
      <c r="AC72" s="3">
        <v>23409</v>
      </c>
      <c r="AD72" s="4">
        <v>0.1406049</v>
      </c>
      <c r="AE72" s="4">
        <v>9.5995739999999996E-2</v>
      </c>
      <c r="AF72" s="3">
        <v>24022</v>
      </c>
      <c r="AG72" s="4">
        <v>0.13534272</v>
      </c>
      <c r="AH72" s="4">
        <v>2.6157619999999999E-2</v>
      </c>
    </row>
    <row r="73" spans="1:34">
      <c r="A73" s="2" t="s">
        <v>44</v>
      </c>
      <c r="B73" s="2" t="s">
        <v>47</v>
      </c>
      <c r="C73" s="2" t="s">
        <v>60</v>
      </c>
      <c r="D73" s="2" t="s">
        <v>69</v>
      </c>
      <c r="E73" s="3">
        <v>11375</v>
      </c>
      <c r="F73" s="4">
        <v>9.0260560000000004E-2</v>
      </c>
      <c r="G73" s="4"/>
      <c r="H73" s="3">
        <v>10958</v>
      </c>
      <c r="I73" s="4">
        <v>8.7596640000000003E-2</v>
      </c>
      <c r="J73" s="4">
        <v>-3.6704439999999998E-2</v>
      </c>
      <c r="K73" s="3">
        <v>10790</v>
      </c>
      <c r="L73" s="4">
        <v>8.1793859999999996E-2</v>
      </c>
      <c r="M73" s="4">
        <v>-1.534201E-2</v>
      </c>
      <c r="N73" s="3">
        <v>10311</v>
      </c>
      <c r="O73" s="4">
        <v>7.6299489999999998E-2</v>
      </c>
      <c r="P73" s="4">
        <v>-4.431616E-2</v>
      </c>
      <c r="Q73" s="3">
        <v>9297</v>
      </c>
      <c r="R73" s="4">
        <v>7.0869959999999996E-2</v>
      </c>
      <c r="S73" s="4">
        <v>-9.8376900000000003E-2</v>
      </c>
      <c r="T73" s="3">
        <v>8518</v>
      </c>
      <c r="U73" s="4">
        <v>7.0308229999999999E-2</v>
      </c>
      <c r="V73" s="4">
        <v>-8.3744609999999997E-2</v>
      </c>
      <c r="W73" s="3">
        <v>9479</v>
      </c>
      <c r="X73" s="4">
        <v>7.135437E-2</v>
      </c>
      <c r="Y73" s="4">
        <v>0.11281101</v>
      </c>
      <c r="Z73" s="3">
        <v>9442</v>
      </c>
      <c r="AA73" s="4">
        <v>6.6045989999999999E-2</v>
      </c>
      <c r="AB73" s="4">
        <v>-3.9619700000000004E-3</v>
      </c>
      <c r="AC73" s="3">
        <v>10676</v>
      </c>
      <c r="AD73" s="4">
        <v>6.4124619999999993E-2</v>
      </c>
      <c r="AE73" s="4">
        <v>0.13072355999999999</v>
      </c>
      <c r="AF73" s="3">
        <v>10799</v>
      </c>
      <c r="AG73" s="4">
        <v>6.0843420000000002E-2</v>
      </c>
      <c r="AH73" s="4">
        <v>1.150608E-2</v>
      </c>
    </row>
    <row r="74" spans="1:34">
      <c r="A74" s="2" t="s">
        <v>44</v>
      </c>
      <c r="B74" s="2" t="s">
        <v>47</v>
      </c>
      <c r="C74" s="2" t="s">
        <v>60</v>
      </c>
      <c r="D74" s="2" t="s">
        <v>70</v>
      </c>
      <c r="E74" s="3">
        <v>7354</v>
      </c>
      <c r="F74" s="4">
        <v>5.8352979999999999E-2</v>
      </c>
      <c r="G74" s="4"/>
      <c r="H74" s="3">
        <v>6822</v>
      </c>
      <c r="I74" s="4">
        <v>5.45374E-2</v>
      </c>
      <c r="J74" s="4">
        <v>-7.231282E-2</v>
      </c>
      <c r="K74" s="3">
        <v>6238</v>
      </c>
      <c r="L74" s="4">
        <v>4.729179E-2</v>
      </c>
      <c r="M74" s="4">
        <v>-8.5584930000000004E-2</v>
      </c>
      <c r="N74" s="3">
        <v>5856</v>
      </c>
      <c r="O74" s="4">
        <v>4.3327930000000001E-2</v>
      </c>
      <c r="P74" s="4">
        <v>-6.1367669999999999E-2</v>
      </c>
      <c r="Q74" s="3">
        <v>5326</v>
      </c>
      <c r="R74" s="4">
        <v>4.0595739999999998E-2</v>
      </c>
      <c r="S74" s="4">
        <v>-9.0511880000000003E-2</v>
      </c>
      <c r="T74" s="3">
        <v>4588</v>
      </c>
      <c r="U74" s="4">
        <v>3.7871500000000002E-2</v>
      </c>
      <c r="V74" s="4">
        <v>-0.1384021</v>
      </c>
      <c r="W74" s="3">
        <v>5156</v>
      </c>
      <c r="X74" s="4">
        <v>3.8811720000000001E-2</v>
      </c>
      <c r="Y74" s="4">
        <v>0.12371828</v>
      </c>
      <c r="Z74" s="3">
        <v>5267</v>
      </c>
      <c r="AA74" s="4">
        <v>3.6845610000000001E-2</v>
      </c>
      <c r="AB74" s="4">
        <v>2.158092E-2</v>
      </c>
      <c r="AC74" s="3">
        <v>5769</v>
      </c>
      <c r="AD74" s="4">
        <v>3.4652170000000003E-2</v>
      </c>
      <c r="AE74" s="4">
        <v>9.5274189999999995E-2</v>
      </c>
      <c r="AF74" s="3">
        <v>5494</v>
      </c>
      <c r="AG74" s="4">
        <v>3.0952009999999999E-2</v>
      </c>
      <c r="AH74" s="4">
        <v>-4.7778180000000003E-2</v>
      </c>
    </row>
    <row r="75" spans="1:34">
      <c r="A75" s="2" t="s">
        <v>44</v>
      </c>
      <c r="B75" s="2" t="s">
        <v>47</v>
      </c>
      <c r="C75" s="2" t="s">
        <v>60</v>
      </c>
      <c r="D75" s="2" t="s">
        <v>71</v>
      </c>
      <c r="E75" s="3">
        <v>300</v>
      </c>
      <c r="F75" s="4">
        <v>2.38011E-3</v>
      </c>
      <c r="G75" s="4"/>
      <c r="H75" s="3">
        <v>251</v>
      </c>
      <c r="I75" s="4">
        <v>2.0065E-3</v>
      </c>
      <c r="J75" s="4">
        <v>-0.16322067000000001</v>
      </c>
      <c r="K75" s="3">
        <v>173</v>
      </c>
      <c r="L75" s="4">
        <v>1.31258E-3</v>
      </c>
      <c r="M75" s="4">
        <v>-0.31017483000000001</v>
      </c>
      <c r="N75" s="3">
        <v>163</v>
      </c>
      <c r="O75" s="4">
        <v>1.2053000000000001E-3</v>
      </c>
      <c r="P75" s="4">
        <v>-5.9231209999999999E-2</v>
      </c>
      <c r="Q75" s="3">
        <v>122</v>
      </c>
      <c r="R75" s="4">
        <v>9.3136E-4</v>
      </c>
      <c r="S75" s="4">
        <v>-0.24992323999999999</v>
      </c>
      <c r="T75" s="3">
        <v>102</v>
      </c>
      <c r="U75" s="4">
        <v>8.4219000000000004E-4</v>
      </c>
      <c r="V75" s="4">
        <v>-0.16484249000000001</v>
      </c>
      <c r="W75" s="3">
        <v>92</v>
      </c>
      <c r="X75" s="4">
        <v>6.9132999999999998E-4</v>
      </c>
      <c r="Y75" s="4">
        <v>-9.9928069999999994E-2</v>
      </c>
      <c r="Z75" s="3">
        <v>111</v>
      </c>
      <c r="AA75" s="4">
        <v>7.7782000000000003E-4</v>
      </c>
      <c r="AB75" s="4">
        <v>0.21072585999999999</v>
      </c>
      <c r="AC75" s="3">
        <v>97</v>
      </c>
      <c r="AD75" s="4">
        <v>5.8472999999999999E-4</v>
      </c>
      <c r="AE75" s="4">
        <v>-0.12449832</v>
      </c>
      <c r="AF75" s="3">
        <v>91</v>
      </c>
      <c r="AG75" s="4">
        <v>5.1497000000000001E-4</v>
      </c>
      <c r="AH75" s="4">
        <v>-6.1140010000000002E-2</v>
      </c>
    </row>
    <row r="76" spans="1:34">
      <c r="A76" s="2" t="s">
        <v>44</v>
      </c>
      <c r="B76" s="2" t="s">
        <v>47</v>
      </c>
      <c r="C76" s="2" t="s">
        <v>60</v>
      </c>
      <c r="D76" s="2" t="s">
        <v>48</v>
      </c>
      <c r="E76" s="3">
        <v>126026</v>
      </c>
      <c r="F76" s="4">
        <v>1</v>
      </c>
      <c r="G76" s="4"/>
      <c r="H76" s="3">
        <v>125093</v>
      </c>
      <c r="I76" s="4">
        <v>1</v>
      </c>
      <c r="J76" s="4">
        <v>-7.4094399999999998E-3</v>
      </c>
      <c r="K76" s="3">
        <v>131912</v>
      </c>
      <c r="L76" s="4">
        <v>1</v>
      </c>
      <c r="M76" s="4">
        <v>5.4513409999999998E-2</v>
      </c>
      <c r="N76" s="3">
        <v>135144</v>
      </c>
      <c r="O76" s="4">
        <v>1</v>
      </c>
      <c r="P76" s="4">
        <v>2.4503170000000001E-2</v>
      </c>
      <c r="Q76" s="3">
        <v>131184</v>
      </c>
      <c r="R76" s="4">
        <v>1</v>
      </c>
      <c r="S76" s="4">
        <v>-2.930112E-2</v>
      </c>
      <c r="T76" s="3">
        <v>121159</v>
      </c>
      <c r="U76" s="4">
        <v>1</v>
      </c>
      <c r="V76" s="4">
        <v>-7.6424140000000002E-2</v>
      </c>
      <c r="W76" s="3">
        <v>132850</v>
      </c>
      <c r="X76" s="4">
        <v>1</v>
      </c>
      <c r="Y76" s="4">
        <v>9.6495849999999994E-2</v>
      </c>
      <c r="Z76" s="3">
        <v>142959</v>
      </c>
      <c r="AA76" s="4">
        <v>1</v>
      </c>
      <c r="AB76" s="4">
        <v>7.6093460000000002E-2</v>
      </c>
      <c r="AC76" s="3">
        <v>166491</v>
      </c>
      <c r="AD76" s="4">
        <v>1</v>
      </c>
      <c r="AE76" s="4">
        <v>0.16460368</v>
      </c>
      <c r="AF76" s="3">
        <v>177488</v>
      </c>
      <c r="AG76" s="4">
        <v>1</v>
      </c>
      <c r="AH76" s="4">
        <v>6.6055100000000005E-2</v>
      </c>
    </row>
    <row r="77" spans="1:34">
      <c r="A77" s="2" t="s">
        <v>44</v>
      </c>
      <c r="B77" s="2" t="s">
        <v>47</v>
      </c>
      <c r="C77" s="2" t="s">
        <v>61</v>
      </c>
      <c r="D77" s="2" t="s">
        <v>64</v>
      </c>
      <c r="E77" s="3">
        <v>413</v>
      </c>
      <c r="F77" s="4">
        <v>4.0696749999999997E-2</v>
      </c>
      <c r="G77" s="4"/>
      <c r="H77" s="3">
        <v>441</v>
      </c>
      <c r="I77" s="4">
        <v>4.7593629999999998E-2</v>
      </c>
      <c r="J77" s="4">
        <v>6.8501699999999999E-2</v>
      </c>
      <c r="K77" s="3">
        <v>478</v>
      </c>
      <c r="L77" s="4">
        <v>4.8776739999999999E-2</v>
      </c>
      <c r="M77" s="4">
        <v>8.28155E-2</v>
      </c>
      <c r="N77" s="3">
        <v>715</v>
      </c>
      <c r="O77" s="4">
        <v>6.7824040000000002E-2</v>
      </c>
      <c r="P77" s="4">
        <v>0.49536940000000002</v>
      </c>
      <c r="Q77" s="3">
        <v>742</v>
      </c>
      <c r="R77" s="4">
        <v>7.0260390000000006E-2</v>
      </c>
      <c r="S77" s="4">
        <v>3.8518589999999998E-2</v>
      </c>
      <c r="T77" s="3">
        <v>683</v>
      </c>
      <c r="U77" s="4">
        <v>6.4410980000000007E-2</v>
      </c>
      <c r="V77" s="4">
        <v>-7.9252409999999995E-2</v>
      </c>
      <c r="W77" s="3">
        <v>907</v>
      </c>
      <c r="X77" s="4">
        <v>7.5113979999999997E-2</v>
      </c>
      <c r="Y77" s="4">
        <v>0.32662542999999999</v>
      </c>
      <c r="Z77" s="3">
        <v>1156</v>
      </c>
      <c r="AA77" s="4">
        <v>8.5964070000000004E-2</v>
      </c>
      <c r="AB77" s="4">
        <v>0.27535025000000002</v>
      </c>
      <c r="AC77" s="3">
        <v>1835</v>
      </c>
      <c r="AD77" s="4">
        <v>0.10456641</v>
      </c>
      <c r="AE77" s="4">
        <v>0.58672075000000001</v>
      </c>
      <c r="AF77" s="3">
        <v>2640</v>
      </c>
      <c r="AG77" s="4">
        <v>0.12405089</v>
      </c>
      <c r="AH77" s="4">
        <v>0.43914739000000003</v>
      </c>
    </row>
    <row r="78" spans="1:34">
      <c r="A78" s="2" t="s">
        <v>44</v>
      </c>
      <c r="B78" s="2" t="s">
        <v>47</v>
      </c>
      <c r="C78" s="2" t="s">
        <v>61</v>
      </c>
      <c r="D78" s="2" t="s">
        <v>65</v>
      </c>
      <c r="E78" s="3">
        <v>2363</v>
      </c>
      <c r="F78" s="4">
        <v>0.23276984000000001</v>
      </c>
      <c r="G78" s="4"/>
      <c r="H78" s="3">
        <v>2162</v>
      </c>
      <c r="I78" s="4">
        <v>0.23310972999999999</v>
      </c>
      <c r="J78" s="4">
        <v>-8.5002679999999997E-2</v>
      </c>
      <c r="K78" s="3">
        <v>2407</v>
      </c>
      <c r="L78" s="4">
        <v>0.24565417000000001</v>
      </c>
      <c r="M78" s="4">
        <v>0.11340794</v>
      </c>
      <c r="N78" s="3">
        <v>2958</v>
      </c>
      <c r="O78" s="4">
        <v>0.28071663000000002</v>
      </c>
      <c r="P78" s="4">
        <v>0.22891429999999999</v>
      </c>
      <c r="Q78" s="3">
        <v>3063</v>
      </c>
      <c r="R78" s="4">
        <v>0.28990798000000001</v>
      </c>
      <c r="S78" s="4">
        <v>3.5331420000000002E-2</v>
      </c>
      <c r="T78" s="3">
        <v>3162</v>
      </c>
      <c r="U78" s="4">
        <v>0.29800557</v>
      </c>
      <c r="V78" s="4">
        <v>3.2417759999999997E-2</v>
      </c>
      <c r="W78" s="3">
        <v>3661</v>
      </c>
      <c r="X78" s="4">
        <v>0.30329293000000002</v>
      </c>
      <c r="Y78" s="4">
        <v>0.1577781</v>
      </c>
      <c r="Z78" s="3">
        <v>4291</v>
      </c>
      <c r="AA78" s="4">
        <v>0.31901370000000001</v>
      </c>
      <c r="AB78" s="4">
        <v>0.17214223000000001</v>
      </c>
      <c r="AC78" s="3">
        <v>5484</v>
      </c>
      <c r="AD78" s="4">
        <v>0.31254310000000002</v>
      </c>
      <c r="AE78" s="4">
        <v>0.27798525000000002</v>
      </c>
      <c r="AF78" s="3">
        <v>6659</v>
      </c>
      <c r="AG78" s="4">
        <v>0.31286701</v>
      </c>
      <c r="AH78" s="4">
        <v>0.21436005999999999</v>
      </c>
    </row>
    <row r="79" spans="1:34">
      <c r="A79" s="2" t="s">
        <v>44</v>
      </c>
      <c r="B79" s="2" t="s">
        <v>47</v>
      </c>
      <c r="C79" s="2" t="s">
        <v>61</v>
      </c>
      <c r="D79" s="2" t="s">
        <v>66</v>
      </c>
      <c r="E79" s="3">
        <v>2237</v>
      </c>
      <c r="F79" s="4">
        <v>0.22036413999999999</v>
      </c>
      <c r="G79" s="4"/>
      <c r="H79" s="3">
        <v>2032</v>
      </c>
      <c r="I79" s="4">
        <v>0.21906063000000001</v>
      </c>
      <c r="J79" s="4">
        <v>-9.1741310000000006E-2</v>
      </c>
      <c r="K79" s="3">
        <v>2188</v>
      </c>
      <c r="L79" s="4">
        <v>0.22329361</v>
      </c>
      <c r="M79" s="4">
        <v>7.6967320000000006E-2</v>
      </c>
      <c r="N79" s="3">
        <v>2306</v>
      </c>
      <c r="O79" s="4">
        <v>0.21884406000000001</v>
      </c>
      <c r="P79" s="4">
        <v>5.3988929999999997E-2</v>
      </c>
      <c r="Q79" s="3">
        <v>2251</v>
      </c>
      <c r="R79" s="4">
        <v>0.21308912999999999</v>
      </c>
      <c r="S79" s="4">
        <v>-2.3855959999999999E-2</v>
      </c>
      <c r="T79" s="3">
        <v>2201</v>
      </c>
      <c r="U79" s="4">
        <v>0.20746460999999999</v>
      </c>
      <c r="V79" s="4">
        <v>-2.214605E-2</v>
      </c>
      <c r="W79" s="3">
        <v>2386</v>
      </c>
      <c r="X79" s="4">
        <v>0.19770763999999999</v>
      </c>
      <c r="Y79" s="4">
        <v>8.4093769999999998E-2</v>
      </c>
      <c r="Z79" s="3">
        <v>2699</v>
      </c>
      <c r="AA79" s="4">
        <v>0.20067246999999999</v>
      </c>
      <c r="AB79" s="4">
        <v>0.13109114999999999</v>
      </c>
      <c r="AC79" s="3">
        <v>3453</v>
      </c>
      <c r="AD79" s="4">
        <v>0.19680821000000001</v>
      </c>
      <c r="AE79" s="4">
        <v>0.27932441000000002</v>
      </c>
      <c r="AF79" s="3">
        <v>4151</v>
      </c>
      <c r="AG79" s="4">
        <v>0.19503698999999999</v>
      </c>
      <c r="AH79" s="4">
        <v>0.20218522999999999</v>
      </c>
    </row>
    <row r="80" spans="1:34">
      <c r="A80" s="2" t="s">
        <v>44</v>
      </c>
      <c r="B80" s="2" t="s">
        <v>47</v>
      </c>
      <c r="C80" s="2" t="s">
        <v>61</v>
      </c>
      <c r="D80" s="2" t="s">
        <v>67</v>
      </c>
      <c r="E80" s="3">
        <v>1589</v>
      </c>
      <c r="F80" s="4">
        <v>0.15657391000000001</v>
      </c>
      <c r="G80" s="4"/>
      <c r="H80" s="3">
        <v>1358</v>
      </c>
      <c r="I80" s="4">
        <v>0.14639221999999999</v>
      </c>
      <c r="J80" s="4">
        <v>-0.14575046999999999</v>
      </c>
      <c r="K80" s="3">
        <v>1483</v>
      </c>
      <c r="L80" s="4">
        <v>0.15139489</v>
      </c>
      <c r="M80" s="4">
        <v>9.2656849999999999E-2</v>
      </c>
      <c r="N80" s="3">
        <v>1469</v>
      </c>
      <c r="O80" s="4">
        <v>0.13943941000000001</v>
      </c>
      <c r="P80" s="4">
        <v>-9.5058999999999994E-3</v>
      </c>
      <c r="Q80" s="3">
        <v>1494</v>
      </c>
      <c r="R80" s="4">
        <v>0.14145174999999999</v>
      </c>
      <c r="S80" s="4">
        <v>1.6974690000000001E-2</v>
      </c>
      <c r="T80" s="3">
        <v>1423</v>
      </c>
      <c r="U80" s="4">
        <v>0.13409361</v>
      </c>
      <c r="V80" s="4">
        <v>-4.7881449999999999E-2</v>
      </c>
      <c r="W80" s="3">
        <v>1630</v>
      </c>
      <c r="X80" s="4">
        <v>0.13501013000000001</v>
      </c>
      <c r="Y80" s="4">
        <v>0.14536975999999999</v>
      </c>
      <c r="Z80" s="3">
        <v>1721</v>
      </c>
      <c r="AA80" s="4">
        <v>0.12797644</v>
      </c>
      <c r="AB80" s="4">
        <v>5.6323459999999999E-2</v>
      </c>
      <c r="AC80" s="3">
        <v>2114</v>
      </c>
      <c r="AD80" s="4">
        <v>0.12051742999999999</v>
      </c>
      <c r="AE80" s="4">
        <v>0.22841496</v>
      </c>
      <c r="AF80" s="3">
        <v>2667</v>
      </c>
      <c r="AG80" s="4">
        <v>0.1253107</v>
      </c>
      <c r="AH80" s="4">
        <v>0.26135091999999999</v>
      </c>
    </row>
    <row r="81" spans="1:34">
      <c r="A81" s="2" t="s">
        <v>44</v>
      </c>
      <c r="B81" s="2" t="s">
        <v>47</v>
      </c>
      <c r="C81" s="2" t="s">
        <v>61</v>
      </c>
      <c r="D81" s="2" t="s">
        <v>68</v>
      </c>
      <c r="E81" s="3">
        <v>1770</v>
      </c>
      <c r="F81" s="4">
        <v>0.1743516</v>
      </c>
      <c r="G81" s="4"/>
      <c r="H81" s="3">
        <v>1686</v>
      </c>
      <c r="I81" s="4">
        <v>0.18176917000000001</v>
      </c>
      <c r="J81" s="4">
        <v>-4.7466120000000001E-2</v>
      </c>
      <c r="K81" s="3">
        <v>1659</v>
      </c>
      <c r="L81" s="4">
        <v>0.16935993999999999</v>
      </c>
      <c r="M81" s="4">
        <v>-1.557859E-2</v>
      </c>
      <c r="N81" s="3">
        <v>1648</v>
      </c>
      <c r="O81" s="4">
        <v>0.15642844</v>
      </c>
      <c r="P81" s="4">
        <v>-6.6950300000000003E-3</v>
      </c>
      <c r="Q81" s="3">
        <v>1585</v>
      </c>
      <c r="R81" s="4">
        <v>0.15000893000000001</v>
      </c>
      <c r="S81" s="4">
        <v>-3.863403E-2</v>
      </c>
      <c r="T81" s="3">
        <v>1664</v>
      </c>
      <c r="U81" s="4">
        <v>0.15687276999999999</v>
      </c>
      <c r="V81" s="4">
        <v>5.0320190000000001E-2</v>
      </c>
      <c r="W81" s="3">
        <v>1807</v>
      </c>
      <c r="X81" s="4">
        <v>0.14969669999999999</v>
      </c>
      <c r="Y81" s="4">
        <v>8.555567E-2</v>
      </c>
      <c r="Z81" s="3">
        <v>1867</v>
      </c>
      <c r="AA81" s="4">
        <v>0.13880245999999999</v>
      </c>
      <c r="AB81" s="4">
        <v>3.328043E-2</v>
      </c>
      <c r="AC81" s="3">
        <v>2428</v>
      </c>
      <c r="AD81" s="4">
        <v>0.13839908000000001</v>
      </c>
      <c r="AE81" s="4">
        <v>0.30065258</v>
      </c>
      <c r="AF81" s="3">
        <v>2792</v>
      </c>
      <c r="AG81" s="4">
        <v>0.13119046000000001</v>
      </c>
      <c r="AH81" s="4">
        <v>0.14991747999999999</v>
      </c>
    </row>
    <row r="82" spans="1:34">
      <c r="A82" s="2" t="s">
        <v>44</v>
      </c>
      <c r="B82" s="2" t="s">
        <v>47</v>
      </c>
      <c r="C82" s="2" t="s">
        <v>61</v>
      </c>
      <c r="D82" s="2" t="s">
        <v>69</v>
      </c>
      <c r="E82" s="3">
        <v>1066</v>
      </c>
      <c r="F82" s="4">
        <v>0.1050364</v>
      </c>
      <c r="G82" s="4"/>
      <c r="H82" s="3">
        <v>921</v>
      </c>
      <c r="I82" s="4">
        <v>9.9257739999999997E-2</v>
      </c>
      <c r="J82" s="4">
        <v>-0.13660264</v>
      </c>
      <c r="K82" s="3">
        <v>945</v>
      </c>
      <c r="L82" s="4">
        <v>9.6478820000000007E-2</v>
      </c>
      <c r="M82" s="4">
        <v>2.697095E-2</v>
      </c>
      <c r="N82" s="3">
        <v>876</v>
      </c>
      <c r="O82" s="4">
        <v>8.3119100000000001E-2</v>
      </c>
      <c r="P82" s="4">
        <v>-7.3497850000000003E-2</v>
      </c>
      <c r="Q82" s="3">
        <v>832</v>
      </c>
      <c r="R82" s="4">
        <v>7.8778790000000001E-2</v>
      </c>
      <c r="S82" s="4">
        <v>-4.9841910000000003E-2</v>
      </c>
      <c r="T82" s="3">
        <v>867</v>
      </c>
      <c r="U82" s="4">
        <v>8.1671099999999996E-2</v>
      </c>
      <c r="V82" s="4">
        <v>4.1238829999999997E-2</v>
      </c>
      <c r="W82" s="3">
        <v>1023</v>
      </c>
      <c r="X82" s="4">
        <v>8.4753239999999994E-2</v>
      </c>
      <c r="Y82" s="4">
        <v>0.18052541999999999</v>
      </c>
      <c r="Z82" s="3">
        <v>1074</v>
      </c>
      <c r="AA82" s="4">
        <v>7.9824599999999996E-2</v>
      </c>
      <c r="AB82" s="4">
        <v>4.9575559999999998E-2</v>
      </c>
      <c r="AC82" s="3">
        <v>1327</v>
      </c>
      <c r="AD82" s="4">
        <v>7.5648759999999995E-2</v>
      </c>
      <c r="AE82" s="4">
        <v>0.23620450000000001</v>
      </c>
      <c r="AF82" s="3">
        <v>1479</v>
      </c>
      <c r="AG82" s="4">
        <v>6.9494130000000001E-2</v>
      </c>
      <c r="AH82" s="4">
        <v>0.11440721</v>
      </c>
    </row>
    <row r="83" spans="1:34">
      <c r="A83" s="2" t="s">
        <v>44</v>
      </c>
      <c r="B83" s="2" t="s">
        <v>47</v>
      </c>
      <c r="C83" s="2" t="s">
        <v>61</v>
      </c>
      <c r="D83" s="2" t="s">
        <v>70</v>
      </c>
      <c r="E83" s="3">
        <v>648</v>
      </c>
      <c r="F83" s="4">
        <v>6.388808E-2</v>
      </c>
      <c r="G83" s="4"/>
      <c r="H83" s="3">
        <v>619</v>
      </c>
      <c r="I83" s="4">
        <v>6.674803E-2</v>
      </c>
      <c r="J83" s="4">
        <v>-4.5436690000000002E-2</v>
      </c>
      <c r="K83" s="3">
        <v>575</v>
      </c>
      <c r="L83" s="4">
        <v>5.8658349999999998E-2</v>
      </c>
      <c r="M83" s="4">
        <v>-7.1499839999999995E-2</v>
      </c>
      <c r="N83" s="3">
        <v>516</v>
      </c>
      <c r="O83" s="4">
        <v>4.8998460000000001E-2</v>
      </c>
      <c r="P83" s="4">
        <v>-0.10168178999999999</v>
      </c>
      <c r="Q83" s="3">
        <v>528</v>
      </c>
      <c r="R83" s="4">
        <v>4.9993839999999998E-2</v>
      </c>
      <c r="S83" s="4">
        <v>2.287237E-2</v>
      </c>
      <c r="T83" s="3">
        <v>558</v>
      </c>
      <c r="U83" s="4">
        <v>5.262174E-2</v>
      </c>
      <c r="V83" s="4">
        <v>5.7158010000000002E-2</v>
      </c>
      <c r="W83" s="3">
        <v>612</v>
      </c>
      <c r="X83" s="4">
        <v>5.0737980000000002E-2</v>
      </c>
      <c r="Y83" s="4">
        <v>9.6870620000000005E-2</v>
      </c>
      <c r="Z83" s="3">
        <v>599</v>
      </c>
      <c r="AA83" s="4">
        <v>4.4554419999999997E-2</v>
      </c>
      <c r="AB83" s="4">
        <v>-2.1432130000000001E-2</v>
      </c>
      <c r="AC83" s="3">
        <v>868</v>
      </c>
      <c r="AD83" s="4">
        <v>4.9477739999999999E-2</v>
      </c>
      <c r="AE83" s="4">
        <v>0.44858608999999999</v>
      </c>
      <c r="AF83" s="3">
        <v>870</v>
      </c>
      <c r="AG83" s="4">
        <v>4.0892600000000001E-2</v>
      </c>
      <c r="AH83" s="4">
        <v>2.6110299999999999E-3</v>
      </c>
    </row>
    <row r="84" spans="1:34">
      <c r="A84" s="2" t="s">
        <v>44</v>
      </c>
      <c r="B84" s="2" t="s">
        <v>47</v>
      </c>
      <c r="C84" s="2" t="s">
        <v>61</v>
      </c>
      <c r="D84" s="2" t="s">
        <v>71</v>
      </c>
      <c r="E84" s="3">
        <v>64</v>
      </c>
      <c r="F84" s="4">
        <v>6.3192700000000001E-3</v>
      </c>
      <c r="G84" s="4"/>
      <c r="H84" s="3">
        <v>56</v>
      </c>
      <c r="I84" s="4">
        <v>6.0688399999999998E-3</v>
      </c>
      <c r="J84" s="4">
        <v>-0.12254414</v>
      </c>
      <c r="K84" s="3">
        <v>63</v>
      </c>
      <c r="L84" s="4">
        <v>6.3834900000000003E-3</v>
      </c>
      <c r="M84" s="4">
        <v>0.11132876</v>
      </c>
      <c r="N84" s="3">
        <v>49</v>
      </c>
      <c r="O84" s="4">
        <v>4.6298600000000004E-3</v>
      </c>
      <c r="P84" s="4">
        <v>-0.22001224</v>
      </c>
      <c r="Q84" s="3">
        <v>69</v>
      </c>
      <c r="R84" s="4">
        <v>6.5091899999999998E-3</v>
      </c>
      <c r="S84" s="4">
        <v>0.40943912999999998</v>
      </c>
      <c r="T84" s="3">
        <v>52</v>
      </c>
      <c r="U84" s="4">
        <v>4.8596400000000001E-3</v>
      </c>
      <c r="V84" s="4">
        <v>-0.25016092000000001</v>
      </c>
      <c r="W84" s="3">
        <v>45</v>
      </c>
      <c r="X84" s="4">
        <v>3.6874E-3</v>
      </c>
      <c r="Y84" s="4">
        <v>-0.13681467999999999</v>
      </c>
      <c r="Z84" s="3">
        <v>43</v>
      </c>
      <c r="AA84" s="4">
        <v>3.1918300000000001E-3</v>
      </c>
      <c r="AB84" s="4">
        <v>-3.5388339999999997E-2</v>
      </c>
      <c r="AC84" s="3">
        <v>36</v>
      </c>
      <c r="AD84" s="4">
        <v>2.0392600000000002E-3</v>
      </c>
      <c r="AE84" s="4">
        <v>-0.16659244000000001</v>
      </c>
      <c r="AF84" s="3">
        <v>25</v>
      </c>
      <c r="AG84" s="4">
        <v>1.15722E-3</v>
      </c>
      <c r="AH84" s="4">
        <v>-0.31159785000000001</v>
      </c>
    </row>
    <row r="85" spans="1:34">
      <c r="A85" s="2" t="s">
        <v>44</v>
      </c>
      <c r="B85" s="2" t="s">
        <v>47</v>
      </c>
      <c r="C85" s="2" t="s">
        <v>61</v>
      </c>
      <c r="D85" s="2" t="s">
        <v>48</v>
      </c>
      <c r="E85" s="3">
        <v>10150</v>
      </c>
      <c r="F85" s="4">
        <v>1</v>
      </c>
      <c r="G85" s="4"/>
      <c r="H85" s="3">
        <v>9274</v>
      </c>
      <c r="I85" s="4">
        <v>1</v>
      </c>
      <c r="J85" s="4">
        <v>-8.6336769999999993E-2</v>
      </c>
      <c r="K85" s="3">
        <v>9798</v>
      </c>
      <c r="L85" s="4">
        <v>1</v>
      </c>
      <c r="M85" s="4">
        <v>5.6551270000000001E-2</v>
      </c>
      <c r="N85" s="3">
        <v>10537</v>
      </c>
      <c r="O85" s="4">
        <v>1</v>
      </c>
      <c r="P85" s="4">
        <v>7.5418700000000005E-2</v>
      </c>
      <c r="Q85" s="3">
        <v>10564</v>
      </c>
      <c r="R85" s="4">
        <v>1</v>
      </c>
      <c r="S85" s="4">
        <v>2.5068899999999999E-3</v>
      </c>
      <c r="T85" s="3">
        <v>10610</v>
      </c>
      <c r="U85" s="4">
        <v>1</v>
      </c>
      <c r="V85" s="4">
        <v>4.3642899999999998E-3</v>
      </c>
      <c r="W85" s="3">
        <v>12070</v>
      </c>
      <c r="X85" s="4">
        <v>1</v>
      </c>
      <c r="Y85" s="4">
        <v>0.13759435</v>
      </c>
      <c r="Z85" s="3">
        <v>13450</v>
      </c>
      <c r="AA85" s="4">
        <v>1</v>
      </c>
      <c r="AB85" s="4">
        <v>0.11437988</v>
      </c>
      <c r="AC85" s="3">
        <v>17545</v>
      </c>
      <c r="AD85" s="4">
        <v>1</v>
      </c>
      <c r="AE85" s="4">
        <v>0.30444346999999999</v>
      </c>
      <c r="AF85" s="3">
        <v>21284</v>
      </c>
      <c r="AG85" s="4">
        <v>1</v>
      </c>
      <c r="AH85" s="4">
        <v>0.21310283999999999</v>
      </c>
    </row>
    <row r="86" spans="1:34">
      <c r="A86" s="2" t="s">
        <v>49</v>
      </c>
      <c r="B86" s="2" t="s">
        <v>45</v>
      </c>
      <c r="C86" s="2" t="s">
        <v>59</v>
      </c>
      <c r="D86" s="2" t="s">
        <v>64</v>
      </c>
      <c r="E86" s="3">
        <v>22</v>
      </c>
      <c r="F86" s="4">
        <v>7.6559999999999999E-5</v>
      </c>
      <c r="G86" s="4"/>
      <c r="H86" s="3">
        <v>17</v>
      </c>
      <c r="I86" s="4">
        <v>5.6900000000000001E-5</v>
      </c>
      <c r="J86" s="4">
        <v>-0.22019844</v>
      </c>
      <c r="K86" s="3">
        <v>14</v>
      </c>
      <c r="L86" s="4">
        <v>4.4950000000000002E-5</v>
      </c>
      <c r="M86" s="4">
        <v>-0.19019594000000001</v>
      </c>
      <c r="N86" s="3">
        <v>16</v>
      </c>
      <c r="O86" s="4">
        <v>5.0219999999999997E-5</v>
      </c>
      <c r="P86" s="4">
        <v>0.15646584999999999</v>
      </c>
      <c r="Q86" s="5" t="s">
        <v>86</v>
      </c>
      <c r="R86" s="6" t="s">
        <v>86</v>
      </c>
      <c r="S86" s="6" t="s">
        <v>86</v>
      </c>
      <c r="T86" s="5" t="s">
        <v>86</v>
      </c>
      <c r="U86" s="6" t="s">
        <v>86</v>
      </c>
      <c r="V86" s="6" t="s">
        <v>86</v>
      </c>
      <c r="W86" s="5" t="s">
        <v>86</v>
      </c>
      <c r="X86" s="6" t="s">
        <v>86</v>
      </c>
      <c r="Y86" s="6" t="s">
        <v>86</v>
      </c>
      <c r="Z86" s="5" t="s">
        <v>86</v>
      </c>
      <c r="AA86" s="6" t="s">
        <v>86</v>
      </c>
      <c r="AB86" s="6" t="s">
        <v>86</v>
      </c>
      <c r="AC86" s="5" t="s">
        <v>86</v>
      </c>
      <c r="AD86" s="6" t="s">
        <v>86</v>
      </c>
      <c r="AE86" s="6" t="s">
        <v>86</v>
      </c>
      <c r="AF86" s="5" t="s">
        <v>86</v>
      </c>
      <c r="AG86" s="6" t="s">
        <v>86</v>
      </c>
      <c r="AH86" s="6" t="s">
        <v>86</v>
      </c>
    </row>
    <row r="87" spans="1:34">
      <c r="A87" s="2" t="s">
        <v>49</v>
      </c>
      <c r="B87" s="2" t="s">
        <v>45</v>
      </c>
      <c r="C87" s="2" t="s">
        <v>59</v>
      </c>
      <c r="D87" s="2" t="s">
        <v>65</v>
      </c>
      <c r="E87" s="3">
        <v>2718</v>
      </c>
      <c r="F87" s="4">
        <v>9.4977299999999994E-3</v>
      </c>
      <c r="G87" s="4"/>
      <c r="H87" s="3">
        <v>3280</v>
      </c>
      <c r="I87" s="4">
        <v>1.0923540000000001E-2</v>
      </c>
      <c r="J87" s="4">
        <v>0.20671085</v>
      </c>
      <c r="K87" s="3">
        <v>3691</v>
      </c>
      <c r="L87" s="4">
        <v>1.199252E-2</v>
      </c>
      <c r="M87" s="4">
        <v>0.12550280999999999</v>
      </c>
      <c r="N87" s="3">
        <v>4501</v>
      </c>
      <c r="O87" s="4">
        <v>1.412942E-2</v>
      </c>
      <c r="P87" s="4">
        <v>0.21933664</v>
      </c>
      <c r="Q87" s="3">
        <v>5332</v>
      </c>
      <c r="R87" s="4">
        <v>1.6285310000000001E-2</v>
      </c>
      <c r="S87" s="4">
        <v>0.18461512999999999</v>
      </c>
      <c r="T87" s="3">
        <v>6734</v>
      </c>
      <c r="U87" s="4">
        <v>1.942222E-2</v>
      </c>
      <c r="V87" s="4">
        <v>0.26296541000000001</v>
      </c>
      <c r="W87" s="3">
        <v>7236</v>
      </c>
      <c r="X87" s="4">
        <v>2.148303E-2</v>
      </c>
      <c r="Y87" s="4">
        <v>7.4601509999999996E-2</v>
      </c>
      <c r="Z87" s="3">
        <v>8375</v>
      </c>
      <c r="AA87" s="4">
        <v>2.5280319999999998E-2</v>
      </c>
      <c r="AB87" s="4">
        <v>0.1573128</v>
      </c>
      <c r="AC87" s="3">
        <v>9223</v>
      </c>
      <c r="AD87" s="4">
        <v>2.8145489999999999E-2</v>
      </c>
      <c r="AE87" s="4">
        <v>0.10126161</v>
      </c>
      <c r="AF87" s="3">
        <v>9749</v>
      </c>
      <c r="AG87" s="4">
        <v>2.95448E-2</v>
      </c>
      <c r="AH87" s="4">
        <v>5.7106030000000002E-2</v>
      </c>
    </row>
    <row r="88" spans="1:34">
      <c r="A88" s="2" t="s">
        <v>49</v>
      </c>
      <c r="B88" s="2" t="s">
        <v>45</v>
      </c>
      <c r="C88" s="2" t="s">
        <v>59</v>
      </c>
      <c r="D88" s="2" t="s">
        <v>66</v>
      </c>
      <c r="E88" s="3">
        <v>93004</v>
      </c>
      <c r="F88" s="4">
        <v>0.32501383</v>
      </c>
      <c r="G88" s="4"/>
      <c r="H88" s="3">
        <v>100698</v>
      </c>
      <c r="I88" s="4">
        <v>0.33540015000000001</v>
      </c>
      <c r="J88" s="4">
        <v>8.2732589999999995E-2</v>
      </c>
      <c r="K88" s="3">
        <v>106740</v>
      </c>
      <c r="L88" s="4">
        <v>0.34679103999999999</v>
      </c>
      <c r="M88" s="4">
        <v>5.999554E-2</v>
      </c>
      <c r="N88" s="3">
        <v>113181</v>
      </c>
      <c r="O88" s="4">
        <v>0.35530867999999999</v>
      </c>
      <c r="P88" s="4">
        <v>6.0346650000000002E-2</v>
      </c>
      <c r="Q88" s="3">
        <v>119261</v>
      </c>
      <c r="R88" s="4">
        <v>0.36427162000000002</v>
      </c>
      <c r="S88" s="4">
        <v>5.371915E-2</v>
      </c>
      <c r="T88" s="3">
        <v>126765</v>
      </c>
      <c r="U88" s="4">
        <v>0.36562728</v>
      </c>
      <c r="V88" s="4">
        <v>6.2923220000000002E-2</v>
      </c>
      <c r="W88" s="3">
        <v>124702</v>
      </c>
      <c r="X88" s="4">
        <v>0.37022064999999998</v>
      </c>
      <c r="Y88" s="4">
        <v>-1.627669E-2</v>
      </c>
      <c r="Z88" s="3">
        <v>128369</v>
      </c>
      <c r="AA88" s="4">
        <v>0.38751079999999999</v>
      </c>
      <c r="AB88" s="4">
        <v>2.9406270000000002E-2</v>
      </c>
      <c r="AC88" s="3">
        <v>128546</v>
      </c>
      <c r="AD88" s="4">
        <v>0.39229842999999998</v>
      </c>
      <c r="AE88" s="4">
        <v>1.3756899999999999E-3</v>
      </c>
      <c r="AF88" s="3">
        <v>130627</v>
      </c>
      <c r="AG88" s="4">
        <v>0.39586306999999998</v>
      </c>
      <c r="AH88" s="4">
        <v>1.6189599999999998E-2</v>
      </c>
    </row>
    <row r="89" spans="1:34">
      <c r="A89" s="2" t="s">
        <v>49</v>
      </c>
      <c r="B89" s="2" t="s">
        <v>45</v>
      </c>
      <c r="C89" s="2" t="s">
        <v>59</v>
      </c>
      <c r="D89" s="2" t="s">
        <v>67</v>
      </c>
      <c r="E89" s="3">
        <v>71044</v>
      </c>
      <c r="F89" s="4">
        <v>0.2482723</v>
      </c>
      <c r="G89" s="4"/>
      <c r="H89" s="3">
        <v>74255</v>
      </c>
      <c r="I89" s="4">
        <v>0.24732275000000001</v>
      </c>
      <c r="J89" s="4">
        <v>4.5190870000000001E-2</v>
      </c>
      <c r="K89" s="3">
        <v>75561</v>
      </c>
      <c r="L89" s="4">
        <v>0.24549238000000001</v>
      </c>
      <c r="M89" s="4">
        <v>1.7591280000000001E-2</v>
      </c>
      <c r="N89" s="3">
        <v>78499</v>
      </c>
      <c r="O89" s="4">
        <v>0.24643048000000001</v>
      </c>
      <c r="P89" s="4">
        <v>3.8882239999999998E-2</v>
      </c>
      <c r="Q89" s="3">
        <v>79061</v>
      </c>
      <c r="R89" s="4">
        <v>0.24148557000000001</v>
      </c>
      <c r="S89" s="4">
        <v>7.1684499999999998E-3</v>
      </c>
      <c r="T89" s="3">
        <v>82968</v>
      </c>
      <c r="U89" s="4">
        <v>0.23930387</v>
      </c>
      <c r="V89" s="4">
        <v>4.941475E-2</v>
      </c>
      <c r="W89" s="3">
        <v>78122</v>
      </c>
      <c r="X89" s="4">
        <v>0.23193099</v>
      </c>
      <c r="Y89" s="4">
        <v>-5.8414019999999997E-2</v>
      </c>
      <c r="Z89" s="3">
        <v>73494</v>
      </c>
      <c r="AA89" s="4">
        <v>0.22185777000000001</v>
      </c>
      <c r="AB89" s="4">
        <v>-5.9238600000000002E-2</v>
      </c>
      <c r="AC89" s="3">
        <v>70034</v>
      </c>
      <c r="AD89" s="4">
        <v>0.21372972000000001</v>
      </c>
      <c r="AE89" s="4">
        <v>-4.7084130000000002E-2</v>
      </c>
      <c r="AF89" s="3">
        <v>68216</v>
      </c>
      <c r="AG89" s="4">
        <v>0.20672789</v>
      </c>
      <c r="AH89" s="4">
        <v>-2.5951729999999999E-2</v>
      </c>
    </row>
    <row r="90" spans="1:34">
      <c r="A90" s="2" t="s">
        <v>49</v>
      </c>
      <c r="B90" s="2" t="s">
        <v>45</v>
      </c>
      <c r="C90" s="2" t="s">
        <v>59</v>
      </c>
      <c r="D90" s="2" t="s">
        <v>68</v>
      </c>
      <c r="E90" s="3">
        <v>67464</v>
      </c>
      <c r="F90" s="4">
        <v>0.2357611</v>
      </c>
      <c r="G90" s="4"/>
      <c r="H90" s="3">
        <v>69061</v>
      </c>
      <c r="I90" s="4">
        <v>0.23002510000000001</v>
      </c>
      <c r="J90" s="4">
        <v>2.3676849999999999E-2</v>
      </c>
      <c r="K90" s="3">
        <v>69841</v>
      </c>
      <c r="L90" s="4">
        <v>0.22691006</v>
      </c>
      <c r="M90" s="4">
        <v>1.129522E-2</v>
      </c>
      <c r="N90" s="3">
        <v>71083</v>
      </c>
      <c r="O90" s="4">
        <v>0.22315059000000001</v>
      </c>
      <c r="P90" s="4">
        <v>1.778066E-2</v>
      </c>
      <c r="Q90" s="3">
        <v>71874</v>
      </c>
      <c r="R90" s="4">
        <v>0.21953159999999999</v>
      </c>
      <c r="S90" s="4">
        <v>1.1123849999999999E-2</v>
      </c>
      <c r="T90" s="3">
        <v>76951</v>
      </c>
      <c r="U90" s="4">
        <v>0.22194769</v>
      </c>
      <c r="V90" s="4">
        <v>7.0636930000000001E-2</v>
      </c>
      <c r="W90" s="3">
        <v>74502</v>
      </c>
      <c r="X90" s="4">
        <v>0.22118567</v>
      </c>
      <c r="Y90" s="4">
        <v>-3.1817369999999998E-2</v>
      </c>
      <c r="Z90" s="3">
        <v>71137</v>
      </c>
      <c r="AA90" s="4">
        <v>0.21474188</v>
      </c>
      <c r="AB90" s="4">
        <v>-4.5175859999999998E-2</v>
      </c>
      <c r="AC90" s="3">
        <v>70002</v>
      </c>
      <c r="AD90" s="4">
        <v>0.21363212000000001</v>
      </c>
      <c r="AE90" s="4">
        <v>-1.5956970000000001E-2</v>
      </c>
      <c r="AF90" s="3">
        <v>70024</v>
      </c>
      <c r="AG90" s="4">
        <v>0.21220739</v>
      </c>
      <c r="AH90" s="4">
        <v>3.2304000000000002E-4</v>
      </c>
    </row>
    <row r="91" spans="1:34">
      <c r="A91" s="2" t="s">
        <v>49</v>
      </c>
      <c r="B91" s="2" t="s">
        <v>45</v>
      </c>
      <c r="C91" s="2" t="s">
        <v>59</v>
      </c>
      <c r="D91" s="2" t="s">
        <v>69</v>
      </c>
      <c r="E91" s="3">
        <v>35038</v>
      </c>
      <c r="F91" s="4">
        <v>0.12244316</v>
      </c>
      <c r="G91" s="4"/>
      <c r="H91" s="3">
        <v>35839</v>
      </c>
      <c r="I91" s="4">
        <v>0.11937051999999999</v>
      </c>
      <c r="J91" s="4">
        <v>2.2874490000000001E-2</v>
      </c>
      <c r="K91" s="3">
        <v>35431</v>
      </c>
      <c r="L91" s="4">
        <v>0.11511167</v>
      </c>
      <c r="M91" s="4">
        <v>-1.139749E-2</v>
      </c>
      <c r="N91" s="3">
        <v>35297</v>
      </c>
      <c r="O91" s="4">
        <v>0.11080701</v>
      </c>
      <c r="P91" s="4">
        <v>-3.7742100000000001E-3</v>
      </c>
      <c r="Q91" s="3">
        <v>35661</v>
      </c>
      <c r="R91" s="4">
        <v>0.10892241</v>
      </c>
      <c r="S91" s="4">
        <v>1.031167E-2</v>
      </c>
      <c r="T91" s="3">
        <v>36787</v>
      </c>
      <c r="U91" s="4">
        <v>0.10610507</v>
      </c>
      <c r="V91" s="4">
        <v>3.1590920000000001E-2</v>
      </c>
      <c r="W91" s="3">
        <v>36155</v>
      </c>
      <c r="X91" s="4">
        <v>0.10733794000000001</v>
      </c>
      <c r="Y91" s="4">
        <v>-1.7193420000000001E-2</v>
      </c>
      <c r="Z91" s="3">
        <v>34896</v>
      </c>
      <c r="AA91" s="4">
        <v>0.10534112</v>
      </c>
      <c r="AB91" s="4">
        <v>-3.4819990000000002E-2</v>
      </c>
      <c r="AC91" s="3">
        <v>35222</v>
      </c>
      <c r="AD91" s="4">
        <v>0.10749201</v>
      </c>
      <c r="AE91" s="4">
        <v>9.3517500000000007E-3</v>
      </c>
      <c r="AF91" s="3">
        <v>36058</v>
      </c>
      <c r="AG91" s="4">
        <v>0.10927226</v>
      </c>
      <c r="AH91" s="4">
        <v>2.371734E-2</v>
      </c>
    </row>
    <row r="92" spans="1:34">
      <c r="A92" s="2" t="s">
        <v>49</v>
      </c>
      <c r="B92" s="2" t="s">
        <v>45</v>
      </c>
      <c r="C92" s="2" t="s">
        <v>59</v>
      </c>
      <c r="D92" s="2" t="s">
        <v>70</v>
      </c>
      <c r="E92" s="3">
        <v>16852</v>
      </c>
      <c r="F92" s="4">
        <v>5.8890669999999999E-2</v>
      </c>
      <c r="G92" s="4"/>
      <c r="H92" s="3">
        <v>17062</v>
      </c>
      <c r="I92" s="4">
        <v>5.6830449999999998E-2</v>
      </c>
      <c r="J92" s="4">
        <v>1.2498459999999999E-2</v>
      </c>
      <c r="K92" s="3">
        <v>16501</v>
      </c>
      <c r="L92" s="4">
        <v>5.3611859999999997E-2</v>
      </c>
      <c r="M92" s="4">
        <v>-3.2882580000000002E-2</v>
      </c>
      <c r="N92" s="3">
        <v>15954</v>
      </c>
      <c r="O92" s="4">
        <v>5.008278E-2</v>
      </c>
      <c r="P92" s="4">
        <v>-3.3198159999999997E-2</v>
      </c>
      <c r="Q92" s="3">
        <v>16179</v>
      </c>
      <c r="R92" s="4">
        <v>4.9415679999999997E-2</v>
      </c>
      <c r="S92" s="4">
        <v>1.4102140000000001E-2</v>
      </c>
      <c r="T92" s="3">
        <v>16474</v>
      </c>
      <c r="U92" s="4">
        <v>4.7516469999999998E-2</v>
      </c>
      <c r="V92" s="4">
        <v>1.828194E-2</v>
      </c>
      <c r="W92" s="3">
        <v>16087</v>
      </c>
      <c r="X92" s="4">
        <v>4.7759009999999998E-2</v>
      </c>
      <c r="Y92" s="4">
        <v>-2.352286E-2</v>
      </c>
      <c r="Z92" s="3">
        <v>14962</v>
      </c>
      <c r="AA92" s="4">
        <v>4.5167590000000001E-2</v>
      </c>
      <c r="AB92" s="4">
        <v>-6.9888160000000005E-2</v>
      </c>
      <c r="AC92" s="3">
        <v>14616</v>
      </c>
      <c r="AD92" s="4">
        <v>4.4604190000000002E-2</v>
      </c>
      <c r="AE92" s="4">
        <v>-2.3183260000000001E-2</v>
      </c>
      <c r="AF92" s="3">
        <v>15282</v>
      </c>
      <c r="AG92" s="4">
        <v>4.6311810000000002E-2</v>
      </c>
      <c r="AH92" s="4">
        <v>4.5592359999999998E-2</v>
      </c>
    </row>
    <row r="93" spans="1:34">
      <c r="A93" s="2" t="s">
        <v>49</v>
      </c>
      <c r="B93" s="2" t="s">
        <v>45</v>
      </c>
      <c r="C93" s="2" t="s">
        <v>59</v>
      </c>
      <c r="D93" s="2" t="s">
        <v>71</v>
      </c>
      <c r="E93" s="3">
        <v>13</v>
      </c>
      <c r="F93" s="4">
        <v>4.4650000000000001E-5</v>
      </c>
      <c r="G93" s="4"/>
      <c r="H93" s="3">
        <v>21</v>
      </c>
      <c r="I93" s="4">
        <v>7.059E-5</v>
      </c>
      <c r="J93" s="4">
        <v>0.65871663999999996</v>
      </c>
      <c r="K93" s="3">
        <v>14</v>
      </c>
      <c r="L93" s="4">
        <v>4.5510000000000003E-5</v>
      </c>
      <c r="M93" s="4">
        <v>-0.33905004999999999</v>
      </c>
      <c r="N93" s="3">
        <v>13</v>
      </c>
      <c r="O93" s="4">
        <v>4.0819999999999999E-5</v>
      </c>
      <c r="P93" s="4">
        <v>-7.1817409999999998E-2</v>
      </c>
      <c r="Q93" s="5" t="s">
        <v>86</v>
      </c>
      <c r="R93" s="6" t="s">
        <v>86</v>
      </c>
      <c r="S93" s="6" t="s">
        <v>86</v>
      </c>
      <c r="T93" s="5" t="s">
        <v>86</v>
      </c>
      <c r="U93" s="6" t="s">
        <v>86</v>
      </c>
      <c r="V93" s="6" t="s">
        <v>86</v>
      </c>
      <c r="W93" s="5" t="s">
        <v>86</v>
      </c>
      <c r="X93" s="6" t="s">
        <v>86</v>
      </c>
      <c r="Y93" s="6" t="s">
        <v>86</v>
      </c>
      <c r="Z93" s="5" t="s">
        <v>86</v>
      </c>
      <c r="AA93" s="6" t="s">
        <v>86</v>
      </c>
      <c r="AB93" s="6" t="s">
        <v>86</v>
      </c>
      <c r="AC93" s="5" t="s">
        <v>86</v>
      </c>
      <c r="AD93" s="6" t="s">
        <v>86</v>
      </c>
      <c r="AE93" s="6" t="s">
        <v>86</v>
      </c>
      <c r="AF93" s="5" t="s">
        <v>86</v>
      </c>
      <c r="AG93" s="6" t="s">
        <v>86</v>
      </c>
      <c r="AH93" s="6" t="s">
        <v>86</v>
      </c>
    </row>
    <row r="94" spans="1:34">
      <c r="A94" s="2" t="s">
        <v>49</v>
      </c>
      <c r="B94" s="2" t="s">
        <v>45</v>
      </c>
      <c r="C94" s="2" t="s">
        <v>59</v>
      </c>
      <c r="D94" s="2" t="s">
        <v>48</v>
      </c>
      <c r="E94" s="3">
        <v>286153</v>
      </c>
      <c r="F94" s="4">
        <v>1</v>
      </c>
      <c r="G94" s="4"/>
      <c r="H94" s="3">
        <v>300233</v>
      </c>
      <c r="I94" s="4">
        <v>1</v>
      </c>
      <c r="J94" s="4">
        <v>4.9203660000000003E-2</v>
      </c>
      <c r="K94" s="3">
        <v>307793</v>
      </c>
      <c r="L94" s="4">
        <v>1</v>
      </c>
      <c r="M94" s="4">
        <v>2.517834E-2</v>
      </c>
      <c r="N94" s="3">
        <v>318543</v>
      </c>
      <c r="O94" s="4">
        <v>1</v>
      </c>
      <c r="P94" s="4">
        <v>3.4927479999999997E-2</v>
      </c>
      <c r="Q94" s="3">
        <v>327396</v>
      </c>
      <c r="R94" s="4">
        <v>1</v>
      </c>
      <c r="S94" s="4">
        <v>2.7792279999999999E-2</v>
      </c>
      <c r="T94" s="3">
        <v>346707</v>
      </c>
      <c r="U94" s="4">
        <v>1</v>
      </c>
      <c r="V94" s="4">
        <v>5.8982130000000001E-2</v>
      </c>
      <c r="W94" s="3">
        <v>336832</v>
      </c>
      <c r="X94" s="4">
        <v>1</v>
      </c>
      <c r="Y94" s="4">
        <v>-2.848185E-2</v>
      </c>
      <c r="Z94" s="3">
        <v>331266</v>
      </c>
      <c r="AA94" s="4">
        <v>1</v>
      </c>
      <c r="AB94" s="4">
        <v>-1.6524279999999999E-2</v>
      </c>
      <c r="AC94" s="3">
        <v>327673</v>
      </c>
      <c r="AD94" s="4">
        <v>1</v>
      </c>
      <c r="AE94" s="4">
        <v>-1.084515E-2</v>
      </c>
      <c r="AF94" s="3">
        <v>329980</v>
      </c>
      <c r="AG94" s="4">
        <v>1</v>
      </c>
      <c r="AH94" s="4">
        <v>7.0390899999999996E-3</v>
      </c>
    </row>
    <row r="95" spans="1:34">
      <c r="A95" s="2" t="s">
        <v>49</v>
      </c>
      <c r="B95" s="2" t="s">
        <v>45</v>
      </c>
      <c r="C95" s="2" t="s">
        <v>60</v>
      </c>
      <c r="D95" s="2" t="s">
        <v>64</v>
      </c>
      <c r="E95" s="3">
        <v>17</v>
      </c>
      <c r="F95" s="4">
        <v>9.9380000000000001E-5</v>
      </c>
      <c r="G95" s="4"/>
      <c r="H95" s="5" t="s">
        <v>86</v>
      </c>
      <c r="I95" s="6" t="s">
        <v>86</v>
      </c>
      <c r="J95" s="6" t="s">
        <v>86</v>
      </c>
      <c r="K95" s="3">
        <v>11</v>
      </c>
      <c r="L95" s="4">
        <v>6.1069999999999996E-5</v>
      </c>
      <c r="M95" s="6" t="s">
        <v>86</v>
      </c>
      <c r="N95" s="5" t="s">
        <v>86</v>
      </c>
      <c r="O95" s="6" t="s">
        <v>86</v>
      </c>
      <c r="P95" s="6" t="s">
        <v>86</v>
      </c>
      <c r="Q95" s="5" t="s">
        <v>86</v>
      </c>
      <c r="R95" s="6" t="s">
        <v>86</v>
      </c>
      <c r="S95" s="6" t="s">
        <v>86</v>
      </c>
      <c r="T95" s="5" t="s">
        <v>86</v>
      </c>
      <c r="U95" s="6" t="s">
        <v>86</v>
      </c>
      <c r="V95" s="6" t="s">
        <v>86</v>
      </c>
      <c r="W95" s="3">
        <v>24</v>
      </c>
      <c r="X95" s="4">
        <v>1.2742999999999999E-4</v>
      </c>
      <c r="Y95" s="6" t="s">
        <v>86</v>
      </c>
      <c r="Z95" s="5" t="s">
        <v>86</v>
      </c>
      <c r="AA95" s="6" t="s">
        <v>86</v>
      </c>
      <c r="AB95" s="6" t="s">
        <v>86</v>
      </c>
      <c r="AC95" s="5" t="s">
        <v>86</v>
      </c>
      <c r="AD95" s="6" t="s">
        <v>86</v>
      </c>
      <c r="AE95" s="6" t="s">
        <v>86</v>
      </c>
      <c r="AF95" s="5" t="s">
        <v>86</v>
      </c>
      <c r="AG95" s="6" t="s">
        <v>86</v>
      </c>
      <c r="AH95" s="6" t="s">
        <v>86</v>
      </c>
    </row>
    <row r="96" spans="1:34">
      <c r="A96" s="2" t="s">
        <v>49</v>
      </c>
      <c r="B96" s="2" t="s">
        <v>45</v>
      </c>
      <c r="C96" s="2" t="s">
        <v>60</v>
      </c>
      <c r="D96" s="2" t="s">
        <v>65</v>
      </c>
      <c r="E96" s="3">
        <v>1014</v>
      </c>
      <c r="F96" s="4">
        <v>5.9727399999999998E-3</v>
      </c>
      <c r="G96" s="4"/>
      <c r="H96" s="3">
        <v>1163</v>
      </c>
      <c r="I96" s="4">
        <v>6.6105599999999997E-3</v>
      </c>
      <c r="J96" s="4">
        <v>0.14755723000000001</v>
      </c>
      <c r="K96" s="3">
        <v>1331</v>
      </c>
      <c r="L96" s="4">
        <v>7.4098999999999996E-3</v>
      </c>
      <c r="M96" s="4">
        <v>0.14386413000000001</v>
      </c>
      <c r="N96" s="3">
        <v>1555</v>
      </c>
      <c r="O96" s="4">
        <v>8.3577700000000005E-3</v>
      </c>
      <c r="P96" s="4">
        <v>0.16869607</v>
      </c>
      <c r="Q96" s="3">
        <v>1871</v>
      </c>
      <c r="R96" s="4">
        <v>9.8974600000000003E-3</v>
      </c>
      <c r="S96" s="4">
        <v>0.20337174999999999</v>
      </c>
      <c r="T96" s="3">
        <v>2251</v>
      </c>
      <c r="U96" s="4">
        <v>1.1572900000000001E-2</v>
      </c>
      <c r="V96" s="4">
        <v>0.20289433000000001</v>
      </c>
      <c r="W96" s="3">
        <v>2552</v>
      </c>
      <c r="X96" s="4">
        <v>1.374976E-2</v>
      </c>
      <c r="Y96" s="4">
        <v>0.13386526000000001</v>
      </c>
      <c r="Z96" s="3">
        <v>2830</v>
      </c>
      <c r="AA96" s="4">
        <v>1.552015E-2</v>
      </c>
      <c r="AB96" s="4">
        <v>0.10880872</v>
      </c>
      <c r="AC96" s="3">
        <v>3190</v>
      </c>
      <c r="AD96" s="4">
        <v>1.7382379999999999E-2</v>
      </c>
      <c r="AE96" s="4">
        <v>0.12704081</v>
      </c>
      <c r="AF96" s="3">
        <v>3382</v>
      </c>
      <c r="AG96" s="4">
        <v>1.7999169999999998E-2</v>
      </c>
      <c r="AH96" s="4">
        <v>6.0227530000000001E-2</v>
      </c>
    </row>
    <row r="97" spans="1:34">
      <c r="A97" s="2" t="s">
        <v>49</v>
      </c>
      <c r="B97" s="2" t="s">
        <v>45</v>
      </c>
      <c r="C97" s="2" t="s">
        <v>60</v>
      </c>
      <c r="D97" s="2" t="s">
        <v>66</v>
      </c>
      <c r="E97" s="3">
        <v>58895</v>
      </c>
      <c r="F97" s="4">
        <v>0.34702513000000001</v>
      </c>
      <c r="G97" s="4"/>
      <c r="H97" s="3">
        <v>63247</v>
      </c>
      <c r="I97" s="4">
        <v>0.35942914999999998</v>
      </c>
      <c r="J97" s="4">
        <v>7.3894680000000004E-2</v>
      </c>
      <c r="K97" s="3">
        <v>66821</v>
      </c>
      <c r="L97" s="4">
        <v>0.37212150999999999</v>
      </c>
      <c r="M97" s="4">
        <v>5.6507040000000001E-2</v>
      </c>
      <c r="N97" s="3">
        <v>71181</v>
      </c>
      <c r="O97" s="4">
        <v>0.38257265000000001</v>
      </c>
      <c r="P97" s="4">
        <v>6.5251580000000003E-2</v>
      </c>
      <c r="Q97" s="3">
        <v>74728</v>
      </c>
      <c r="R97" s="4">
        <v>0.39524651</v>
      </c>
      <c r="S97" s="4">
        <v>4.9834820000000002E-2</v>
      </c>
      <c r="T97" s="3">
        <v>77666</v>
      </c>
      <c r="U97" s="4">
        <v>0.39930251999999999</v>
      </c>
      <c r="V97" s="4">
        <v>3.930488E-2</v>
      </c>
      <c r="W97" s="3">
        <v>75110</v>
      </c>
      <c r="X97" s="4">
        <v>0.40463290000000002</v>
      </c>
      <c r="Y97" s="4">
        <v>-3.2908569999999998E-2</v>
      </c>
      <c r="Z97" s="3">
        <v>77009</v>
      </c>
      <c r="AA97" s="4">
        <v>0.42232724999999999</v>
      </c>
      <c r="AB97" s="4">
        <v>2.5282860000000001E-2</v>
      </c>
      <c r="AC97" s="3">
        <v>78765</v>
      </c>
      <c r="AD97" s="4">
        <v>0.42925421000000002</v>
      </c>
      <c r="AE97" s="4">
        <v>2.2802619999999999E-2</v>
      </c>
      <c r="AF97" s="3">
        <v>81734</v>
      </c>
      <c r="AG97" s="4">
        <v>0.43503797999999999</v>
      </c>
      <c r="AH97" s="4">
        <v>3.7692129999999997E-2</v>
      </c>
    </row>
    <row r="98" spans="1:34">
      <c r="A98" s="2" t="s">
        <v>49</v>
      </c>
      <c r="B98" s="2" t="s">
        <v>45</v>
      </c>
      <c r="C98" s="2" t="s">
        <v>60</v>
      </c>
      <c r="D98" s="2" t="s">
        <v>67</v>
      </c>
      <c r="E98" s="3">
        <v>46808</v>
      </c>
      <c r="F98" s="4">
        <v>0.27580355000000001</v>
      </c>
      <c r="G98" s="4"/>
      <c r="H98" s="3">
        <v>48758</v>
      </c>
      <c r="I98" s="4">
        <v>0.27709094000000001</v>
      </c>
      <c r="J98" s="4">
        <v>4.167394E-2</v>
      </c>
      <c r="K98" s="3">
        <v>49533</v>
      </c>
      <c r="L98" s="4">
        <v>0.27584668000000001</v>
      </c>
      <c r="M98" s="4">
        <v>1.5889210000000001E-2</v>
      </c>
      <c r="N98" s="3">
        <v>51033</v>
      </c>
      <c r="O98" s="4">
        <v>0.27428375999999999</v>
      </c>
      <c r="P98" s="4">
        <v>3.0280230000000002E-2</v>
      </c>
      <c r="Q98" s="3">
        <v>50958</v>
      </c>
      <c r="R98" s="4">
        <v>0.26952172000000002</v>
      </c>
      <c r="S98" s="4">
        <v>-1.4713599999999999E-3</v>
      </c>
      <c r="T98" s="3">
        <v>51432</v>
      </c>
      <c r="U98" s="4">
        <v>0.26442573000000003</v>
      </c>
      <c r="V98" s="4">
        <v>9.2968500000000006E-3</v>
      </c>
      <c r="W98" s="3">
        <v>47842</v>
      </c>
      <c r="X98" s="4">
        <v>0.25773585999999998</v>
      </c>
      <c r="Y98" s="4">
        <v>-6.9793170000000002E-2</v>
      </c>
      <c r="Z98" s="3">
        <v>45143</v>
      </c>
      <c r="AA98" s="4">
        <v>0.24756929999999999</v>
      </c>
      <c r="AB98" s="4">
        <v>-5.6422159999999999E-2</v>
      </c>
      <c r="AC98" s="3">
        <v>43932</v>
      </c>
      <c r="AD98" s="4">
        <v>0.23942107000000001</v>
      </c>
      <c r="AE98" s="4">
        <v>-2.6822760000000001E-2</v>
      </c>
      <c r="AF98" s="3">
        <v>44206</v>
      </c>
      <c r="AG98" s="4">
        <v>0.23529212999999999</v>
      </c>
      <c r="AH98" s="4">
        <v>6.2385499999999998E-3</v>
      </c>
    </row>
    <row r="99" spans="1:34">
      <c r="A99" s="2" t="s">
        <v>49</v>
      </c>
      <c r="B99" s="2" t="s">
        <v>45</v>
      </c>
      <c r="C99" s="2" t="s">
        <v>60</v>
      </c>
      <c r="D99" s="2" t="s">
        <v>68</v>
      </c>
      <c r="E99" s="3">
        <v>39941</v>
      </c>
      <c r="F99" s="4">
        <v>0.23534145000000001</v>
      </c>
      <c r="G99" s="4"/>
      <c r="H99" s="3">
        <v>40083</v>
      </c>
      <c r="I99" s="4">
        <v>0.22778867999999999</v>
      </c>
      <c r="J99" s="4">
        <v>3.5592900000000001E-3</v>
      </c>
      <c r="K99" s="3">
        <v>39847</v>
      </c>
      <c r="L99" s="4">
        <v>0.22190271</v>
      </c>
      <c r="M99" s="4">
        <v>-5.8970300000000002E-3</v>
      </c>
      <c r="N99" s="3">
        <v>40444</v>
      </c>
      <c r="O99" s="4">
        <v>0.21737238</v>
      </c>
      <c r="P99" s="4">
        <v>1.4997079999999999E-2</v>
      </c>
      <c r="Q99" s="3">
        <v>40274</v>
      </c>
      <c r="R99" s="4">
        <v>0.21301402</v>
      </c>
      <c r="S99" s="4">
        <v>-4.2032900000000002E-3</v>
      </c>
      <c r="T99" s="3">
        <v>41667</v>
      </c>
      <c r="U99" s="4">
        <v>0.21422041</v>
      </c>
      <c r="V99" s="4">
        <v>3.457416E-2</v>
      </c>
      <c r="W99" s="3">
        <v>39420</v>
      </c>
      <c r="X99" s="4">
        <v>0.21236425</v>
      </c>
      <c r="Y99" s="4">
        <v>-5.3917640000000003E-2</v>
      </c>
      <c r="Z99" s="3">
        <v>37305</v>
      </c>
      <c r="AA99" s="4">
        <v>0.20458539000000001</v>
      </c>
      <c r="AB99" s="4">
        <v>-5.3656089999999997E-2</v>
      </c>
      <c r="AC99" s="3">
        <v>37168</v>
      </c>
      <c r="AD99" s="4">
        <v>0.20255881000000001</v>
      </c>
      <c r="AE99" s="4">
        <v>-3.6706899999999999E-3</v>
      </c>
      <c r="AF99" s="3">
        <v>37830</v>
      </c>
      <c r="AG99" s="4">
        <v>0.20135732000000001</v>
      </c>
      <c r="AH99" s="4">
        <v>1.782284E-2</v>
      </c>
    </row>
    <row r="100" spans="1:34">
      <c r="A100" s="2" t="s">
        <v>49</v>
      </c>
      <c r="B100" s="2" t="s">
        <v>45</v>
      </c>
      <c r="C100" s="2" t="s">
        <v>60</v>
      </c>
      <c r="D100" s="2" t="s">
        <v>69</v>
      </c>
      <c r="E100" s="3">
        <v>16455</v>
      </c>
      <c r="F100" s="4">
        <v>9.6954620000000005E-2</v>
      </c>
      <c r="G100" s="4"/>
      <c r="H100" s="3">
        <v>16152</v>
      </c>
      <c r="I100" s="4">
        <v>9.1789850000000006E-2</v>
      </c>
      <c r="J100" s="4">
        <v>-1.839797E-2</v>
      </c>
      <c r="K100" s="3">
        <v>15707</v>
      </c>
      <c r="L100" s="4">
        <v>8.7471880000000002E-2</v>
      </c>
      <c r="M100" s="4">
        <v>-2.75333E-2</v>
      </c>
      <c r="N100" s="3">
        <v>15556</v>
      </c>
      <c r="O100" s="4">
        <v>8.3609939999999994E-2</v>
      </c>
      <c r="P100" s="4">
        <v>-9.5957200000000003E-3</v>
      </c>
      <c r="Q100" s="3">
        <v>15292</v>
      </c>
      <c r="R100" s="4">
        <v>8.0881519999999998E-2</v>
      </c>
      <c r="S100" s="4">
        <v>-1.6989359999999998E-2</v>
      </c>
      <c r="T100" s="3">
        <v>15426</v>
      </c>
      <c r="U100" s="4">
        <v>7.9307639999999999E-2</v>
      </c>
      <c r="V100" s="4">
        <v>8.7294099999999999E-3</v>
      </c>
      <c r="W100" s="3">
        <v>14897</v>
      </c>
      <c r="X100" s="4">
        <v>8.025446E-2</v>
      </c>
      <c r="Y100" s="4">
        <v>-3.4254880000000001E-2</v>
      </c>
      <c r="Z100" s="3">
        <v>14542</v>
      </c>
      <c r="AA100" s="4">
        <v>7.9751320000000001E-2</v>
      </c>
      <c r="AB100" s="4">
        <v>-2.3832119999999998E-2</v>
      </c>
      <c r="AC100" s="3">
        <v>14739</v>
      </c>
      <c r="AD100" s="4">
        <v>8.0322290000000005E-2</v>
      </c>
      <c r="AE100" s="4">
        <v>1.350195E-2</v>
      </c>
      <c r="AF100" s="3">
        <v>15002</v>
      </c>
      <c r="AG100" s="4">
        <v>7.9849809999999993E-2</v>
      </c>
      <c r="AH100" s="4">
        <v>1.7873300000000002E-2</v>
      </c>
    </row>
    <row r="101" spans="1:34">
      <c r="A101" s="2" t="s">
        <v>49</v>
      </c>
      <c r="B101" s="2" t="s">
        <v>45</v>
      </c>
      <c r="C101" s="2" t="s">
        <v>60</v>
      </c>
      <c r="D101" s="2" t="s">
        <v>70</v>
      </c>
      <c r="E101" s="3">
        <v>6575</v>
      </c>
      <c r="F101" s="4">
        <v>3.8743359999999998E-2</v>
      </c>
      <c r="G101" s="4"/>
      <c r="H101" s="3">
        <v>6539</v>
      </c>
      <c r="I101" s="4">
        <v>3.7160930000000002E-2</v>
      </c>
      <c r="J101" s="4">
        <v>-5.5141699999999997E-3</v>
      </c>
      <c r="K101" s="3">
        <v>6308</v>
      </c>
      <c r="L101" s="4">
        <v>3.5129849999999997E-2</v>
      </c>
      <c r="M101" s="4">
        <v>-3.5303679999999997E-2</v>
      </c>
      <c r="N101" s="3">
        <v>6266</v>
      </c>
      <c r="O101" s="4">
        <v>3.3680109999999999E-2</v>
      </c>
      <c r="P101" s="4">
        <v>-6.6088500000000003E-3</v>
      </c>
      <c r="Q101" s="3">
        <v>5920</v>
      </c>
      <c r="R101" s="4">
        <v>3.1311499999999999E-2</v>
      </c>
      <c r="S101" s="4">
        <v>-5.5292840000000003E-2</v>
      </c>
      <c r="T101" s="3">
        <v>6038</v>
      </c>
      <c r="U101" s="4">
        <v>3.1042429999999999E-2</v>
      </c>
      <c r="V101" s="4">
        <v>1.9907520000000001E-2</v>
      </c>
      <c r="W101" s="3">
        <v>5779</v>
      </c>
      <c r="X101" s="4">
        <v>3.1135329999999999E-2</v>
      </c>
      <c r="Y101" s="4">
        <v>-4.279231E-2</v>
      </c>
      <c r="Z101" s="3">
        <v>5497</v>
      </c>
      <c r="AA101" s="4">
        <v>3.0148169999999998E-2</v>
      </c>
      <c r="AB101" s="4">
        <v>-4.8818840000000002E-2</v>
      </c>
      <c r="AC101" s="3">
        <v>5677</v>
      </c>
      <c r="AD101" s="4">
        <v>3.094104E-2</v>
      </c>
      <c r="AE101" s="4">
        <v>3.2762319999999998E-2</v>
      </c>
      <c r="AF101" s="3">
        <v>5692</v>
      </c>
      <c r="AG101" s="4">
        <v>3.0298720000000001E-2</v>
      </c>
      <c r="AH101" s="4">
        <v>2.6405299999999999E-3</v>
      </c>
    </row>
    <row r="102" spans="1:34">
      <c r="A102" s="2" t="s">
        <v>49</v>
      </c>
      <c r="B102" s="2" t="s">
        <v>45</v>
      </c>
      <c r="C102" s="2" t="s">
        <v>60</v>
      </c>
      <c r="D102" s="2" t="s">
        <v>71</v>
      </c>
      <c r="E102" s="3">
        <v>10</v>
      </c>
      <c r="F102" s="4">
        <v>5.978E-5</v>
      </c>
      <c r="G102" s="4"/>
      <c r="H102" s="5" t="s">
        <v>86</v>
      </c>
      <c r="I102" s="6" t="s">
        <v>86</v>
      </c>
      <c r="J102" s="6" t="s">
        <v>86</v>
      </c>
      <c r="K102" s="3">
        <v>10</v>
      </c>
      <c r="L102" s="4">
        <v>5.6409999999999997E-5</v>
      </c>
      <c r="M102" s="6" t="s">
        <v>86</v>
      </c>
      <c r="N102" s="5" t="s">
        <v>86</v>
      </c>
      <c r="O102" s="6" t="s">
        <v>86</v>
      </c>
      <c r="P102" s="6" t="s">
        <v>86</v>
      </c>
      <c r="Q102" s="5" t="s">
        <v>86</v>
      </c>
      <c r="R102" s="6" t="s">
        <v>86</v>
      </c>
      <c r="S102" s="6" t="s">
        <v>86</v>
      </c>
      <c r="T102" s="5" t="s">
        <v>86</v>
      </c>
      <c r="U102" s="6" t="s">
        <v>86</v>
      </c>
      <c r="V102" s="6" t="s">
        <v>86</v>
      </c>
      <c r="W102" s="3"/>
      <c r="X102" s="4"/>
      <c r="Y102" s="6" t="s">
        <v>86</v>
      </c>
      <c r="Z102" s="5" t="s">
        <v>86</v>
      </c>
      <c r="AA102" s="6" t="s">
        <v>86</v>
      </c>
      <c r="AB102" s="6" t="s">
        <v>86</v>
      </c>
      <c r="AC102" s="5" t="s">
        <v>86</v>
      </c>
      <c r="AD102" s="6" t="s">
        <v>86</v>
      </c>
      <c r="AE102" s="6" t="s">
        <v>86</v>
      </c>
      <c r="AF102" s="5" t="s">
        <v>86</v>
      </c>
      <c r="AG102" s="6" t="s">
        <v>86</v>
      </c>
      <c r="AH102" s="6" t="s">
        <v>86</v>
      </c>
    </row>
    <row r="103" spans="1:34">
      <c r="A103" s="2" t="s">
        <v>49</v>
      </c>
      <c r="B103" s="2" t="s">
        <v>45</v>
      </c>
      <c r="C103" s="2" t="s">
        <v>60</v>
      </c>
      <c r="D103" s="2" t="s">
        <v>48</v>
      </c>
      <c r="E103" s="3">
        <v>169714</v>
      </c>
      <c r="F103" s="4">
        <v>1</v>
      </c>
      <c r="G103" s="4"/>
      <c r="H103" s="3">
        <v>175965</v>
      </c>
      <c r="I103" s="4">
        <v>1</v>
      </c>
      <c r="J103" s="4">
        <v>3.6834199999999997E-2</v>
      </c>
      <c r="K103" s="3">
        <v>179568</v>
      </c>
      <c r="L103" s="4">
        <v>1</v>
      </c>
      <c r="M103" s="4">
        <v>2.0471590000000001E-2</v>
      </c>
      <c r="N103" s="3">
        <v>186059</v>
      </c>
      <c r="O103" s="4">
        <v>1</v>
      </c>
      <c r="P103" s="4">
        <v>3.6150969999999998E-2</v>
      </c>
      <c r="Q103" s="3">
        <v>189068</v>
      </c>
      <c r="R103" s="4">
        <v>1</v>
      </c>
      <c r="S103" s="4">
        <v>1.6171129999999999E-2</v>
      </c>
      <c r="T103" s="3">
        <v>194503</v>
      </c>
      <c r="U103" s="4">
        <v>1</v>
      </c>
      <c r="V103" s="4">
        <v>2.87479E-2</v>
      </c>
      <c r="W103" s="3">
        <v>185625</v>
      </c>
      <c r="X103" s="4">
        <v>1</v>
      </c>
      <c r="Y103" s="4">
        <v>-4.5648439999999998E-2</v>
      </c>
      <c r="Z103" s="3">
        <v>182344</v>
      </c>
      <c r="AA103" s="4">
        <v>1</v>
      </c>
      <c r="AB103" s="4">
        <v>-1.7673649999999999E-2</v>
      </c>
      <c r="AC103" s="3">
        <v>183492</v>
      </c>
      <c r="AD103" s="4">
        <v>1</v>
      </c>
      <c r="AE103" s="4">
        <v>6.2974499999999996E-3</v>
      </c>
      <c r="AF103" s="3">
        <v>187877</v>
      </c>
      <c r="AG103" s="4">
        <v>1</v>
      </c>
      <c r="AH103" s="4">
        <v>2.3896170000000001E-2</v>
      </c>
    </row>
    <row r="104" spans="1:34">
      <c r="A104" s="2" t="s">
        <v>49</v>
      </c>
      <c r="B104" s="2" t="s">
        <v>45</v>
      </c>
      <c r="C104" s="2" t="s">
        <v>61</v>
      </c>
      <c r="D104" s="2" t="s">
        <v>64</v>
      </c>
      <c r="E104" s="5" t="s">
        <v>86</v>
      </c>
      <c r="F104" s="6" t="s">
        <v>86</v>
      </c>
      <c r="G104" s="4"/>
      <c r="H104" s="5" t="s">
        <v>86</v>
      </c>
      <c r="I104" s="6" t="s">
        <v>86</v>
      </c>
      <c r="J104" s="6" t="s">
        <v>86</v>
      </c>
      <c r="K104" s="3"/>
      <c r="L104" s="4"/>
      <c r="M104" s="6" t="s">
        <v>86</v>
      </c>
      <c r="N104" s="5" t="s">
        <v>86</v>
      </c>
      <c r="O104" s="6" t="s">
        <v>86</v>
      </c>
      <c r="P104" s="6" t="s">
        <v>86</v>
      </c>
      <c r="Q104" s="3"/>
      <c r="R104" s="4"/>
      <c r="S104" s="6" t="s">
        <v>86</v>
      </c>
      <c r="T104" s="5" t="s">
        <v>86</v>
      </c>
      <c r="U104" s="6" t="s">
        <v>86</v>
      </c>
      <c r="V104" s="6" t="s">
        <v>86</v>
      </c>
      <c r="W104" s="3"/>
      <c r="X104" s="4"/>
      <c r="Y104" s="6" t="s">
        <v>86</v>
      </c>
      <c r="Z104" s="5" t="s">
        <v>86</v>
      </c>
      <c r="AA104" s="6" t="s">
        <v>86</v>
      </c>
      <c r="AB104" s="6" t="s">
        <v>86</v>
      </c>
      <c r="AC104" s="5" t="s">
        <v>86</v>
      </c>
      <c r="AD104" s="6" t="s">
        <v>86</v>
      </c>
      <c r="AE104" s="6" t="s">
        <v>86</v>
      </c>
      <c r="AF104" s="5" t="s">
        <v>86</v>
      </c>
      <c r="AG104" s="6" t="s">
        <v>86</v>
      </c>
      <c r="AH104" s="6" t="s">
        <v>86</v>
      </c>
    </row>
    <row r="105" spans="1:34">
      <c r="A105" s="2" t="s">
        <v>49</v>
      </c>
      <c r="B105" s="2" t="s">
        <v>45</v>
      </c>
      <c r="C105" s="2" t="s">
        <v>61</v>
      </c>
      <c r="D105" s="2" t="s">
        <v>65</v>
      </c>
      <c r="E105" s="3">
        <v>121</v>
      </c>
      <c r="F105" s="4">
        <v>9.9665900000000009E-3</v>
      </c>
      <c r="G105" s="4"/>
      <c r="H105" s="5" t="s">
        <v>86</v>
      </c>
      <c r="I105" s="6" t="s">
        <v>86</v>
      </c>
      <c r="J105" s="6" t="s">
        <v>86</v>
      </c>
      <c r="K105" s="3">
        <v>125</v>
      </c>
      <c r="L105" s="4">
        <v>1.078265E-2</v>
      </c>
      <c r="M105" s="6" t="s">
        <v>86</v>
      </c>
      <c r="N105" s="3">
        <v>93</v>
      </c>
      <c r="O105" s="4">
        <v>8.6822400000000008E-3</v>
      </c>
      <c r="P105" s="4">
        <v>-0.25273262000000002</v>
      </c>
      <c r="Q105" s="5" t="s">
        <v>86</v>
      </c>
      <c r="R105" s="6" t="s">
        <v>86</v>
      </c>
      <c r="S105" s="6" t="s">
        <v>86</v>
      </c>
      <c r="T105" s="5" t="s">
        <v>86</v>
      </c>
      <c r="U105" s="6" t="s">
        <v>86</v>
      </c>
      <c r="V105" s="6" t="s">
        <v>86</v>
      </c>
      <c r="W105" s="3">
        <v>178</v>
      </c>
      <c r="X105" s="4">
        <v>1.641898E-2</v>
      </c>
      <c r="Y105" s="6" t="s">
        <v>86</v>
      </c>
      <c r="Z105" s="3">
        <v>199</v>
      </c>
      <c r="AA105" s="4">
        <v>1.786896E-2</v>
      </c>
      <c r="AB105" s="4">
        <v>0.12061387</v>
      </c>
      <c r="AC105" s="3">
        <v>321</v>
      </c>
      <c r="AD105" s="4">
        <v>2.4977269999999999E-2</v>
      </c>
      <c r="AE105" s="4">
        <v>0.61117887000000004</v>
      </c>
      <c r="AF105" s="5" t="s">
        <v>86</v>
      </c>
      <c r="AG105" s="6" t="s">
        <v>86</v>
      </c>
      <c r="AH105" s="6" t="s">
        <v>86</v>
      </c>
    </row>
    <row r="106" spans="1:34">
      <c r="A106" s="2" t="s">
        <v>49</v>
      </c>
      <c r="B106" s="2" t="s">
        <v>45</v>
      </c>
      <c r="C106" s="2" t="s">
        <v>61</v>
      </c>
      <c r="D106" s="2" t="s">
        <v>66</v>
      </c>
      <c r="E106" s="3">
        <v>4737</v>
      </c>
      <c r="F106" s="4">
        <v>0.38978159000000001</v>
      </c>
      <c r="G106" s="4"/>
      <c r="H106" s="3">
        <v>4893</v>
      </c>
      <c r="I106" s="4">
        <v>0.41291902000000003</v>
      </c>
      <c r="J106" s="4">
        <v>3.2894420000000001E-2</v>
      </c>
      <c r="K106" s="3">
        <v>4933</v>
      </c>
      <c r="L106" s="4">
        <v>0.42658728000000001</v>
      </c>
      <c r="M106" s="4">
        <v>8.1765299999999996E-3</v>
      </c>
      <c r="N106" s="3">
        <v>4765</v>
      </c>
      <c r="O106" s="4">
        <v>0.44402449999999999</v>
      </c>
      <c r="P106" s="4">
        <v>-3.4018779999999998E-2</v>
      </c>
      <c r="Q106" s="3">
        <v>4866</v>
      </c>
      <c r="R106" s="4">
        <v>0.47169757000000001</v>
      </c>
      <c r="S106" s="4">
        <v>2.11795E-2</v>
      </c>
      <c r="T106" s="3">
        <v>5271</v>
      </c>
      <c r="U106" s="4">
        <v>0.47597138</v>
      </c>
      <c r="V106" s="4">
        <v>8.3130129999999997E-2</v>
      </c>
      <c r="W106" s="3">
        <v>5232</v>
      </c>
      <c r="X106" s="4">
        <v>0.48286273000000002</v>
      </c>
      <c r="Y106" s="4">
        <v>-7.4800500000000002E-3</v>
      </c>
      <c r="Z106" s="3">
        <v>5691</v>
      </c>
      <c r="AA106" s="4">
        <v>0.51009930999999997</v>
      </c>
      <c r="AB106" s="4">
        <v>8.7762069999999998E-2</v>
      </c>
      <c r="AC106" s="3">
        <v>6394</v>
      </c>
      <c r="AD106" s="4">
        <v>0.49722514000000001</v>
      </c>
      <c r="AE106" s="4">
        <v>0.12356004</v>
      </c>
      <c r="AF106" s="3">
        <v>7117</v>
      </c>
      <c r="AG106" s="4">
        <v>0.48725322999999998</v>
      </c>
      <c r="AH106" s="4">
        <v>0.11314906</v>
      </c>
    </row>
    <row r="107" spans="1:34">
      <c r="A107" s="2" t="s">
        <v>49</v>
      </c>
      <c r="B107" s="2" t="s">
        <v>45</v>
      </c>
      <c r="C107" s="2" t="s">
        <v>61</v>
      </c>
      <c r="D107" s="2" t="s">
        <v>67</v>
      </c>
      <c r="E107" s="3">
        <v>3484</v>
      </c>
      <c r="F107" s="4">
        <v>0.28667512000000001</v>
      </c>
      <c r="G107" s="4"/>
      <c r="H107" s="3">
        <v>3271</v>
      </c>
      <c r="I107" s="4">
        <v>0.27603863000000001</v>
      </c>
      <c r="J107" s="4">
        <v>-6.1158619999999997E-2</v>
      </c>
      <c r="K107" s="3">
        <v>3164</v>
      </c>
      <c r="L107" s="4">
        <v>0.27357509000000002</v>
      </c>
      <c r="M107" s="4">
        <v>-3.2835709999999997E-2</v>
      </c>
      <c r="N107" s="3">
        <v>2821</v>
      </c>
      <c r="O107" s="4">
        <v>0.26281891000000002</v>
      </c>
      <c r="P107" s="4">
        <v>-0.10844176</v>
      </c>
      <c r="Q107" s="3">
        <v>2535</v>
      </c>
      <c r="R107" s="4">
        <v>0.24568150999999999</v>
      </c>
      <c r="S107" s="4">
        <v>-0.10141070000000001</v>
      </c>
      <c r="T107" s="3">
        <v>2626</v>
      </c>
      <c r="U107" s="4">
        <v>0.23708573999999999</v>
      </c>
      <c r="V107" s="4">
        <v>3.5848890000000001E-2</v>
      </c>
      <c r="W107" s="3">
        <v>2583</v>
      </c>
      <c r="X107" s="4">
        <v>0.2384513</v>
      </c>
      <c r="Y107" s="4">
        <v>-1.601006E-2</v>
      </c>
      <c r="Z107" s="3">
        <v>2483</v>
      </c>
      <c r="AA107" s="4">
        <v>0.22253133999999999</v>
      </c>
      <c r="AB107" s="4">
        <v>-3.9064260000000003E-2</v>
      </c>
      <c r="AC107" s="3">
        <v>2730</v>
      </c>
      <c r="AD107" s="4">
        <v>0.21233374999999999</v>
      </c>
      <c r="AE107" s="4">
        <v>9.9830580000000002E-2</v>
      </c>
      <c r="AF107" s="3">
        <v>3125</v>
      </c>
      <c r="AG107" s="4">
        <v>0.21394002000000001</v>
      </c>
      <c r="AH107" s="4">
        <v>0.14452340999999999</v>
      </c>
    </row>
    <row r="108" spans="1:34">
      <c r="A108" s="2" t="s">
        <v>49</v>
      </c>
      <c r="B108" s="2" t="s">
        <v>45</v>
      </c>
      <c r="C108" s="2" t="s">
        <v>61</v>
      </c>
      <c r="D108" s="2" t="s">
        <v>68</v>
      </c>
      <c r="E108" s="3">
        <v>2310</v>
      </c>
      <c r="F108" s="4">
        <v>0.19004394999999999</v>
      </c>
      <c r="G108" s="4"/>
      <c r="H108" s="3">
        <v>2166</v>
      </c>
      <c r="I108" s="4">
        <v>0.18280920000000001</v>
      </c>
      <c r="J108" s="4">
        <v>-6.2100370000000002E-2</v>
      </c>
      <c r="K108" s="3">
        <v>2037</v>
      </c>
      <c r="L108" s="4">
        <v>0.17613102</v>
      </c>
      <c r="M108" s="4">
        <v>-5.9775910000000002E-2</v>
      </c>
      <c r="N108" s="3">
        <v>1853</v>
      </c>
      <c r="O108" s="4">
        <v>0.17270029000000001</v>
      </c>
      <c r="P108" s="4">
        <v>-9.0030399999999997E-2</v>
      </c>
      <c r="Q108" s="3">
        <v>1659</v>
      </c>
      <c r="R108" s="4">
        <v>0.16080686</v>
      </c>
      <c r="S108" s="4">
        <v>-0.10493027000000001</v>
      </c>
      <c r="T108" s="3">
        <v>1805</v>
      </c>
      <c r="U108" s="4">
        <v>0.16302957000000001</v>
      </c>
      <c r="V108" s="4">
        <v>8.8241429999999996E-2</v>
      </c>
      <c r="W108" s="3">
        <v>1681</v>
      </c>
      <c r="X108" s="4">
        <v>0.15511080999999999</v>
      </c>
      <c r="Y108" s="4">
        <v>-6.9166340000000007E-2</v>
      </c>
      <c r="Z108" s="3">
        <v>1665</v>
      </c>
      <c r="AA108" s="4">
        <v>0.14928686999999999</v>
      </c>
      <c r="AB108" s="4">
        <v>-8.9799900000000002E-3</v>
      </c>
      <c r="AC108" s="3">
        <v>1974</v>
      </c>
      <c r="AD108" s="4">
        <v>0.15354454000000001</v>
      </c>
      <c r="AE108" s="4">
        <v>0.18552493</v>
      </c>
      <c r="AF108" s="3">
        <v>2268</v>
      </c>
      <c r="AG108" s="4">
        <v>0.15523640999999999</v>
      </c>
      <c r="AH108" s="4">
        <v>0.14844683</v>
      </c>
    </row>
    <row r="109" spans="1:34">
      <c r="A109" s="2" t="s">
        <v>49</v>
      </c>
      <c r="B109" s="2" t="s">
        <v>45</v>
      </c>
      <c r="C109" s="2" t="s">
        <v>61</v>
      </c>
      <c r="D109" s="2" t="s">
        <v>69</v>
      </c>
      <c r="E109" s="3">
        <v>1046</v>
      </c>
      <c r="F109" s="4">
        <v>8.6073640000000007E-2</v>
      </c>
      <c r="G109" s="4"/>
      <c r="H109" s="3">
        <v>988</v>
      </c>
      <c r="I109" s="4">
        <v>8.3350640000000004E-2</v>
      </c>
      <c r="J109" s="4">
        <v>-5.5828049999999997E-2</v>
      </c>
      <c r="K109" s="3">
        <v>932</v>
      </c>
      <c r="L109" s="4">
        <v>8.0611779999999994E-2</v>
      </c>
      <c r="M109" s="4">
        <v>-5.6193079999999999E-2</v>
      </c>
      <c r="N109" s="3">
        <v>861</v>
      </c>
      <c r="O109" s="4">
        <v>8.0240469999999994E-2</v>
      </c>
      <c r="P109" s="4">
        <v>-7.6228340000000006E-2</v>
      </c>
      <c r="Q109" s="3">
        <v>807</v>
      </c>
      <c r="R109" s="4">
        <v>7.8269119999999998E-2</v>
      </c>
      <c r="S109" s="4">
        <v>-6.2346550000000001E-2</v>
      </c>
      <c r="T109" s="3">
        <v>862</v>
      </c>
      <c r="U109" s="4">
        <v>7.7814499999999995E-2</v>
      </c>
      <c r="V109" s="4">
        <v>6.7169770000000004E-2</v>
      </c>
      <c r="W109" s="3">
        <v>820</v>
      </c>
      <c r="X109" s="4">
        <v>7.5657470000000004E-2</v>
      </c>
      <c r="Y109" s="4">
        <v>-4.8765309999999999E-2</v>
      </c>
      <c r="Z109" s="3">
        <v>804</v>
      </c>
      <c r="AA109" s="4">
        <v>7.208726E-2</v>
      </c>
      <c r="AB109" s="4">
        <v>-1.8908330000000001E-2</v>
      </c>
      <c r="AC109" s="3">
        <v>1014</v>
      </c>
      <c r="AD109" s="4">
        <v>7.8873449999999998E-2</v>
      </c>
      <c r="AE109" s="4">
        <v>0.26116020000000001</v>
      </c>
      <c r="AF109" s="3">
        <v>1166</v>
      </c>
      <c r="AG109" s="4">
        <v>7.9840659999999994E-2</v>
      </c>
      <c r="AH109" s="4">
        <v>0.14985989999999999</v>
      </c>
    </row>
    <row r="110" spans="1:34">
      <c r="A110" s="2" t="s">
        <v>49</v>
      </c>
      <c r="B110" s="2" t="s">
        <v>45</v>
      </c>
      <c r="C110" s="2" t="s">
        <v>61</v>
      </c>
      <c r="D110" s="2" t="s">
        <v>70</v>
      </c>
      <c r="E110" s="3">
        <v>453</v>
      </c>
      <c r="F110" s="4">
        <v>3.7297740000000003E-2</v>
      </c>
      <c r="G110" s="4"/>
      <c r="H110" s="3">
        <v>408</v>
      </c>
      <c r="I110" s="4">
        <v>3.4408710000000002E-2</v>
      </c>
      <c r="J110" s="4">
        <v>-0.10050592</v>
      </c>
      <c r="K110" s="3">
        <v>374</v>
      </c>
      <c r="L110" s="4">
        <v>3.2312180000000003E-2</v>
      </c>
      <c r="M110" s="4">
        <v>-8.3586489999999999E-2</v>
      </c>
      <c r="N110" s="3">
        <v>335</v>
      </c>
      <c r="O110" s="4">
        <v>3.1256739999999998E-2</v>
      </c>
      <c r="P110" s="4">
        <v>-0.10226725</v>
      </c>
      <c r="Q110" s="3">
        <v>318</v>
      </c>
      <c r="R110" s="4">
        <v>3.0819869999999999E-2</v>
      </c>
      <c r="S110" s="4">
        <v>-5.2165610000000001E-2</v>
      </c>
      <c r="T110" s="3">
        <v>350</v>
      </c>
      <c r="U110" s="4">
        <v>3.1627200000000001E-2</v>
      </c>
      <c r="V110" s="4">
        <v>0.10152240999999999</v>
      </c>
      <c r="W110" s="3">
        <v>341</v>
      </c>
      <c r="X110" s="4">
        <v>3.1498709999999999E-2</v>
      </c>
      <c r="Y110" s="4">
        <v>-2.561971E-2</v>
      </c>
      <c r="Z110" s="3">
        <v>311</v>
      </c>
      <c r="AA110" s="4">
        <v>2.7859169999999999E-2</v>
      </c>
      <c r="AB110" s="4">
        <v>-8.9293810000000001E-2</v>
      </c>
      <c r="AC110" s="3">
        <v>419</v>
      </c>
      <c r="AD110" s="4">
        <v>3.2579049999999998E-2</v>
      </c>
      <c r="AE110" s="4">
        <v>0.34793254000000001</v>
      </c>
      <c r="AF110" s="3">
        <v>490</v>
      </c>
      <c r="AG110" s="4">
        <v>3.3560130000000001E-2</v>
      </c>
      <c r="AH110" s="4">
        <v>0.17013733</v>
      </c>
    </row>
    <row r="111" spans="1:34">
      <c r="A111" s="2" t="s">
        <v>49</v>
      </c>
      <c r="B111" s="2" t="s">
        <v>45</v>
      </c>
      <c r="C111" s="2" t="s">
        <v>61</v>
      </c>
      <c r="D111" s="2" t="s">
        <v>71</v>
      </c>
      <c r="E111" s="5" t="s">
        <v>86</v>
      </c>
      <c r="F111" s="6" t="s">
        <v>86</v>
      </c>
      <c r="G111" s="4"/>
      <c r="H111" s="3"/>
      <c r="I111" s="4"/>
      <c r="J111" s="6" t="s">
        <v>86</v>
      </c>
      <c r="K111" s="3"/>
      <c r="L111" s="4"/>
      <c r="M111" s="4"/>
      <c r="N111" s="5" t="s">
        <v>86</v>
      </c>
      <c r="O111" s="6" t="s">
        <v>86</v>
      </c>
      <c r="P111" s="6" t="s">
        <v>86</v>
      </c>
      <c r="Q111" s="5" t="s">
        <v>86</v>
      </c>
      <c r="R111" s="6" t="s">
        <v>86</v>
      </c>
      <c r="S111" s="6" t="s">
        <v>86</v>
      </c>
      <c r="T111" s="3"/>
      <c r="U111" s="4"/>
      <c r="V111" s="6" t="s">
        <v>86</v>
      </c>
      <c r="W111" s="3"/>
      <c r="X111" s="4"/>
      <c r="Y111" s="4"/>
      <c r="Z111" s="5" t="s">
        <v>86</v>
      </c>
      <c r="AA111" s="6" t="s">
        <v>86</v>
      </c>
      <c r="AB111" s="6" t="s">
        <v>86</v>
      </c>
      <c r="AC111" s="5" t="s">
        <v>86</v>
      </c>
      <c r="AD111" s="6" t="s">
        <v>86</v>
      </c>
      <c r="AE111" s="6" t="s">
        <v>86</v>
      </c>
      <c r="AF111" s="3"/>
      <c r="AG111" s="4"/>
      <c r="AH111" s="6" t="s">
        <v>86</v>
      </c>
    </row>
    <row r="112" spans="1:34">
      <c r="A112" s="2" t="s">
        <v>49</v>
      </c>
      <c r="B112" s="2" t="s">
        <v>45</v>
      </c>
      <c r="C112" s="2" t="s">
        <v>61</v>
      </c>
      <c r="D112" s="2" t="s">
        <v>48</v>
      </c>
      <c r="E112" s="3">
        <v>12154</v>
      </c>
      <c r="F112" s="4">
        <v>1</v>
      </c>
      <c r="G112" s="4"/>
      <c r="H112" s="3">
        <v>11850</v>
      </c>
      <c r="I112" s="4">
        <v>1</v>
      </c>
      <c r="J112" s="4">
        <v>-2.4982600000000001E-2</v>
      </c>
      <c r="K112" s="3">
        <v>11565</v>
      </c>
      <c r="L112" s="4">
        <v>1</v>
      </c>
      <c r="M112" s="4">
        <v>-2.4126399999999999E-2</v>
      </c>
      <c r="N112" s="3">
        <v>10732</v>
      </c>
      <c r="O112" s="4">
        <v>1</v>
      </c>
      <c r="P112" s="4">
        <v>-7.1953680000000006E-2</v>
      </c>
      <c r="Q112" s="3">
        <v>10317</v>
      </c>
      <c r="R112" s="4">
        <v>1</v>
      </c>
      <c r="S112" s="4">
        <v>-3.8730010000000002E-2</v>
      </c>
      <c r="T112" s="3">
        <v>11074</v>
      </c>
      <c r="U112" s="4">
        <v>1</v>
      </c>
      <c r="V112" s="4">
        <v>7.3404559999999994E-2</v>
      </c>
      <c r="W112" s="3">
        <v>10834</v>
      </c>
      <c r="X112" s="4">
        <v>1</v>
      </c>
      <c r="Y112" s="4">
        <v>-2.164516E-2</v>
      </c>
      <c r="Z112" s="3">
        <v>11156</v>
      </c>
      <c r="AA112" s="4">
        <v>1</v>
      </c>
      <c r="AB112" s="4">
        <v>2.9681389999999998E-2</v>
      </c>
      <c r="AC112" s="3">
        <v>12859</v>
      </c>
      <c r="AD112" s="4">
        <v>1</v>
      </c>
      <c r="AE112" s="4">
        <v>0.15265128</v>
      </c>
      <c r="AF112" s="3">
        <v>14607</v>
      </c>
      <c r="AG112" s="4">
        <v>1</v>
      </c>
      <c r="AH112" s="4">
        <v>0.13593027999999999</v>
      </c>
    </row>
    <row r="113" spans="1:34">
      <c r="A113" s="2" t="s">
        <v>49</v>
      </c>
      <c r="B113" s="2" t="s">
        <v>46</v>
      </c>
      <c r="C113" s="2" t="s">
        <v>59</v>
      </c>
      <c r="D113" s="2" t="s">
        <v>64</v>
      </c>
      <c r="E113" s="3">
        <v>106</v>
      </c>
      <c r="F113" s="4">
        <v>1.0112400000000001E-3</v>
      </c>
      <c r="G113" s="4"/>
      <c r="H113" s="3">
        <v>155</v>
      </c>
      <c r="I113" s="4">
        <v>1.4299200000000001E-3</v>
      </c>
      <c r="J113" s="4">
        <v>0.46030439000000001</v>
      </c>
      <c r="K113" s="3">
        <v>256</v>
      </c>
      <c r="L113" s="4">
        <v>2.3138299999999998E-3</v>
      </c>
      <c r="M113" s="4">
        <v>0.65010199999999996</v>
      </c>
      <c r="N113" s="3">
        <v>147</v>
      </c>
      <c r="O113" s="4">
        <v>1.30754E-3</v>
      </c>
      <c r="P113" s="4">
        <v>-0.42600918999999998</v>
      </c>
      <c r="Q113" s="3">
        <v>287</v>
      </c>
      <c r="R113" s="4">
        <v>2.4861699999999998E-3</v>
      </c>
      <c r="S113" s="4">
        <v>0.95165495</v>
      </c>
      <c r="T113" s="5" t="s">
        <v>86</v>
      </c>
      <c r="U113" s="6" t="s">
        <v>86</v>
      </c>
      <c r="V113" s="6" t="s">
        <v>86</v>
      </c>
      <c r="W113" s="5" t="s">
        <v>86</v>
      </c>
      <c r="X113" s="6" t="s">
        <v>86</v>
      </c>
      <c r="Y113" s="6" t="s">
        <v>86</v>
      </c>
      <c r="Z113" s="5" t="s">
        <v>86</v>
      </c>
      <c r="AA113" s="6" t="s">
        <v>86</v>
      </c>
      <c r="AB113" s="6" t="s">
        <v>86</v>
      </c>
      <c r="AC113" s="5" t="s">
        <v>86</v>
      </c>
      <c r="AD113" s="6" t="s">
        <v>86</v>
      </c>
      <c r="AE113" s="6" t="s">
        <v>86</v>
      </c>
      <c r="AF113" s="5" t="s">
        <v>86</v>
      </c>
      <c r="AG113" s="6" t="s">
        <v>86</v>
      </c>
      <c r="AH113" s="6" t="s">
        <v>86</v>
      </c>
    </row>
    <row r="114" spans="1:34">
      <c r="A114" s="2" t="s">
        <v>49</v>
      </c>
      <c r="B114" s="2" t="s">
        <v>46</v>
      </c>
      <c r="C114" s="2" t="s">
        <v>59</v>
      </c>
      <c r="D114" s="2" t="s">
        <v>65</v>
      </c>
      <c r="E114" s="3">
        <v>4908</v>
      </c>
      <c r="F114" s="4">
        <v>4.6698990000000003E-2</v>
      </c>
      <c r="G114" s="4"/>
      <c r="H114" s="3">
        <v>5388</v>
      </c>
      <c r="I114" s="4">
        <v>4.9645540000000002E-2</v>
      </c>
      <c r="J114" s="4">
        <v>9.7895769999999993E-2</v>
      </c>
      <c r="K114" s="3">
        <v>6419</v>
      </c>
      <c r="L114" s="4">
        <v>5.7995579999999998E-2</v>
      </c>
      <c r="M114" s="4">
        <v>0.19125713999999999</v>
      </c>
      <c r="N114" s="3">
        <v>6098</v>
      </c>
      <c r="O114" s="4">
        <v>5.424698E-2</v>
      </c>
      <c r="P114" s="4">
        <v>-4.9919900000000003E-2</v>
      </c>
      <c r="Q114" s="3">
        <v>7397</v>
      </c>
      <c r="R114" s="4">
        <v>6.4107140000000007E-2</v>
      </c>
      <c r="S114" s="4">
        <v>0.21299605999999999</v>
      </c>
      <c r="T114" s="3">
        <v>8285</v>
      </c>
      <c r="U114" s="4">
        <v>6.7918919999999994E-2</v>
      </c>
      <c r="V114" s="4">
        <v>0.12007758</v>
      </c>
      <c r="W114" s="3">
        <v>9019</v>
      </c>
      <c r="X114" s="4">
        <v>7.3873640000000004E-2</v>
      </c>
      <c r="Y114" s="4">
        <v>8.8616299999999995E-2</v>
      </c>
      <c r="Z114" s="3">
        <v>8966</v>
      </c>
      <c r="AA114" s="4">
        <v>7.5257089999999999E-2</v>
      </c>
      <c r="AB114" s="4">
        <v>-5.8873099999999998E-3</v>
      </c>
      <c r="AC114" s="3">
        <v>9590</v>
      </c>
      <c r="AD114" s="4">
        <v>7.9000769999999998E-2</v>
      </c>
      <c r="AE114" s="4">
        <v>6.9509559999999998E-2</v>
      </c>
      <c r="AF114" s="3">
        <v>10075</v>
      </c>
      <c r="AG114" s="4">
        <v>8.1932179999999993E-2</v>
      </c>
      <c r="AH114" s="4">
        <v>5.0641289999999999E-2</v>
      </c>
    </row>
    <row r="115" spans="1:34">
      <c r="A115" s="2" t="s">
        <v>49</v>
      </c>
      <c r="B115" s="2" t="s">
        <v>46</v>
      </c>
      <c r="C115" s="2" t="s">
        <v>59</v>
      </c>
      <c r="D115" s="2" t="s">
        <v>66</v>
      </c>
      <c r="E115" s="3">
        <v>23778</v>
      </c>
      <c r="F115" s="4">
        <v>0.22626355000000001</v>
      </c>
      <c r="G115" s="4"/>
      <c r="H115" s="3">
        <v>25165</v>
      </c>
      <c r="I115" s="4">
        <v>0.2318712</v>
      </c>
      <c r="J115" s="4">
        <v>5.8328749999999999E-2</v>
      </c>
      <c r="K115" s="3">
        <v>26262</v>
      </c>
      <c r="L115" s="4">
        <v>0.23729132999999999</v>
      </c>
      <c r="M115" s="4">
        <v>4.358045E-2</v>
      </c>
      <c r="N115" s="3">
        <v>26846</v>
      </c>
      <c r="O115" s="4">
        <v>0.23881224000000001</v>
      </c>
      <c r="P115" s="4">
        <v>2.2243180000000001E-2</v>
      </c>
      <c r="Q115" s="3">
        <v>27485</v>
      </c>
      <c r="R115" s="4">
        <v>0.23820105999999999</v>
      </c>
      <c r="S115" s="4">
        <v>2.3801369999999999E-2</v>
      </c>
      <c r="T115" s="3">
        <v>28567</v>
      </c>
      <c r="U115" s="4">
        <v>0.23418559999999999</v>
      </c>
      <c r="V115" s="4">
        <v>3.9394029999999997E-2</v>
      </c>
      <c r="W115" s="3">
        <v>28407</v>
      </c>
      <c r="X115" s="4">
        <v>0.23266925999999999</v>
      </c>
      <c r="Y115" s="4">
        <v>-5.6141999999999997E-3</v>
      </c>
      <c r="Z115" s="3">
        <v>27832</v>
      </c>
      <c r="AA115" s="4">
        <v>0.23360489000000001</v>
      </c>
      <c r="AB115" s="4">
        <v>-2.023786E-2</v>
      </c>
      <c r="AC115" s="3">
        <v>29342</v>
      </c>
      <c r="AD115" s="4">
        <v>0.24172715</v>
      </c>
      <c r="AE115" s="4">
        <v>5.4251529999999999E-2</v>
      </c>
      <c r="AF115" s="3">
        <v>29981</v>
      </c>
      <c r="AG115" s="4">
        <v>0.24380656000000001</v>
      </c>
      <c r="AH115" s="4">
        <v>2.1765449999999999E-2</v>
      </c>
    </row>
    <row r="116" spans="1:34">
      <c r="A116" s="2" t="s">
        <v>49</v>
      </c>
      <c r="B116" s="2" t="s">
        <v>46</v>
      </c>
      <c r="C116" s="2" t="s">
        <v>59</v>
      </c>
      <c r="D116" s="2" t="s">
        <v>67</v>
      </c>
      <c r="E116" s="3">
        <v>26809</v>
      </c>
      <c r="F116" s="4">
        <v>0.25510127999999999</v>
      </c>
      <c r="G116" s="4"/>
      <c r="H116" s="3">
        <v>28367</v>
      </c>
      <c r="I116" s="4">
        <v>0.26137279000000002</v>
      </c>
      <c r="J116" s="4">
        <v>5.8122920000000002E-2</v>
      </c>
      <c r="K116" s="3">
        <v>28717</v>
      </c>
      <c r="L116" s="4">
        <v>0.25948112000000001</v>
      </c>
      <c r="M116" s="4">
        <v>1.2363020000000001E-2</v>
      </c>
      <c r="N116" s="3">
        <v>29857</v>
      </c>
      <c r="O116" s="4">
        <v>0.26560176000000002</v>
      </c>
      <c r="P116" s="4">
        <v>3.9691980000000002E-2</v>
      </c>
      <c r="Q116" s="3">
        <v>29829</v>
      </c>
      <c r="R116" s="4">
        <v>0.25851682999999998</v>
      </c>
      <c r="S116" s="4">
        <v>-9.5177E-4</v>
      </c>
      <c r="T116" s="3">
        <v>30722</v>
      </c>
      <c r="U116" s="4">
        <v>0.25184508999999999</v>
      </c>
      <c r="V116" s="4">
        <v>2.9931599999999999E-2</v>
      </c>
      <c r="W116" s="3">
        <v>29481</v>
      </c>
      <c r="X116" s="4">
        <v>0.24146142000000001</v>
      </c>
      <c r="Y116" s="4">
        <v>-4.0399730000000002E-2</v>
      </c>
      <c r="Z116" s="3">
        <v>27355</v>
      </c>
      <c r="AA116" s="4">
        <v>0.22959858</v>
      </c>
      <c r="AB116" s="4">
        <v>-7.2104269999999998E-2</v>
      </c>
      <c r="AC116" s="3">
        <v>27136</v>
      </c>
      <c r="AD116" s="4">
        <v>0.22355063999999999</v>
      </c>
      <c r="AE116" s="4">
        <v>-8.0096300000000002E-3</v>
      </c>
      <c r="AF116" s="3">
        <v>27537</v>
      </c>
      <c r="AG116" s="4">
        <v>0.22393370000000001</v>
      </c>
      <c r="AH116" s="4">
        <v>1.4786779999999999E-2</v>
      </c>
    </row>
    <row r="117" spans="1:34">
      <c r="A117" s="2" t="s">
        <v>49</v>
      </c>
      <c r="B117" s="2" t="s">
        <v>46</v>
      </c>
      <c r="C117" s="2" t="s">
        <v>59</v>
      </c>
      <c r="D117" s="2" t="s">
        <v>68</v>
      </c>
      <c r="E117" s="3">
        <v>28310</v>
      </c>
      <c r="F117" s="4">
        <v>0.26938661000000003</v>
      </c>
      <c r="G117" s="4"/>
      <c r="H117" s="3">
        <v>28933</v>
      </c>
      <c r="I117" s="4">
        <v>0.26658657000000002</v>
      </c>
      <c r="J117" s="4">
        <v>2.1999439999999999E-2</v>
      </c>
      <c r="K117" s="3">
        <v>28906</v>
      </c>
      <c r="L117" s="4">
        <v>0.26118838</v>
      </c>
      <c r="M117" s="4">
        <v>-9.0574999999999998E-4</v>
      </c>
      <c r="N117" s="3">
        <v>29724</v>
      </c>
      <c r="O117" s="4">
        <v>0.26441378999999998</v>
      </c>
      <c r="P117" s="4">
        <v>2.827615E-2</v>
      </c>
      <c r="Q117" s="3">
        <v>30583</v>
      </c>
      <c r="R117" s="4">
        <v>0.26505266999999999</v>
      </c>
      <c r="S117" s="4">
        <v>2.8908340000000001E-2</v>
      </c>
      <c r="T117" s="3">
        <v>33180</v>
      </c>
      <c r="U117" s="4">
        <v>0.27199490999999998</v>
      </c>
      <c r="V117" s="4">
        <v>8.4906480000000006E-2</v>
      </c>
      <c r="W117" s="3">
        <v>33791</v>
      </c>
      <c r="X117" s="4">
        <v>0.2767655</v>
      </c>
      <c r="Y117" s="4">
        <v>1.8420809999999999E-2</v>
      </c>
      <c r="Z117" s="3">
        <v>33070</v>
      </c>
      <c r="AA117" s="4">
        <v>0.27756811999999997</v>
      </c>
      <c r="AB117" s="4">
        <v>-2.133204E-2</v>
      </c>
      <c r="AC117" s="3">
        <v>33411</v>
      </c>
      <c r="AD117" s="4">
        <v>0.27524904</v>
      </c>
      <c r="AE117" s="4">
        <v>1.0315400000000001E-2</v>
      </c>
      <c r="AF117" s="3">
        <v>33067</v>
      </c>
      <c r="AG117" s="4">
        <v>0.26890681999999999</v>
      </c>
      <c r="AH117" s="4">
        <v>-1.029158E-2</v>
      </c>
    </row>
    <row r="118" spans="1:34">
      <c r="A118" s="2" t="s">
        <v>49</v>
      </c>
      <c r="B118" s="2" t="s">
        <v>46</v>
      </c>
      <c r="C118" s="2" t="s">
        <v>59</v>
      </c>
      <c r="D118" s="2" t="s">
        <v>69</v>
      </c>
      <c r="E118" s="3">
        <v>13963</v>
      </c>
      <c r="F118" s="4">
        <v>0.13287087</v>
      </c>
      <c r="G118" s="4"/>
      <c r="H118" s="3">
        <v>13619</v>
      </c>
      <c r="I118" s="4">
        <v>0.12548281999999999</v>
      </c>
      <c r="J118" s="4">
        <v>-2.4689510000000001E-2</v>
      </c>
      <c r="K118" s="3">
        <v>13565</v>
      </c>
      <c r="L118" s="4">
        <v>0.12257253</v>
      </c>
      <c r="M118" s="4">
        <v>-3.9072899999999999E-3</v>
      </c>
      <c r="N118" s="3">
        <v>13328</v>
      </c>
      <c r="O118" s="4">
        <v>0.11856121999999999</v>
      </c>
      <c r="P118" s="4">
        <v>-1.7507970000000001E-2</v>
      </c>
      <c r="Q118" s="3">
        <v>13447</v>
      </c>
      <c r="R118" s="4">
        <v>0.11654209</v>
      </c>
      <c r="S118" s="4">
        <v>8.9478200000000004E-3</v>
      </c>
      <c r="T118" s="3">
        <v>14455</v>
      </c>
      <c r="U118" s="4">
        <v>0.11849859</v>
      </c>
      <c r="V118" s="4">
        <v>7.4964470000000005E-2</v>
      </c>
      <c r="W118" s="3">
        <v>14606</v>
      </c>
      <c r="X118" s="4">
        <v>0.11963327999999999</v>
      </c>
      <c r="Y118" s="4">
        <v>1.045023E-2</v>
      </c>
      <c r="Z118" s="3">
        <v>15113</v>
      </c>
      <c r="AA118" s="4">
        <v>0.12684886000000001</v>
      </c>
      <c r="AB118" s="4">
        <v>3.4694849999999999E-2</v>
      </c>
      <c r="AC118" s="3">
        <v>15069</v>
      </c>
      <c r="AD118" s="4">
        <v>0.12414045</v>
      </c>
      <c r="AE118" s="4">
        <v>-2.9257900000000002E-3</v>
      </c>
      <c r="AF118" s="3">
        <v>15373</v>
      </c>
      <c r="AG118" s="4">
        <v>0.12501634</v>
      </c>
      <c r="AH118" s="4">
        <v>2.0198609999999999E-2</v>
      </c>
    </row>
    <row r="119" spans="1:34">
      <c r="A119" s="2" t="s">
        <v>49</v>
      </c>
      <c r="B119" s="2" t="s">
        <v>46</v>
      </c>
      <c r="C119" s="2" t="s">
        <v>59</v>
      </c>
      <c r="D119" s="2" t="s">
        <v>70</v>
      </c>
      <c r="E119" s="3">
        <v>7140</v>
      </c>
      <c r="F119" s="4">
        <v>6.7942730000000007E-2</v>
      </c>
      <c r="G119" s="4"/>
      <c r="H119" s="3">
        <v>6882</v>
      </c>
      <c r="I119" s="4">
        <v>6.3411309999999999E-2</v>
      </c>
      <c r="J119" s="4">
        <v>-3.6144120000000002E-2</v>
      </c>
      <c r="K119" s="3">
        <v>6519</v>
      </c>
      <c r="L119" s="4">
        <v>5.8907569999999999E-2</v>
      </c>
      <c r="M119" s="4">
        <v>-5.268304E-2</v>
      </c>
      <c r="N119" s="3">
        <v>6393</v>
      </c>
      <c r="O119" s="4">
        <v>5.6867059999999997E-2</v>
      </c>
      <c r="P119" s="4">
        <v>-1.9451320000000001E-2</v>
      </c>
      <c r="Q119" s="3">
        <v>6337</v>
      </c>
      <c r="R119" s="4">
        <v>5.4918870000000002E-2</v>
      </c>
      <c r="S119" s="4">
        <v>-8.7358100000000001E-3</v>
      </c>
      <c r="T119" s="3">
        <v>6550</v>
      </c>
      <c r="U119" s="4">
        <v>5.3694199999999997E-2</v>
      </c>
      <c r="V119" s="4">
        <v>3.3640419999999997E-2</v>
      </c>
      <c r="W119" s="3">
        <v>6483</v>
      </c>
      <c r="X119" s="4">
        <v>5.3102419999999997E-2</v>
      </c>
      <c r="Y119" s="4">
        <v>-1.016456E-2</v>
      </c>
      <c r="Z119" s="3">
        <v>6525</v>
      </c>
      <c r="AA119" s="4">
        <v>5.4762619999999998E-2</v>
      </c>
      <c r="AB119" s="4">
        <v>6.3468400000000003E-3</v>
      </c>
      <c r="AC119" s="3">
        <v>6483</v>
      </c>
      <c r="AD119" s="4">
        <v>5.3406200000000001E-2</v>
      </c>
      <c r="AE119" s="4">
        <v>-6.4077600000000002E-3</v>
      </c>
      <c r="AF119" s="3">
        <v>6580</v>
      </c>
      <c r="AG119" s="4">
        <v>5.3510549999999997E-2</v>
      </c>
      <c r="AH119" s="4">
        <v>1.50303E-2</v>
      </c>
    </row>
    <row r="120" spans="1:34">
      <c r="A120" s="2" t="s">
        <v>49</v>
      </c>
      <c r="B120" s="2" t="s">
        <v>46</v>
      </c>
      <c r="C120" s="2" t="s">
        <v>59</v>
      </c>
      <c r="D120" s="2" t="s">
        <v>71</v>
      </c>
      <c r="E120" s="3">
        <v>76</v>
      </c>
      <c r="F120" s="4">
        <v>7.2471999999999999E-4</v>
      </c>
      <c r="G120" s="4"/>
      <c r="H120" s="3">
        <v>22</v>
      </c>
      <c r="I120" s="4">
        <v>1.9986E-4</v>
      </c>
      <c r="J120" s="4">
        <v>-0.71519604999999997</v>
      </c>
      <c r="K120" s="3">
        <v>28</v>
      </c>
      <c r="L120" s="4">
        <v>2.4966000000000002E-4</v>
      </c>
      <c r="M120" s="4">
        <v>0.27382499999999999</v>
      </c>
      <c r="N120" s="3">
        <v>21</v>
      </c>
      <c r="O120" s="4">
        <v>1.894E-4</v>
      </c>
      <c r="P120" s="4">
        <v>-0.22942982000000001</v>
      </c>
      <c r="Q120" s="3">
        <v>20</v>
      </c>
      <c r="R120" s="4">
        <v>1.7518000000000001E-4</v>
      </c>
      <c r="S120" s="4">
        <v>-5.0649810000000003E-2</v>
      </c>
      <c r="T120" s="5" t="s">
        <v>86</v>
      </c>
      <c r="U120" s="6" t="s">
        <v>86</v>
      </c>
      <c r="V120" s="6" t="s">
        <v>86</v>
      </c>
      <c r="W120" s="5" t="s">
        <v>86</v>
      </c>
      <c r="X120" s="6" t="s">
        <v>86</v>
      </c>
      <c r="Y120" s="6" t="s">
        <v>86</v>
      </c>
      <c r="Z120" s="5" t="s">
        <v>86</v>
      </c>
      <c r="AA120" s="6" t="s">
        <v>86</v>
      </c>
      <c r="AB120" s="6" t="s">
        <v>86</v>
      </c>
      <c r="AC120" s="5" t="s">
        <v>86</v>
      </c>
      <c r="AD120" s="6" t="s">
        <v>86</v>
      </c>
      <c r="AE120" s="6" t="s">
        <v>86</v>
      </c>
      <c r="AF120" s="5" t="s">
        <v>86</v>
      </c>
      <c r="AG120" s="6" t="s">
        <v>86</v>
      </c>
      <c r="AH120" s="6" t="s">
        <v>86</v>
      </c>
    </row>
    <row r="121" spans="1:34">
      <c r="A121" s="2" t="s">
        <v>49</v>
      </c>
      <c r="B121" s="2" t="s">
        <v>46</v>
      </c>
      <c r="C121" s="2" t="s">
        <v>59</v>
      </c>
      <c r="D121" s="2" t="s">
        <v>48</v>
      </c>
      <c r="E121" s="3">
        <v>105090</v>
      </c>
      <c r="F121" s="4">
        <v>1</v>
      </c>
      <c r="G121" s="4"/>
      <c r="H121" s="3">
        <v>108530</v>
      </c>
      <c r="I121" s="4">
        <v>1</v>
      </c>
      <c r="J121" s="4">
        <v>3.2733810000000002E-2</v>
      </c>
      <c r="K121" s="3">
        <v>110673</v>
      </c>
      <c r="L121" s="4">
        <v>1</v>
      </c>
      <c r="M121" s="4">
        <v>1.974333E-2</v>
      </c>
      <c r="N121" s="3">
        <v>112414</v>
      </c>
      <c r="O121" s="4">
        <v>1</v>
      </c>
      <c r="P121" s="4">
        <v>1.5732889999999999E-2</v>
      </c>
      <c r="Q121" s="3">
        <v>115385</v>
      </c>
      <c r="R121" s="4">
        <v>1</v>
      </c>
      <c r="S121" s="4">
        <v>2.642825E-2</v>
      </c>
      <c r="T121" s="3">
        <v>121986</v>
      </c>
      <c r="U121" s="4">
        <v>1</v>
      </c>
      <c r="V121" s="4">
        <v>5.7215969999999998E-2</v>
      </c>
      <c r="W121" s="3">
        <v>122092</v>
      </c>
      <c r="X121" s="4">
        <v>1</v>
      </c>
      <c r="Y121" s="4">
        <v>8.6636000000000005E-4</v>
      </c>
      <c r="Z121" s="3">
        <v>119142</v>
      </c>
      <c r="AA121" s="4">
        <v>1</v>
      </c>
      <c r="AB121" s="4">
        <v>-2.4161990000000001E-2</v>
      </c>
      <c r="AC121" s="3">
        <v>121385</v>
      </c>
      <c r="AD121" s="4">
        <v>1</v>
      </c>
      <c r="AE121" s="4">
        <v>1.8827690000000001E-2</v>
      </c>
      <c r="AF121" s="3">
        <v>122970</v>
      </c>
      <c r="AG121" s="4">
        <v>1</v>
      </c>
      <c r="AH121" s="4">
        <v>1.3050900000000001E-2</v>
      </c>
    </row>
    <row r="122" spans="1:34">
      <c r="A122" s="2" t="s">
        <v>49</v>
      </c>
      <c r="B122" s="2" t="s">
        <v>46</v>
      </c>
      <c r="C122" s="2" t="s">
        <v>60</v>
      </c>
      <c r="D122" s="2" t="s">
        <v>64</v>
      </c>
      <c r="E122" s="3">
        <v>57</v>
      </c>
      <c r="F122" s="4">
        <v>9.7839999999999993E-4</v>
      </c>
      <c r="G122" s="4"/>
      <c r="H122" s="3">
        <v>97</v>
      </c>
      <c r="I122" s="4">
        <v>1.5993100000000001E-3</v>
      </c>
      <c r="J122" s="4">
        <v>0.71431359000000005</v>
      </c>
      <c r="K122" s="3">
        <v>116</v>
      </c>
      <c r="L122" s="4">
        <v>1.8437600000000001E-3</v>
      </c>
      <c r="M122" s="4">
        <v>0.19416870999999999</v>
      </c>
      <c r="N122" s="3">
        <v>88</v>
      </c>
      <c r="O122" s="4">
        <v>1.40438E-3</v>
      </c>
      <c r="P122" s="4">
        <v>-0.24065122999999999</v>
      </c>
      <c r="Q122" s="5" t="s">
        <v>86</v>
      </c>
      <c r="R122" s="6" t="s">
        <v>86</v>
      </c>
      <c r="S122" s="6" t="s">
        <v>86</v>
      </c>
      <c r="T122" s="5" t="s">
        <v>86</v>
      </c>
      <c r="U122" s="6" t="s">
        <v>86</v>
      </c>
      <c r="V122" s="6" t="s">
        <v>86</v>
      </c>
      <c r="W122" s="5" t="s">
        <v>86</v>
      </c>
      <c r="X122" s="6" t="s">
        <v>86</v>
      </c>
      <c r="Y122" s="6" t="s">
        <v>86</v>
      </c>
      <c r="Z122" s="3">
        <v>158</v>
      </c>
      <c r="AA122" s="4">
        <v>2.6208999999999998E-3</v>
      </c>
      <c r="AB122" s="6" t="s">
        <v>86</v>
      </c>
      <c r="AC122" s="3">
        <v>214</v>
      </c>
      <c r="AD122" s="4">
        <v>3.45459E-3</v>
      </c>
      <c r="AE122" s="4">
        <v>0.35580422</v>
      </c>
      <c r="AF122" s="5" t="s">
        <v>86</v>
      </c>
      <c r="AG122" s="6" t="s">
        <v>86</v>
      </c>
      <c r="AH122" s="6" t="s">
        <v>86</v>
      </c>
    </row>
    <row r="123" spans="1:34">
      <c r="A123" s="2" t="s">
        <v>49</v>
      </c>
      <c r="B123" s="2" t="s">
        <v>46</v>
      </c>
      <c r="C123" s="2" t="s">
        <v>60</v>
      </c>
      <c r="D123" s="2" t="s">
        <v>65</v>
      </c>
      <c r="E123" s="3">
        <v>3561</v>
      </c>
      <c r="F123" s="4">
        <v>6.1589699999999997E-2</v>
      </c>
      <c r="G123" s="4"/>
      <c r="H123" s="3">
        <v>4168</v>
      </c>
      <c r="I123" s="4">
        <v>6.8737450000000005E-2</v>
      </c>
      <c r="J123" s="4">
        <v>0.1704743</v>
      </c>
      <c r="K123" s="3">
        <v>4926</v>
      </c>
      <c r="L123" s="4">
        <v>7.8418719999999997E-2</v>
      </c>
      <c r="M123" s="4">
        <v>0.18173478000000001</v>
      </c>
      <c r="N123" s="3">
        <v>5087</v>
      </c>
      <c r="O123" s="4">
        <v>8.1232960000000007E-2</v>
      </c>
      <c r="P123" s="4">
        <v>3.2699350000000002E-2</v>
      </c>
      <c r="Q123" s="3">
        <v>5777</v>
      </c>
      <c r="R123" s="4">
        <v>9.3130729999999995E-2</v>
      </c>
      <c r="S123" s="4">
        <v>0.13557511</v>
      </c>
      <c r="T123" s="3">
        <v>6262</v>
      </c>
      <c r="U123" s="4">
        <v>0.10139895</v>
      </c>
      <c r="V123" s="4">
        <v>8.3958729999999995E-2</v>
      </c>
      <c r="W123" s="3">
        <v>6787</v>
      </c>
      <c r="X123" s="4">
        <v>0.10972714</v>
      </c>
      <c r="Y123" s="4">
        <v>8.388292E-2</v>
      </c>
      <c r="Z123" s="3">
        <v>7008</v>
      </c>
      <c r="AA123" s="4">
        <v>0.11639126</v>
      </c>
      <c r="AB123" s="4">
        <v>3.2549580000000002E-2</v>
      </c>
      <c r="AC123" s="3">
        <v>7684</v>
      </c>
      <c r="AD123" s="4">
        <v>0.12406715</v>
      </c>
      <c r="AE123" s="4">
        <v>9.6446519999999994E-2</v>
      </c>
      <c r="AF123" s="3">
        <v>8212</v>
      </c>
      <c r="AG123" s="4">
        <v>0.1284438</v>
      </c>
      <c r="AH123" s="4">
        <v>6.8698880000000004E-2</v>
      </c>
    </row>
    <row r="124" spans="1:34">
      <c r="A124" s="2" t="s">
        <v>49</v>
      </c>
      <c r="B124" s="2" t="s">
        <v>46</v>
      </c>
      <c r="C124" s="2" t="s">
        <v>60</v>
      </c>
      <c r="D124" s="2" t="s">
        <v>66</v>
      </c>
      <c r="E124" s="3">
        <v>13982</v>
      </c>
      <c r="F124" s="4">
        <v>0.24181208000000001</v>
      </c>
      <c r="G124" s="4"/>
      <c r="H124" s="3">
        <v>15084</v>
      </c>
      <c r="I124" s="4">
        <v>0.24873263000000001</v>
      </c>
      <c r="J124" s="4">
        <v>7.8776200000000005E-2</v>
      </c>
      <c r="K124" s="3">
        <v>15832</v>
      </c>
      <c r="L124" s="4">
        <v>0.25203018999999999</v>
      </c>
      <c r="M124" s="4">
        <v>4.9575010000000003E-2</v>
      </c>
      <c r="N124" s="3">
        <v>15943</v>
      </c>
      <c r="O124" s="4">
        <v>0.254581</v>
      </c>
      <c r="P124" s="4">
        <v>7.0123299999999998E-3</v>
      </c>
      <c r="Q124" s="3">
        <v>15873</v>
      </c>
      <c r="R124" s="4">
        <v>0.25590216999999998</v>
      </c>
      <c r="S124" s="4">
        <v>-4.3581699999999998E-3</v>
      </c>
      <c r="T124" s="3">
        <v>16013</v>
      </c>
      <c r="U124" s="4">
        <v>0.25931106999999998</v>
      </c>
      <c r="V124" s="4">
        <v>8.8331699999999996E-3</v>
      </c>
      <c r="W124" s="3">
        <v>16347</v>
      </c>
      <c r="X124" s="4">
        <v>0.26429076000000001</v>
      </c>
      <c r="Y124" s="4">
        <v>2.0851850000000002E-2</v>
      </c>
      <c r="Z124" s="3">
        <v>16305</v>
      </c>
      <c r="AA124" s="4">
        <v>0.27081011999999999</v>
      </c>
      <c r="AB124" s="4">
        <v>-2.5583699999999999E-3</v>
      </c>
      <c r="AC124" s="3">
        <v>16717</v>
      </c>
      <c r="AD124" s="4">
        <v>0.26992072</v>
      </c>
      <c r="AE124" s="4">
        <v>2.5232520000000001E-2</v>
      </c>
      <c r="AF124" s="3">
        <v>17882</v>
      </c>
      <c r="AG124" s="4">
        <v>0.27970262000000001</v>
      </c>
      <c r="AH124" s="4">
        <v>6.9693370000000004E-2</v>
      </c>
    </row>
    <row r="125" spans="1:34">
      <c r="A125" s="2" t="s">
        <v>49</v>
      </c>
      <c r="B125" s="2" t="s">
        <v>46</v>
      </c>
      <c r="C125" s="2" t="s">
        <v>60</v>
      </c>
      <c r="D125" s="2" t="s">
        <v>67</v>
      </c>
      <c r="E125" s="3">
        <v>13907</v>
      </c>
      <c r="F125" s="4">
        <v>0.24051728999999999</v>
      </c>
      <c r="G125" s="4"/>
      <c r="H125" s="3">
        <v>14863</v>
      </c>
      <c r="I125" s="4">
        <v>0.24509437000000001</v>
      </c>
      <c r="J125" s="4">
        <v>6.8719210000000003E-2</v>
      </c>
      <c r="K125" s="3">
        <v>15243</v>
      </c>
      <c r="L125" s="4">
        <v>0.24266777</v>
      </c>
      <c r="M125" s="4">
        <v>2.5586850000000001E-2</v>
      </c>
      <c r="N125" s="3">
        <v>15220</v>
      </c>
      <c r="O125" s="4">
        <v>0.2430485</v>
      </c>
      <c r="P125" s="4">
        <v>-1.51347E-3</v>
      </c>
      <c r="Q125" s="3">
        <v>14483</v>
      </c>
      <c r="R125" s="4">
        <v>0.23349428</v>
      </c>
      <c r="S125" s="4">
        <v>-4.8435020000000002E-2</v>
      </c>
      <c r="T125" s="3">
        <v>14054</v>
      </c>
      <c r="U125" s="4">
        <v>0.22758081999999999</v>
      </c>
      <c r="V125" s="4">
        <v>-2.9642680000000001E-2</v>
      </c>
      <c r="W125" s="3">
        <v>13770</v>
      </c>
      <c r="X125" s="4">
        <v>0.22262165</v>
      </c>
      <c r="Y125" s="4">
        <v>-2.020885E-2</v>
      </c>
      <c r="Z125" s="3">
        <v>12915</v>
      </c>
      <c r="AA125" s="4">
        <v>0.21450021999999999</v>
      </c>
      <c r="AB125" s="4">
        <v>-6.2081869999999997E-2</v>
      </c>
      <c r="AC125" s="3">
        <v>13149</v>
      </c>
      <c r="AD125" s="4">
        <v>0.21230581000000001</v>
      </c>
      <c r="AE125" s="4">
        <v>1.808767E-2</v>
      </c>
      <c r="AF125" s="3">
        <v>13465</v>
      </c>
      <c r="AG125" s="4">
        <v>0.21061793000000001</v>
      </c>
      <c r="AH125" s="4">
        <v>2.4076630000000002E-2</v>
      </c>
    </row>
    <row r="126" spans="1:34">
      <c r="A126" s="2" t="s">
        <v>49</v>
      </c>
      <c r="B126" s="2" t="s">
        <v>46</v>
      </c>
      <c r="C126" s="2" t="s">
        <v>60</v>
      </c>
      <c r="D126" s="2" t="s">
        <v>68</v>
      </c>
      <c r="E126" s="3">
        <v>15527</v>
      </c>
      <c r="F126" s="4">
        <v>0.26852443999999998</v>
      </c>
      <c r="G126" s="4"/>
      <c r="H126" s="3">
        <v>15993</v>
      </c>
      <c r="I126" s="4">
        <v>0.26373115000000003</v>
      </c>
      <c r="J126" s="4">
        <v>3.0040230000000001E-2</v>
      </c>
      <c r="K126" s="3">
        <v>16399</v>
      </c>
      <c r="L126" s="4">
        <v>0.26105815999999998</v>
      </c>
      <c r="M126" s="4">
        <v>2.5343790000000001E-2</v>
      </c>
      <c r="N126" s="3">
        <v>16236</v>
      </c>
      <c r="O126" s="4">
        <v>0.25927327</v>
      </c>
      <c r="P126" s="4">
        <v>-9.8936400000000004E-3</v>
      </c>
      <c r="Q126" s="3">
        <v>16078</v>
      </c>
      <c r="R126" s="4">
        <v>0.25920542000000002</v>
      </c>
      <c r="S126" s="4">
        <v>-9.7576799999999995E-3</v>
      </c>
      <c r="T126" s="3">
        <v>15839</v>
      </c>
      <c r="U126" s="4">
        <v>0.25648547999999999</v>
      </c>
      <c r="V126" s="4">
        <v>-1.487583E-2</v>
      </c>
      <c r="W126" s="3">
        <v>15499</v>
      </c>
      <c r="X126" s="4">
        <v>0.25057106000000001</v>
      </c>
      <c r="Y126" s="4">
        <v>-2.1479519999999998E-2</v>
      </c>
      <c r="Z126" s="3">
        <v>14763</v>
      </c>
      <c r="AA126" s="4">
        <v>0.24519652</v>
      </c>
      <c r="AB126" s="4">
        <v>-4.7449600000000001E-2</v>
      </c>
      <c r="AC126" s="3">
        <v>14769</v>
      </c>
      <c r="AD126" s="4">
        <v>0.23847293999999999</v>
      </c>
      <c r="AE126" s="4">
        <v>4.0502000000000002E-4</v>
      </c>
      <c r="AF126" s="3">
        <v>14725</v>
      </c>
      <c r="AG126" s="4">
        <v>0.23031979999999999</v>
      </c>
      <c r="AH126" s="4">
        <v>-3.00922E-3</v>
      </c>
    </row>
    <row r="127" spans="1:34">
      <c r="A127" s="2" t="s">
        <v>49</v>
      </c>
      <c r="B127" s="2" t="s">
        <v>46</v>
      </c>
      <c r="C127" s="2" t="s">
        <v>60</v>
      </c>
      <c r="D127" s="2" t="s">
        <v>69</v>
      </c>
      <c r="E127" s="3">
        <v>6976</v>
      </c>
      <c r="F127" s="4">
        <v>0.12063984</v>
      </c>
      <c r="G127" s="4"/>
      <c r="H127" s="3">
        <v>6739</v>
      </c>
      <c r="I127" s="4">
        <v>0.11113031</v>
      </c>
      <c r="J127" s="4">
        <v>-3.3908269999999997E-2</v>
      </c>
      <c r="K127" s="3">
        <v>6696</v>
      </c>
      <c r="L127" s="4">
        <v>0.1066003</v>
      </c>
      <c r="M127" s="4">
        <v>-6.3817300000000004E-3</v>
      </c>
      <c r="N127" s="3">
        <v>6673</v>
      </c>
      <c r="O127" s="4">
        <v>0.10655731</v>
      </c>
      <c r="P127" s="4">
        <v>-3.4795400000000002E-3</v>
      </c>
      <c r="Q127" s="3">
        <v>6377</v>
      </c>
      <c r="R127" s="4">
        <v>0.10281092999999999</v>
      </c>
      <c r="S127" s="4">
        <v>-4.4322899999999998E-2</v>
      </c>
      <c r="T127" s="3">
        <v>6357</v>
      </c>
      <c r="U127" s="4">
        <v>0.10294618</v>
      </c>
      <c r="V127" s="4">
        <v>-3.1192199999999998E-3</v>
      </c>
      <c r="W127" s="3">
        <v>6279</v>
      </c>
      <c r="X127" s="4">
        <v>0.10152282</v>
      </c>
      <c r="Y127" s="4">
        <v>-1.223139E-2</v>
      </c>
      <c r="Z127" s="3">
        <v>6047</v>
      </c>
      <c r="AA127" s="4">
        <v>0.10043806</v>
      </c>
      <c r="AB127" s="4">
        <v>-3.6971329999999997E-2</v>
      </c>
      <c r="AC127" s="3">
        <v>6203</v>
      </c>
      <c r="AD127" s="4">
        <v>0.10015259</v>
      </c>
      <c r="AE127" s="4">
        <v>2.5687189999999999E-2</v>
      </c>
      <c r="AF127" s="3">
        <v>6420</v>
      </c>
      <c r="AG127" s="4">
        <v>0.10042717</v>
      </c>
      <c r="AH127" s="4">
        <v>3.5113579999999998E-2</v>
      </c>
    </row>
    <row r="128" spans="1:34">
      <c r="A128" s="2" t="s">
        <v>49</v>
      </c>
      <c r="B128" s="2" t="s">
        <v>46</v>
      </c>
      <c r="C128" s="2" t="s">
        <v>60</v>
      </c>
      <c r="D128" s="2" t="s">
        <v>70</v>
      </c>
      <c r="E128" s="3">
        <v>3762</v>
      </c>
      <c r="F128" s="4">
        <v>6.5057889999999993E-2</v>
      </c>
      <c r="G128" s="4"/>
      <c r="H128" s="3">
        <v>3679</v>
      </c>
      <c r="I128" s="4">
        <v>6.0675369999999999E-2</v>
      </c>
      <c r="J128" s="4">
        <v>-2.188702E-2</v>
      </c>
      <c r="K128" s="3">
        <v>3592</v>
      </c>
      <c r="L128" s="4">
        <v>5.718256E-2</v>
      </c>
      <c r="M128" s="4">
        <v>-2.3786439999999999E-2</v>
      </c>
      <c r="N128" s="3">
        <v>3363</v>
      </c>
      <c r="O128" s="4">
        <v>5.3699990000000003E-2</v>
      </c>
      <c r="P128" s="4">
        <v>-6.3792749999999995E-2</v>
      </c>
      <c r="Q128" s="3">
        <v>3275</v>
      </c>
      <c r="R128" s="4">
        <v>5.2798829999999998E-2</v>
      </c>
      <c r="S128" s="4">
        <v>-2.6120549999999999E-2</v>
      </c>
      <c r="T128" s="3">
        <v>3087</v>
      </c>
      <c r="U128" s="4">
        <v>4.9987379999999998E-2</v>
      </c>
      <c r="V128" s="4">
        <v>-5.7441449999999998E-2</v>
      </c>
      <c r="W128" s="3">
        <v>3004</v>
      </c>
      <c r="X128" s="4">
        <v>4.8563160000000001E-2</v>
      </c>
      <c r="Y128" s="4">
        <v>-2.6920400000000001E-2</v>
      </c>
      <c r="Z128" s="3">
        <v>3013</v>
      </c>
      <c r="AA128" s="4">
        <v>5.0042910000000003E-2</v>
      </c>
      <c r="AB128" s="4">
        <v>3.0907E-3</v>
      </c>
      <c r="AC128" s="3">
        <v>3197</v>
      </c>
      <c r="AD128" s="4">
        <v>5.1626199999999997E-2</v>
      </c>
      <c r="AE128" s="4">
        <v>6.1154600000000003E-2</v>
      </c>
      <c r="AF128" s="3">
        <v>3009</v>
      </c>
      <c r="AG128" s="4">
        <v>4.7068329999999999E-2</v>
      </c>
      <c r="AH128" s="4">
        <v>-5.8852620000000001E-2</v>
      </c>
    </row>
    <row r="129" spans="1:34">
      <c r="A129" s="2" t="s">
        <v>49</v>
      </c>
      <c r="B129" s="2" t="s">
        <v>46</v>
      </c>
      <c r="C129" s="2" t="s">
        <v>60</v>
      </c>
      <c r="D129" s="2" t="s">
        <v>71</v>
      </c>
      <c r="E129" s="3">
        <v>51</v>
      </c>
      <c r="F129" s="4">
        <v>8.8035999999999995E-4</v>
      </c>
      <c r="G129" s="4"/>
      <c r="H129" s="3">
        <v>18</v>
      </c>
      <c r="I129" s="4">
        <v>2.9942E-4</v>
      </c>
      <c r="J129" s="4">
        <v>-0.64330781000000004</v>
      </c>
      <c r="K129" s="3">
        <v>12</v>
      </c>
      <c r="L129" s="4">
        <v>1.9854000000000001E-4</v>
      </c>
      <c r="M129" s="4">
        <v>-0.31313259999999998</v>
      </c>
      <c r="N129" s="3">
        <v>13</v>
      </c>
      <c r="O129" s="4">
        <v>2.0259999999999999E-4</v>
      </c>
      <c r="P129" s="4">
        <v>1.72695E-2</v>
      </c>
      <c r="Q129" s="5" t="s">
        <v>86</v>
      </c>
      <c r="R129" s="6" t="s">
        <v>86</v>
      </c>
      <c r="S129" s="6" t="s">
        <v>86</v>
      </c>
      <c r="T129" s="5" t="s">
        <v>86</v>
      </c>
      <c r="U129" s="6" t="s">
        <v>86</v>
      </c>
      <c r="V129" s="6" t="s">
        <v>86</v>
      </c>
      <c r="W129" s="5" t="s">
        <v>86</v>
      </c>
      <c r="X129" s="6" t="s">
        <v>86</v>
      </c>
      <c r="Y129" s="6" t="s">
        <v>86</v>
      </c>
      <c r="Z129" s="3"/>
      <c r="AA129" s="4"/>
      <c r="AB129" s="6" t="s">
        <v>86</v>
      </c>
      <c r="AC129" s="3"/>
      <c r="AD129" s="4"/>
      <c r="AE129" s="4"/>
      <c r="AF129" s="5" t="s">
        <v>86</v>
      </c>
      <c r="AG129" s="6" t="s">
        <v>86</v>
      </c>
      <c r="AH129" s="6" t="s">
        <v>86</v>
      </c>
    </row>
    <row r="130" spans="1:34">
      <c r="A130" s="2" t="s">
        <v>49</v>
      </c>
      <c r="B130" s="2" t="s">
        <v>46</v>
      </c>
      <c r="C130" s="2" t="s">
        <v>60</v>
      </c>
      <c r="D130" s="2" t="s">
        <v>48</v>
      </c>
      <c r="E130" s="3">
        <v>57823</v>
      </c>
      <c r="F130" s="4">
        <v>1</v>
      </c>
      <c r="G130" s="4"/>
      <c r="H130" s="3">
        <v>60642</v>
      </c>
      <c r="I130" s="4">
        <v>1</v>
      </c>
      <c r="J130" s="4">
        <v>4.876113E-2</v>
      </c>
      <c r="K130" s="3">
        <v>62816</v>
      </c>
      <c r="L130" s="4">
        <v>1</v>
      </c>
      <c r="M130" s="4">
        <v>3.5842369999999998E-2</v>
      </c>
      <c r="N130" s="3">
        <v>62623</v>
      </c>
      <c r="O130" s="4">
        <v>1</v>
      </c>
      <c r="P130" s="4">
        <v>-3.0775500000000001E-3</v>
      </c>
      <c r="Q130" s="3">
        <v>62028</v>
      </c>
      <c r="R130" s="4">
        <v>1</v>
      </c>
      <c r="S130" s="4">
        <v>-9.4984700000000002E-3</v>
      </c>
      <c r="T130" s="3">
        <v>61753</v>
      </c>
      <c r="U130" s="4">
        <v>1</v>
      </c>
      <c r="V130" s="4">
        <v>-4.4289300000000002E-3</v>
      </c>
      <c r="W130" s="3">
        <v>61853</v>
      </c>
      <c r="X130" s="4">
        <v>1</v>
      </c>
      <c r="Y130" s="4">
        <v>1.61724E-3</v>
      </c>
      <c r="Z130" s="3">
        <v>60209</v>
      </c>
      <c r="AA130" s="4">
        <v>1</v>
      </c>
      <c r="AB130" s="4">
        <v>-2.6570340000000001E-2</v>
      </c>
      <c r="AC130" s="3">
        <v>61932</v>
      </c>
      <c r="AD130" s="4">
        <v>1</v>
      </c>
      <c r="AE130" s="4">
        <v>2.8610730000000001E-2</v>
      </c>
      <c r="AF130" s="3">
        <v>63931</v>
      </c>
      <c r="AG130" s="4">
        <v>1</v>
      </c>
      <c r="AH130" s="4">
        <v>3.22835E-2</v>
      </c>
    </row>
    <row r="131" spans="1:34">
      <c r="A131" s="2" t="s">
        <v>49</v>
      </c>
      <c r="B131" s="2" t="s">
        <v>46</v>
      </c>
      <c r="C131" s="2" t="s">
        <v>61</v>
      </c>
      <c r="D131" s="2" t="s">
        <v>64</v>
      </c>
      <c r="E131" s="5" t="s">
        <v>86</v>
      </c>
      <c r="F131" s="6" t="s">
        <v>86</v>
      </c>
      <c r="G131" s="4"/>
      <c r="H131" s="5" t="s">
        <v>86</v>
      </c>
      <c r="I131" s="6" t="s">
        <v>86</v>
      </c>
      <c r="J131" s="6" t="s">
        <v>86</v>
      </c>
      <c r="K131" s="5" t="s">
        <v>86</v>
      </c>
      <c r="L131" s="6" t="s">
        <v>86</v>
      </c>
      <c r="M131" s="6" t="s">
        <v>86</v>
      </c>
      <c r="N131" s="5" t="s">
        <v>86</v>
      </c>
      <c r="O131" s="6" t="s">
        <v>86</v>
      </c>
      <c r="P131" s="6" t="s">
        <v>86</v>
      </c>
      <c r="Q131" s="5" t="s">
        <v>86</v>
      </c>
      <c r="R131" s="6" t="s">
        <v>86</v>
      </c>
      <c r="S131" s="6" t="s">
        <v>86</v>
      </c>
      <c r="T131" s="5" t="s">
        <v>86</v>
      </c>
      <c r="U131" s="6" t="s">
        <v>86</v>
      </c>
      <c r="V131" s="6" t="s">
        <v>86</v>
      </c>
      <c r="W131" s="3">
        <v>11</v>
      </c>
      <c r="X131" s="4">
        <v>2.6142700000000001E-3</v>
      </c>
      <c r="Y131" s="6" t="s">
        <v>86</v>
      </c>
      <c r="Z131" s="5" t="s">
        <v>86</v>
      </c>
      <c r="AA131" s="6" t="s">
        <v>86</v>
      </c>
      <c r="AB131" s="6" t="s">
        <v>86</v>
      </c>
      <c r="AC131" s="5" t="s">
        <v>86</v>
      </c>
      <c r="AD131" s="6" t="s">
        <v>86</v>
      </c>
      <c r="AE131" s="6" t="s">
        <v>86</v>
      </c>
      <c r="AF131" s="5" t="s">
        <v>86</v>
      </c>
      <c r="AG131" s="6" t="s">
        <v>86</v>
      </c>
      <c r="AH131" s="6" t="s">
        <v>86</v>
      </c>
    </row>
    <row r="132" spans="1:34">
      <c r="A132" s="2" t="s">
        <v>49</v>
      </c>
      <c r="B132" s="2" t="s">
        <v>46</v>
      </c>
      <c r="C132" s="2" t="s">
        <v>61</v>
      </c>
      <c r="D132" s="2" t="s">
        <v>65</v>
      </c>
      <c r="E132" s="3">
        <v>226</v>
      </c>
      <c r="F132" s="4">
        <v>6.0167150000000003E-2</v>
      </c>
      <c r="G132" s="4"/>
      <c r="H132" s="5" t="s">
        <v>86</v>
      </c>
      <c r="I132" s="6" t="s">
        <v>86</v>
      </c>
      <c r="J132" s="6" t="s">
        <v>86</v>
      </c>
      <c r="K132" s="3">
        <v>248</v>
      </c>
      <c r="L132" s="4">
        <v>6.9757230000000003E-2</v>
      </c>
      <c r="M132" s="6" t="s">
        <v>86</v>
      </c>
      <c r="N132" s="3">
        <v>280</v>
      </c>
      <c r="O132" s="4">
        <v>7.3567709999999994E-2</v>
      </c>
      <c r="P132" s="4">
        <v>0.12720203999999999</v>
      </c>
      <c r="Q132" s="3">
        <v>328</v>
      </c>
      <c r="R132" s="4">
        <v>8.668708E-2</v>
      </c>
      <c r="S132" s="4">
        <v>0.17329223999999999</v>
      </c>
      <c r="T132" s="3">
        <v>436</v>
      </c>
      <c r="U132" s="4">
        <v>0.10316881</v>
      </c>
      <c r="V132" s="4">
        <v>0.32825836000000003</v>
      </c>
      <c r="W132" s="3">
        <v>482</v>
      </c>
      <c r="X132" s="4">
        <v>0.11163893</v>
      </c>
      <c r="Y132" s="4">
        <v>0.10545363000000001</v>
      </c>
      <c r="Z132" s="3">
        <v>550</v>
      </c>
      <c r="AA132" s="4">
        <v>0.11618083999999999</v>
      </c>
      <c r="AB132" s="4">
        <v>0.14050916999999999</v>
      </c>
      <c r="AC132" s="3">
        <v>650</v>
      </c>
      <c r="AD132" s="4">
        <v>0.11841755</v>
      </c>
      <c r="AE132" s="4">
        <v>0.18324644000000001</v>
      </c>
      <c r="AF132" s="3">
        <v>819</v>
      </c>
      <c r="AG132" s="4">
        <v>0.13560822</v>
      </c>
      <c r="AH132" s="4">
        <v>0.25947216000000001</v>
      </c>
    </row>
    <row r="133" spans="1:34">
      <c r="A133" s="2" t="s">
        <v>49</v>
      </c>
      <c r="B133" s="2" t="s">
        <v>46</v>
      </c>
      <c r="C133" s="2" t="s">
        <v>61</v>
      </c>
      <c r="D133" s="2" t="s">
        <v>66</v>
      </c>
      <c r="E133" s="3">
        <v>931</v>
      </c>
      <c r="F133" s="4">
        <v>0.24785762</v>
      </c>
      <c r="G133" s="4"/>
      <c r="H133" s="3">
        <v>883</v>
      </c>
      <c r="I133" s="4">
        <v>0.26082667999999998</v>
      </c>
      <c r="J133" s="4">
        <v>-5.0768340000000002E-2</v>
      </c>
      <c r="K133" s="3">
        <v>944</v>
      </c>
      <c r="L133" s="4">
        <v>0.26536970999999998</v>
      </c>
      <c r="M133" s="4">
        <v>6.8814150000000004E-2</v>
      </c>
      <c r="N133" s="3">
        <v>1065</v>
      </c>
      <c r="O133" s="4">
        <v>0.27996437000000002</v>
      </c>
      <c r="P133" s="4">
        <v>0.12760035</v>
      </c>
      <c r="Q133" s="3">
        <v>1124</v>
      </c>
      <c r="R133" s="4">
        <v>0.29688438</v>
      </c>
      <c r="S133" s="4">
        <v>5.5901989999999999E-2</v>
      </c>
      <c r="T133" s="3">
        <v>1234</v>
      </c>
      <c r="U133" s="4">
        <v>0.29202329999999999</v>
      </c>
      <c r="V133" s="4">
        <v>9.7788509999999995E-2</v>
      </c>
      <c r="W133" s="3">
        <v>1302</v>
      </c>
      <c r="X133" s="4">
        <v>0.30168138999999999</v>
      </c>
      <c r="Y133" s="4">
        <v>5.5368960000000002E-2</v>
      </c>
      <c r="Z133" s="3">
        <v>1435</v>
      </c>
      <c r="AA133" s="4">
        <v>0.30333916999999999</v>
      </c>
      <c r="AB133" s="4">
        <v>0.10194497</v>
      </c>
      <c r="AC133" s="3">
        <v>1694</v>
      </c>
      <c r="AD133" s="4">
        <v>0.30849778999999999</v>
      </c>
      <c r="AE133" s="4">
        <v>0.1806392</v>
      </c>
      <c r="AF133" s="3">
        <v>1871</v>
      </c>
      <c r="AG133" s="4">
        <v>0.30969204</v>
      </c>
      <c r="AH133" s="4">
        <v>0.10407004</v>
      </c>
    </row>
    <row r="134" spans="1:34">
      <c r="A134" s="2" t="s">
        <v>49</v>
      </c>
      <c r="B134" s="2" t="s">
        <v>46</v>
      </c>
      <c r="C134" s="2" t="s">
        <v>61</v>
      </c>
      <c r="D134" s="2" t="s">
        <v>67</v>
      </c>
      <c r="E134" s="3">
        <v>921</v>
      </c>
      <c r="F134" s="4">
        <v>0.24528130000000001</v>
      </c>
      <c r="G134" s="4"/>
      <c r="H134" s="3">
        <v>836</v>
      </c>
      <c r="I134" s="4">
        <v>0.24695908</v>
      </c>
      <c r="J134" s="4">
        <v>-9.1796779999999994E-2</v>
      </c>
      <c r="K134" s="3">
        <v>786</v>
      </c>
      <c r="L134" s="4">
        <v>0.22108042999999999</v>
      </c>
      <c r="M134" s="4">
        <v>-5.9566359999999999E-2</v>
      </c>
      <c r="N134" s="3">
        <v>919</v>
      </c>
      <c r="O134" s="4">
        <v>0.24157777</v>
      </c>
      <c r="P134" s="4">
        <v>0.16791292999999999</v>
      </c>
      <c r="Q134" s="3">
        <v>846</v>
      </c>
      <c r="R134" s="4">
        <v>0.22350167000000001</v>
      </c>
      <c r="S134" s="4">
        <v>-7.8781119999999996E-2</v>
      </c>
      <c r="T134" s="3">
        <v>959</v>
      </c>
      <c r="U134" s="4">
        <v>0.22707088</v>
      </c>
      <c r="V134" s="4">
        <v>0.13388542</v>
      </c>
      <c r="W134" s="3">
        <v>885</v>
      </c>
      <c r="X134" s="4">
        <v>0.20506309</v>
      </c>
      <c r="Y134" s="4">
        <v>-7.7429940000000003E-2</v>
      </c>
      <c r="Z134" s="3">
        <v>976</v>
      </c>
      <c r="AA134" s="4">
        <v>0.20630473999999999</v>
      </c>
      <c r="AB134" s="4">
        <v>0.10255852</v>
      </c>
      <c r="AC134" s="3">
        <v>1108</v>
      </c>
      <c r="AD134" s="4">
        <v>0.20175021000000001</v>
      </c>
      <c r="AE134" s="4">
        <v>0.13526808000000001</v>
      </c>
      <c r="AF134" s="3">
        <v>1179</v>
      </c>
      <c r="AG134" s="4">
        <v>0.19516771999999999</v>
      </c>
      <c r="AH134" s="4">
        <v>6.3928979999999996E-2</v>
      </c>
    </row>
    <row r="135" spans="1:34">
      <c r="A135" s="2" t="s">
        <v>49</v>
      </c>
      <c r="B135" s="2" t="s">
        <v>46</v>
      </c>
      <c r="C135" s="2" t="s">
        <v>61</v>
      </c>
      <c r="D135" s="2" t="s">
        <v>68</v>
      </c>
      <c r="E135" s="3">
        <v>993</v>
      </c>
      <c r="F135" s="4">
        <v>0.26449319999999998</v>
      </c>
      <c r="G135" s="4"/>
      <c r="H135" s="3">
        <v>847</v>
      </c>
      <c r="I135" s="4">
        <v>0.25022106</v>
      </c>
      <c r="J135" s="4">
        <v>-0.14664087000000001</v>
      </c>
      <c r="K135" s="3">
        <v>902</v>
      </c>
      <c r="L135" s="4">
        <v>0.25355765000000002</v>
      </c>
      <c r="M135" s="4">
        <v>6.4524600000000001E-2</v>
      </c>
      <c r="N135" s="3">
        <v>892</v>
      </c>
      <c r="O135" s="4">
        <v>0.23453752999999999</v>
      </c>
      <c r="P135" s="4">
        <v>-1.135715E-2</v>
      </c>
      <c r="Q135" s="3">
        <v>850</v>
      </c>
      <c r="R135" s="4">
        <v>0.22439756999999999</v>
      </c>
      <c r="S135" s="4">
        <v>-4.732488E-2</v>
      </c>
      <c r="T135" s="3">
        <v>946</v>
      </c>
      <c r="U135" s="4">
        <v>0.22381234</v>
      </c>
      <c r="V135" s="4">
        <v>0.11315181000000001</v>
      </c>
      <c r="W135" s="3">
        <v>983</v>
      </c>
      <c r="X135" s="4">
        <v>0.22771569</v>
      </c>
      <c r="Y135" s="4">
        <v>3.9398820000000001E-2</v>
      </c>
      <c r="Z135" s="3">
        <v>1007</v>
      </c>
      <c r="AA135" s="4">
        <v>0.21293094000000001</v>
      </c>
      <c r="AB135" s="4">
        <v>2.4768479999999999E-2</v>
      </c>
      <c r="AC135" s="3">
        <v>1174</v>
      </c>
      <c r="AD135" s="4">
        <v>0.21383577000000001</v>
      </c>
      <c r="AE135" s="4">
        <v>0.16583000000000001</v>
      </c>
      <c r="AF135" s="3">
        <v>1272</v>
      </c>
      <c r="AG135" s="4">
        <v>0.21064678000000001</v>
      </c>
      <c r="AH135" s="4">
        <v>8.3410639999999994E-2</v>
      </c>
    </row>
    <row r="136" spans="1:34">
      <c r="A136" s="2" t="s">
        <v>49</v>
      </c>
      <c r="B136" s="2" t="s">
        <v>46</v>
      </c>
      <c r="C136" s="2" t="s">
        <v>61</v>
      </c>
      <c r="D136" s="2" t="s">
        <v>69</v>
      </c>
      <c r="E136" s="3">
        <v>456</v>
      </c>
      <c r="F136" s="4">
        <v>0.12159267</v>
      </c>
      <c r="G136" s="4"/>
      <c r="H136" s="3">
        <v>401</v>
      </c>
      <c r="I136" s="4">
        <v>0.1183802</v>
      </c>
      <c r="J136" s="4">
        <v>-0.12179856999999999</v>
      </c>
      <c r="K136" s="3">
        <v>460</v>
      </c>
      <c r="L136" s="4">
        <v>0.12921107000000001</v>
      </c>
      <c r="M136" s="4">
        <v>0.14663059000000001</v>
      </c>
      <c r="N136" s="3">
        <v>428</v>
      </c>
      <c r="O136" s="4">
        <v>0.11253750999999999</v>
      </c>
      <c r="P136" s="4">
        <v>-6.9103579999999998E-2</v>
      </c>
      <c r="Q136" s="3">
        <v>439</v>
      </c>
      <c r="R136" s="4">
        <v>0.1159396</v>
      </c>
      <c r="S136" s="4">
        <v>2.5825549999999999E-2</v>
      </c>
      <c r="T136" s="3">
        <v>442</v>
      </c>
      <c r="U136" s="4">
        <v>0.10458505</v>
      </c>
      <c r="V136" s="4">
        <v>6.7608499999999997E-3</v>
      </c>
      <c r="W136" s="3">
        <v>459</v>
      </c>
      <c r="X136" s="4">
        <v>0.10635428</v>
      </c>
      <c r="Y136" s="4">
        <v>3.8863990000000001E-2</v>
      </c>
      <c r="Z136" s="3">
        <v>509</v>
      </c>
      <c r="AA136" s="4">
        <v>0.10766541</v>
      </c>
      <c r="AB136" s="4">
        <v>0.10943317</v>
      </c>
      <c r="AC136" s="3">
        <v>583</v>
      </c>
      <c r="AD136" s="4">
        <v>0.10616013000000001</v>
      </c>
      <c r="AE136" s="4">
        <v>0.14466625999999999</v>
      </c>
      <c r="AF136" s="3">
        <v>599</v>
      </c>
      <c r="AG136" s="4">
        <v>9.9166030000000002E-2</v>
      </c>
      <c r="AH136" s="4">
        <v>2.7353990000000002E-2</v>
      </c>
    </row>
    <row r="137" spans="1:34">
      <c r="A137" s="2" t="s">
        <v>49</v>
      </c>
      <c r="B137" s="2" t="s">
        <v>46</v>
      </c>
      <c r="C137" s="2" t="s">
        <v>61</v>
      </c>
      <c r="D137" s="2" t="s">
        <v>70</v>
      </c>
      <c r="E137" s="3">
        <v>217</v>
      </c>
      <c r="F137" s="4">
        <v>5.7906079999999999E-2</v>
      </c>
      <c r="G137" s="4"/>
      <c r="H137" s="3">
        <v>207</v>
      </c>
      <c r="I137" s="4">
        <v>6.123046E-2</v>
      </c>
      <c r="J137" s="4">
        <v>-4.618121E-2</v>
      </c>
      <c r="K137" s="5" t="s">
        <v>86</v>
      </c>
      <c r="L137" s="6" t="s">
        <v>86</v>
      </c>
      <c r="M137" s="6" t="s">
        <v>86</v>
      </c>
      <c r="N137" s="3">
        <v>210</v>
      </c>
      <c r="O137" s="4">
        <v>5.5150589999999999E-2</v>
      </c>
      <c r="P137" s="6" t="s">
        <v>86</v>
      </c>
      <c r="Q137" s="5" t="s">
        <v>86</v>
      </c>
      <c r="R137" s="6" t="s">
        <v>86</v>
      </c>
      <c r="S137" s="6" t="s">
        <v>86</v>
      </c>
      <c r="T137" s="3">
        <v>201</v>
      </c>
      <c r="U137" s="4">
        <v>4.7681540000000001E-2</v>
      </c>
      <c r="V137" s="6" t="s">
        <v>86</v>
      </c>
      <c r="W137" s="3">
        <v>194</v>
      </c>
      <c r="X137" s="4">
        <v>4.4932340000000001E-2</v>
      </c>
      <c r="Y137" s="4">
        <v>-3.7319709999999999E-2</v>
      </c>
      <c r="Z137" s="3">
        <v>235</v>
      </c>
      <c r="AA137" s="4">
        <v>4.9655690000000002E-2</v>
      </c>
      <c r="AB137" s="4">
        <v>0.21112748000000001</v>
      </c>
      <c r="AC137" s="3">
        <v>265</v>
      </c>
      <c r="AD137" s="4">
        <v>4.8299340000000003E-2</v>
      </c>
      <c r="AE137" s="4">
        <v>0.12918695999999999</v>
      </c>
      <c r="AF137" s="3">
        <v>264</v>
      </c>
      <c r="AG137" s="4">
        <v>4.3775700000000001E-2</v>
      </c>
      <c r="AH137" s="4">
        <v>-3.19426E-3</v>
      </c>
    </row>
    <row r="138" spans="1:34">
      <c r="A138" s="2" t="s">
        <v>49</v>
      </c>
      <c r="B138" s="2" t="s">
        <v>46</v>
      </c>
      <c r="C138" s="2" t="s">
        <v>61</v>
      </c>
      <c r="D138" s="2" t="s">
        <v>71</v>
      </c>
      <c r="E138" s="5" t="s">
        <v>86</v>
      </c>
      <c r="F138" s="6" t="s">
        <v>86</v>
      </c>
      <c r="G138" s="4"/>
      <c r="H138" s="3"/>
      <c r="I138" s="4"/>
      <c r="J138" s="6" t="s">
        <v>86</v>
      </c>
      <c r="K138" s="3"/>
      <c r="L138" s="4"/>
      <c r="M138" s="4"/>
      <c r="N138" s="5" t="s">
        <v>86</v>
      </c>
      <c r="O138" s="6" t="s">
        <v>86</v>
      </c>
      <c r="P138" s="6" t="s">
        <v>86</v>
      </c>
      <c r="Q138" s="3"/>
      <c r="R138" s="4"/>
      <c r="S138" s="6" t="s">
        <v>86</v>
      </c>
      <c r="T138" s="5" t="s">
        <v>86</v>
      </c>
      <c r="U138" s="6" t="s">
        <v>86</v>
      </c>
      <c r="V138" s="6" t="s">
        <v>86</v>
      </c>
      <c r="W138" s="3"/>
      <c r="X138" s="4"/>
      <c r="Y138" s="6" t="s">
        <v>86</v>
      </c>
      <c r="Z138" s="5" t="s">
        <v>86</v>
      </c>
      <c r="AA138" s="6" t="s">
        <v>86</v>
      </c>
      <c r="AB138" s="6" t="s">
        <v>86</v>
      </c>
      <c r="AC138" s="5" t="s">
        <v>86</v>
      </c>
      <c r="AD138" s="6" t="s">
        <v>86</v>
      </c>
      <c r="AE138" s="6" t="s">
        <v>86</v>
      </c>
      <c r="AF138" s="5" t="s">
        <v>86</v>
      </c>
      <c r="AG138" s="6" t="s">
        <v>86</v>
      </c>
      <c r="AH138" s="6" t="s">
        <v>86</v>
      </c>
    </row>
    <row r="139" spans="1:34">
      <c r="A139" s="2" t="s">
        <v>49</v>
      </c>
      <c r="B139" s="2" t="s">
        <v>46</v>
      </c>
      <c r="C139" s="2" t="s">
        <v>61</v>
      </c>
      <c r="D139" s="2" t="s">
        <v>48</v>
      </c>
      <c r="E139" s="3">
        <v>3754</v>
      </c>
      <c r="F139" s="4">
        <v>1</v>
      </c>
      <c r="G139" s="4"/>
      <c r="H139" s="3">
        <v>3386</v>
      </c>
      <c r="I139" s="4">
        <v>1</v>
      </c>
      <c r="J139" s="4">
        <v>-9.7966890000000001E-2</v>
      </c>
      <c r="K139" s="3">
        <v>3558</v>
      </c>
      <c r="L139" s="4">
        <v>1</v>
      </c>
      <c r="M139" s="4">
        <v>5.0516449999999997E-2</v>
      </c>
      <c r="N139" s="3">
        <v>3802</v>
      </c>
      <c r="O139" s="4">
        <v>1</v>
      </c>
      <c r="P139" s="4">
        <v>6.8818069999999995E-2</v>
      </c>
      <c r="Q139" s="3">
        <v>3786</v>
      </c>
      <c r="R139" s="4">
        <v>1</v>
      </c>
      <c r="S139" s="4">
        <v>-4.2758900000000001E-3</v>
      </c>
      <c r="T139" s="3">
        <v>4225</v>
      </c>
      <c r="U139" s="4">
        <v>1</v>
      </c>
      <c r="V139" s="4">
        <v>0.1160625</v>
      </c>
      <c r="W139" s="3">
        <v>4317</v>
      </c>
      <c r="X139" s="4">
        <v>1</v>
      </c>
      <c r="Y139" s="4">
        <v>2.158216E-2</v>
      </c>
      <c r="Z139" s="3">
        <v>4731</v>
      </c>
      <c r="AA139" s="4">
        <v>1</v>
      </c>
      <c r="AB139" s="4">
        <v>9.5922720000000003E-2</v>
      </c>
      <c r="AC139" s="3">
        <v>5492</v>
      </c>
      <c r="AD139" s="4">
        <v>1</v>
      </c>
      <c r="AE139" s="4">
        <v>0.16089688999999999</v>
      </c>
      <c r="AF139" s="3">
        <v>6040</v>
      </c>
      <c r="AG139" s="4">
        <v>1</v>
      </c>
      <c r="AH139" s="4">
        <v>9.981247E-2</v>
      </c>
    </row>
    <row r="140" spans="1:34">
      <c r="A140" s="2" t="s">
        <v>49</v>
      </c>
      <c r="B140" s="2" t="s">
        <v>47</v>
      </c>
      <c r="C140" s="2" t="s">
        <v>59</v>
      </c>
      <c r="D140" s="2" t="s">
        <v>64</v>
      </c>
      <c r="E140" s="3">
        <v>209</v>
      </c>
      <c r="F140" s="4">
        <v>3.2274700000000001E-3</v>
      </c>
      <c r="G140" s="4"/>
      <c r="H140" s="5" t="s">
        <v>86</v>
      </c>
      <c r="I140" s="6" t="s">
        <v>86</v>
      </c>
      <c r="J140" s="6" t="s">
        <v>86</v>
      </c>
      <c r="K140" s="3">
        <v>299</v>
      </c>
      <c r="L140" s="4">
        <v>4.3184900000000003E-3</v>
      </c>
      <c r="M140" s="6" t="s">
        <v>86</v>
      </c>
      <c r="N140" s="5" t="s">
        <v>86</v>
      </c>
      <c r="O140" s="6" t="s">
        <v>86</v>
      </c>
      <c r="P140" s="6" t="s">
        <v>86</v>
      </c>
      <c r="Q140" s="5" t="s">
        <v>86</v>
      </c>
      <c r="R140" s="6" t="s">
        <v>86</v>
      </c>
      <c r="S140" s="6" t="s">
        <v>86</v>
      </c>
      <c r="T140" s="5" t="s">
        <v>86</v>
      </c>
      <c r="U140" s="6" t="s">
        <v>86</v>
      </c>
      <c r="V140" s="6" t="s">
        <v>86</v>
      </c>
      <c r="W140" s="5" t="s">
        <v>86</v>
      </c>
      <c r="X140" s="6" t="s">
        <v>86</v>
      </c>
      <c r="Y140" s="6" t="s">
        <v>86</v>
      </c>
      <c r="Z140" s="5" t="s">
        <v>86</v>
      </c>
      <c r="AA140" s="6" t="s">
        <v>86</v>
      </c>
      <c r="AB140" s="6" t="s">
        <v>86</v>
      </c>
      <c r="AC140" s="3">
        <v>671</v>
      </c>
      <c r="AD140" s="4">
        <v>7.3075600000000003E-3</v>
      </c>
      <c r="AE140" s="6" t="s">
        <v>86</v>
      </c>
      <c r="AF140" s="5" t="s">
        <v>86</v>
      </c>
      <c r="AG140" s="6" t="s">
        <v>86</v>
      </c>
      <c r="AH140" s="6" t="s">
        <v>86</v>
      </c>
    </row>
    <row r="141" spans="1:34">
      <c r="A141" s="2" t="s">
        <v>49</v>
      </c>
      <c r="B141" s="2" t="s">
        <v>47</v>
      </c>
      <c r="C141" s="2" t="s">
        <v>59</v>
      </c>
      <c r="D141" s="2" t="s">
        <v>65</v>
      </c>
      <c r="E141" s="3">
        <v>2271</v>
      </c>
      <c r="F141" s="4">
        <v>3.5085970000000001E-2</v>
      </c>
      <c r="G141" s="4"/>
      <c r="H141" s="3">
        <v>2483</v>
      </c>
      <c r="I141" s="4">
        <v>3.7923060000000001E-2</v>
      </c>
      <c r="J141" s="4">
        <v>9.3373970000000001E-2</v>
      </c>
      <c r="K141" s="3">
        <v>2922</v>
      </c>
      <c r="L141" s="4">
        <v>4.2233970000000003E-2</v>
      </c>
      <c r="M141" s="4">
        <v>0.17676670999999999</v>
      </c>
      <c r="N141" s="3">
        <v>3213</v>
      </c>
      <c r="O141" s="4">
        <v>4.4232569999999999E-2</v>
      </c>
      <c r="P141" s="4">
        <v>9.9915169999999998E-2</v>
      </c>
      <c r="Q141" s="3">
        <v>3905</v>
      </c>
      <c r="R141" s="4">
        <v>5.2527980000000002E-2</v>
      </c>
      <c r="S141" s="4">
        <v>0.21503943</v>
      </c>
      <c r="T141" s="3">
        <v>4248</v>
      </c>
      <c r="U141" s="4">
        <v>5.4386669999999998E-2</v>
      </c>
      <c r="V141" s="4">
        <v>8.790837E-2</v>
      </c>
      <c r="W141" s="3">
        <v>4453</v>
      </c>
      <c r="X141" s="4">
        <v>5.4966559999999998E-2</v>
      </c>
      <c r="Y141" s="4">
        <v>4.8426570000000002E-2</v>
      </c>
      <c r="Z141" s="3">
        <v>4769</v>
      </c>
      <c r="AA141" s="4">
        <v>5.8432390000000001E-2</v>
      </c>
      <c r="AB141" s="4">
        <v>7.0909819999999998E-2</v>
      </c>
      <c r="AC141" s="3">
        <v>6021</v>
      </c>
      <c r="AD141" s="4">
        <v>6.5524760000000001E-2</v>
      </c>
      <c r="AE141" s="4">
        <v>0.26237747</v>
      </c>
      <c r="AF141" s="3">
        <v>6722</v>
      </c>
      <c r="AG141" s="4">
        <v>7.1834739999999994E-2</v>
      </c>
      <c r="AH141" s="4">
        <v>0.11646482</v>
      </c>
    </row>
    <row r="142" spans="1:34">
      <c r="A142" s="2" t="s">
        <v>49</v>
      </c>
      <c r="B142" s="2" t="s">
        <v>47</v>
      </c>
      <c r="C142" s="2" t="s">
        <v>59</v>
      </c>
      <c r="D142" s="2" t="s">
        <v>66</v>
      </c>
      <c r="E142" s="3">
        <v>11104</v>
      </c>
      <c r="F142" s="4">
        <v>0.17157497999999999</v>
      </c>
      <c r="G142" s="4"/>
      <c r="H142" s="3">
        <v>11648</v>
      </c>
      <c r="I142" s="4">
        <v>0.17791406000000001</v>
      </c>
      <c r="J142" s="4">
        <v>4.8950899999999999E-2</v>
      </c>
      <c r="K142" s="3">
        <v>12272</v>
      </c>
      <c r="L142" s="4">
        <v>0.17739930000000001</v>
      </c>
      <c r="M142" s="4">
        <v>5.3594459999999997E-2</v>
      </c>
      <c r="N142" s="3">
        <v>13350</v>
      </c>
      <c r="O142" s="4">
        <v>0.18376513</v>
      </c>
      <c r="P142" s="4">
        <v>8.7902869999999994E-2</v>
      </c>
      <c r="Q142" s="3">
        <v>13523</v>
      </c>
      <c r="R142" s="4">
        <v>0.18193382999999999</v>
      </c>
      <c r="S142" s="4">
        <v>1.2959790000000001E-2</v>
      </c>
      <c r="T142" s="3">
        <v>13876</v>
      </c>
      <c r="U142" s="4">
        <v>0.17766682</v>
      </c>
      <c r="V142" s="4">
        <v>2.608514E-2</v>
      </c>
      <c r="W142" s="3">
        <v>14245</v>
      </c>
      <c r="X142" s="4">
        <v>0.17581395</v>
      </c>
      <c r="Y142" s="4">
        <v>2.6547310000000001E-2</v>
      </c>
      <c r="Z142" s="3">
        <v>14645</v>
      </c>
      <c r="AA142" s="4">
        <v>0.17942583000000001</v>
      </c>
      <c r="AB142" s="4">
        <v>2.8085889999999999E-2</v>
      </c>
      <c r="AC142" s="3">
        <v>16878</v>
      </c>
      <c r="AD142" s="4">
        <v>0.18368856</v>
      </c>
      <c r="AE142" s="4">
        <v>0.15248313999999999</v>
      </c>
      <c r="AF142" s="3">
        <v>17194</v>
      </c>
      <c r="AG142" s="4">
        <v>0.18375229000000001</v>
      </c>
      <c r="AH142" s="4">
        <v>1.8747690000000001E-2</v>
      </c>
    </row>
    <row r="143" spans="1:34">
      <c r="A143" s="2" t="s">
        <v>49</v>
      </c>
      <c r="B143" s="2" t="s">
        <v>47</v>
      </c>
      <c r="C143" s="2" t="s">
        <v>59</v>
      </c>
      <c r="D143" s="2" t="s">
        <v>67</v>
      </c>
      <c r="E143" s="3">
        <v>15219</v>
      </c>
      <c r="F143" s="4">
        <v>0.2351589</v>
      </c>
      <c r="G143" s="4"/>
      <c r="H143" s="3">
        <v>15184</v>
      </c>
      <c r="I143" s="4">
        <v>0.23192937999999999</v>
      </c>
      <c r="J143" s="4">
        <v>-2.3155900000000002E-3</v>
      </c>
      <c r="K143" s="3">
        <v>16365</v>
      </c>
      <c r="L143" s="4">
        <v>0.23657117999999999</v>
      </c>
      <c r="M143" s="4">
        <v>7.7799359999999998E-2</v>
      </c>
      <c r="N143" s="3">
        <v>17609</v>
      </c>
      <c r="O143" s="4">
        <v>0.24238515999999999</v>
      </c>
      <c r="P143" s="4">
        <v>7.6026819999999995E-2</v>
      </c>
      <c r="Q143" s="3">
        <v>17253</v>
      </c>
      <c r="R143" s="4">
        <v>0.23210205</v>
      </c>
      <c r="S143" s="4">
        <v>-2.0251040000000001E-2</v>
      </c>
      <c r="T143" s="3">
        <v>17826</v>
      </c>
      <c r="U143" s="4">
        <v>0.2282431</v>
      </c>
      <c r="V143" s="4">
        <v>3.325902E-2</v>
      </c>
      <c r="W143" s="3">
        <v>17929</v>
      </c>
      <c r="X143" s="4">
        <v>0.22128925999999999</v>
      </c>
      <c r="Y143" s="4">
        <v>5.76064E-3</v>
      </c>
      <c r="Z143" s="3">
        <v>17279</v>
      </c>
      <c r="AA143" s="4">
        <v>0.21170649999999999</v>
      </c>
      <c r="AB143" s="4">
        <v>-3.6233929999999998E-2</v>
      </c>
      <c r="AC143" s="3">
        <v>18641</v>
      </c>
      <c r="AD143" s="4">
        <v>0.20288101</v>
      </c>
      <c r="AE143" s="4">
        <v>7.8809219999999999E-2</v>
      </c>
      <c r="AF143" s="3">
        <v>18745</v>
      </c>
      <c r="AG143" s="4">
        <v>0.2003289</v>
      </c>
      <c r="AH143" s="4">
        <v>5.5835900000000003E-3</v>
      </c>
    </row>
    <row r="144" spans="1:34">
      <c r="A144" s="2" t="s">
        <v>49</v>
      </c>
      <c r="B144" s="2" t="s">
        <v>47</v>
      </c>
      <c r="C144" s="2" t="s">
        <v>59</v>
      </c>
      <c r="D144" s="2" t="s">
        <v>68</v>
      </c>
      <c r="E144" s="3">
        <v>17694</v>
      </c>
      <c r="F144" s="4">
        <v>0.27339573</v>
      </c>
      <c r="G144" s="4"/>
      <c r="H144" s="3">
        <v>18041</v>
      </c>
      <c r="I144" s="4">
        <v>0.27558059000000001</v>
      </c>
      <c r="J144" s="4">
        <v>1.9660850000000001E-2</v>
      </c>
      <c r="K144" s="3">
        <v>18986</v>
      </c>
      <c r="L144" s="4">
        <v>0.27445315999999997</v>
      </c>
      <c r="M144" s="4">
        <v>5.2328800000000002E-2</v>
      </c>
      <c r="N144" s="3">
        <v>19838</v>
      </c>
      <c r="O144" s="4">
        <v>0.27306244000000002</v>
      </c>
      <c r="P144" s="4">
        <v>4.4894980000000001E-2</v>
      </c>
      <c r="Q144" s="3">
        <v>20253</v>
      </c>
      <c r="R144" s="4">
        <v>0.27246319000000002</v>
      </c>
      <c r="S144" s="4">
        <v>2.0910620000000001E-2</v>
      </c>
      <c r="T144" s="3">
        <v>21834</v>
      </c>
      <c r="U144" s="4">
        <v>0.27955956999999998</v>
      </c>
      <c r="V144" s="4">
        <v>7.8095049999999999E-2</v>
      </c>
      <c r="W144" s="3">
        <v>22711</v>
      </c>
      <c r="X144" s="4">
        <v>0.28030585000000002</v>
      </c>
      <c r="Y144" s="4">
        <v>4.0135150000000001E-2</v>
      </c>
      <c r="Z144" s="3">
        <v>23177</v>
      </c>
      <c r="AA144" s="4">
        <v>0.28396805000000003</v>
      </c>
      <c r="AB144" s="4">
        <v>2.055189E-2</v>
      </c>
      <c r="AC144" s="3">
        <v>25321</v>
      </c>
      <c r="AD144" s="4">
        <v>0.27558041999999999</v>
      </c>
      <c r="AE144" s="4">
        <v>9.2487070000000005E-2</v>
      </c>
      <c r="AF144" s="3">
        <v>25443</v>
      </c>
      <c r="AG144" s="4">
        <v>0.27190977</v>
      </c>
      <c r="AH144" s="4">
        <v>4.8296499999999996E-3</v>
      </c>
    </row>
    <row r="145" spans="1:34">
      <c r="A145" s="2" t="s">
        <v>49</v>
      </c>
      <c r="B145" s="2" t="s">
        <v>47</v>
      </c>
      <c r="C145" s="2" t="s">
        <v>59</v>
      </c>
      <c r="D145" s="2" t="s">
        <v>69</v>
      </c>
      <c r="E145" s="3">
        <v>10783</v>
      </c>
      <c r="F145" s="4">
        <v>0.16661709</v>
      </c>
      <c r="G145" s="4"/>
      <c r="H145" s="3">
        <v>10783</v>
      </c>
      <c r="I145" s="4">
        <v>0.16471161000000001</v>
      </c>
      <c r="J145" s="4">
        <v>8.0499999999999992E-6</v>
      </c>
      <c r="K145" s="3">
        <v>10985</v>
      </c>
      <c r="L145" s="4">
        <v>0.15880445000000001</v>
      </c>
      <c r="M145" s="4">
        <v>1.8756330000000002E-2</v>
      </c>
      <c r="N145" s="3">
        <v>11095</v>
      </c>
      <c r="O145" s="4">
        <v>0.15272127999999999</v>
      </c>
      <c r="P145" s="4">
        <v>9.9870299999999992E-3</v>
      </c>
      <c r="Q145" s="3">
        <v>11692</v>
      </c>
      <c r="R145" s="4">
        <v>0.15729868</v>
      </c>
      <c r="S145" s="4">
        <v>5.382228E-2</v>
      </c>
      <c r="T145" s="3">
        <v>12346</v>
      </c>
      <c r="U145" s="4">
        <v>0.15807071</v>
      </c>
      <c r="V145" s="4">
        <v>5.5885570000000002E-2</v>
      </c>
      <c r="W145" s="3">
        <v>13158</v>
      </c>
      <c r="X145" s="4">
        <v>0.16239643000000001</v>
      </c>
      <c r="Y145" s="4">
        <v>6.5754140000000003E-2</v>
      </c>
      <c r="Z145" s="3">
        <v>13262</v>
      </c>
      <c r="AA145" s="4">
        <v>0.16248649000000001</v>
      </c>
      <c r="AB145" s="4">
        <v>7.9489999999999995E-3</v>
      </c>
      <c r="AC145" s="3">
        <v>15152</v>
      </c>
      <c r="AD145" s="4">
        <v>0.16490953999999999</v>
      </c>
      <c r="AE145" s="4">
        <v>0.14252562999999999</v>
      </c>
      <c r="AF145" s="3">
        <v>15424</v>
      </c>
      <c r="AG145" s="4">
        <v>0.16483832000000001</v>
      </c>
      <c r="AH145" s="4">
        <v>1.795453E-2</v>
      </c>
    </row>
    <row r="146" spans="1:34">
      <c r="A146" s="2" t="s">
        <v>49</v>
      </c>
      <c r="B146" s="2" t="s">
        <v>47</v>
      </c>
      <c r="C146" s="2" t="s">
        <v>59</v>
      </c>
      <c r="D146" s="2" t="s">
        <v>70</v>
      </c>
      <c r="E146" s="3">
        <v>7424</v>
      </c>
      <c r="F146" s="4">
        <v>0.11471251</v>
      </c>
      <c r="G146" s="4"/>
      <c r="H146" s="3">
        <v>7132</v>
      </c>
      <c r="I146" s="4">
        <v>0.108943</v>
      </c>
      <c r="J146" s="4">
        <v>-3.930086E-2</v>
      </c>
      <c r="K146" s="3">
        <v>7327</v>
      </c>
      <c r="L146" s="4">
        <v>0.10592240999999999</v>
      </c>
      <c r="M146" s="4">
        <v>2.735458E-2</v>
      </c>
      <c r="N146" s="3">
        <v>7293</v>
      </c>
      <c r="O146" s="4">
        <v>0.10038845</v>
      </c>
      <c r="P146" s="4">
        <v>-4.6523099999999998E-3</v>
      </c>
      <c r="Q146" s="3">
        <v>7348</v>
      </c>
      <c r="R146" s="4">
        <v>9.8855570000000004E-2</v>
      </c>
      <c r="S146" s="4">
        <v>7.5329699999999999E-3</v>
      </c>
      <c r="T146" s="3">
        <v>7547</v>
      </c>
      <c r="U146" s="4">
        <v>9.6628019999999995E-2</v>
      </c>
      <c r="V146" s="4">
        <v>2.7052050000000001E-2</v>
      </c>
      <c r="W146" s="3">
        <v>8102</v>
      </c>
      <c r="X146" s="4">
        <v>0.10000412</v>
      </c>
      <c r="Y146" s="4">
        <v>7.361057E-2</v>
      </c>
      <c r="Z146" s="3">
        <v>8016</v>
      </c>
      <c r="AA146" s="4">
        <v>9.8214330000000002E-2</v>
      </c>
      <c r="AB146" s="4">
        <v>-1.063913E-2</v>
      </c>
      <c r="AC146" s="3">
        <v>9198</v>
      </c>
      <c r="AD146" s="4">
        <v>0.10010816</v>
      </c>
      <c r="AE146" s="4">
        <v>0.14744542999999999</v>
      </c>
      <c r="AF146" s="3">
        <v>9218</v>
      </c>
      <c r="AG146" s="4">
        <v>9.8513900000000001E-2</v>
      </c>
      <c r="AH146" s="4">
        <v>2.17607E-3</v>
      </c>
    </row>
    <row r="147" spans="1:34">
      <c r="A147" s="2" t="s">
        <v>49</v>
      </c>
      <c r="B147" s="2" t="s">
        <v>47</v>
      </c>
      <c r="C147" s="2" t="s">
        <v>59</v>
      </c>
      <c r="D147" s="2" t="s">
        <v>71</v>
      </c>
      <c r="E147" s="3">
        <v>15</v>
      </c>
      <c r="F147" s="4">
        <v>2.2735E-4</v>
      </c>
      <c r="G147" s="4"/>
      <c r="H147" s="5" t="s">
        <v>86</v>
      </c>
      <c r="I147" s="6" t="s">
        <v>86</v>
      </c>
      <c r="J147" s="6" t="s">
        <v>86</v>
      </c>
      <c r="K147" s="3">
        <v>21</v>
      </c>
      <c r="L147" s="4">
        <v>2.9702E-4</v>
      </c>
      <c r="M147" s="6" t="s">
        <v>86</v>
      </c>
      <c r="N147" s="5" t="s">
        <v>86</v>
      </c>
      <c r="O147" s="6" t="s">
        <v>86</v>
      </c>
      <c r="P147" s="6" t="s">
        <v>86</v>
      </c>
      <c r="Q147" s="5" t="s">
        <v>86</v>
      </c>
      <c r="R147" s="6" t="s">
        <v>86</v>
      </c>
      <c r="S147" s="6" t="s">
        <v>86</v>
      </c>
      <c r="T147" s="5" t="s">
        <v>86</v>
      </c>
      <c r="U147" s="6" t="s">
        <v>86</v>
      </c>
      <c r="V147" s="6" t="s">
        <v>86</v>
      </c>
      <c r="W147" s="5" t="s">
        <v>86</v>
      </c>
      <c r="X147" s="6" t="s">
        <v>86</v>
      </c>
      <c r="Y147" s="6" t="s">
        <v>86</v>
      </c>
      <c r="Z147" s="5" t="s">
        <v>86</v>
      </c>
      <c r="AA147" s="6" t="s">
        <v>86</v>
      </c>
      <c r="AB147" s="6" t="s">
        <v>86</v>
      </c>
      <c r="AC147" s="3"/>
      <c r="AD147" s="4"/>
      <c r="AE147" s="6" t="s">
        <v>86</v>
      </c>
      <c r="AF147" s="5" t="s">
        <v>86</v>
      </c>
      <c r="AG147" s="6" t="s">
        <v>86</v>
      </c>
      <c r="AH147" s="6" t="s">
        <v>86</v>
      </c>
    </row>
    <row r="148" spans="1:34">
      <c r="A148" s="2" t="s">
        <v>49</v>
      </c>
      <c r="B148" s="2" t="s">
        <v>47</v>
      </c>
      <c r="C148" s="2" t="s">
        <v>59</v>
      </c>
      <c r="D148" s="2" t="s">
        <v>48</v>
      </c>
      <c r="E148" s="3">
        <v>64718</v>
      </c>
      <c r="F148" s="4">
        <v>1</v>
      </c>
      <c r="G148" s="4"/>
      <c r="H148" s="3">
        <v>65467</v>
      </c>
      <c r="I148" s="4">
        <v>1</v>
      </c>
      <c r="J148" s="4">
        <v>1.157677E-2</v>
      </c>
      <c r="K148" s="3">
        <v>69176</v>
      </c>
      <c r="L148" s="4">
        <v>1</v>
      </c>
      <c r="M148" s="4">
        <v>5.665166E-2</v>
      </c>
      <c r="N148" s="3">
        <v>72650</v>
      </c>
      <c r="O148" s="4">
        <v>1</v>
      </c>
      <c r="P148" s="4">
        <v>5.0216700000000003E-2</v>
      </c>
      <c r="Q148" s="3">
        <v>74332</v>
      </c>
      <c r="R148" s="4">
        <v>1</v>
      </c>
      <c r="S148" s="4">
        <v>2.3156E-2</v>
      </c>
      <c r="T148" s="3">
        <v>78103</v>
      </c>
      <c r="U148" s="4">
        <v>1</v>
      </c>
      <c r="V148" s="4">
        <v>5.0728530000000001E-2</v>
      </c>
      <c r="W148" s="3">
        <v>81021</v>
      </c>
      <c r="X148" s="4">
        <v>1</v>
      </c>
      <c r="Y148" s="4">
        <v>3.7365900000000001E-2</v>
      </c>
      <c r="Z148" s="3">
        <v>81620</v>
      </c>
      <c r="AA148" s="4">
        <v>1</v>
      </c>
      <c r="AB148" s="4">
        <v>7.3903299999999996E-3</v>
      </c>
      <c r="AC148" s="3">
        <v>91883</v>
      </c>
      <c r="AD148" s="4">
        <v>1</v>
      </c>
      <c r="AE148" s="4">
        <v>0.12573828000000001</v>
      </c>
      <c r="AF148" s="3">
        <v>93573</v>
      </c>
      <c r="AG148" s="4">
        <v>1</v>
      </c>
      <c r="AH148" s="4">
        <v>1.839435E-2</v>
      </c>
    </row>
    <row r="149" spans="1:34">
      <c r="A149" s="2" t="s">
        <v>49</v>
      </c>
      <c r="B149" s="2" t="s">
        <v>47</v>
      </c>
      <c r="C149" s="2" t="s">
        <v>60</v>
      </c>
      <c r="D149" s="2" t="s">
        <v>64</v>
      </c>
      <c r="E149" s="3">
        <v>167</v>
      </c>
      <c r="F149" s="4">
        <v>3.0239300000000002E-3</v>
      </c>
      <c r="G149" s="4"/>
      <c r="H149" s="3">
        <v>216</v>
      </c>
      <c r="I149" s="4">
        <v>3.7987199999999998E-3</v>
      </c>
      <c r="J149" s="4">
        <v>0.29197346000000002</v>
      </c>
      <c r="K149" s="3">
        <v>322</v>
      </c>
      <c r="L149" s="4">
        <v>5.2231700000000001E-3</v>
      </c>
      <c r="M149" s="4">
        <v>0.49380837</v>
      </c>
      <c r="N149" s="3">
        <v>393</v>
      </c>
      <c r="O149" s="4">
        <v>6.6169000000000002E-3</v>
      </c>
      <c r="P149" s="4">
        <v>0.22135679999999999</v>
      </c>
      <c r="Q149" s="3">
        <v>512</v>
      </c>
      <c r="R149" s="4">
        <v>8.6257899999999995E-3</v>
      </c>
      <c r="S149" s="4">
        <v>0.30043582000000002</v>
      </c>
      <c r="T149" s="5" t="s">
        <v>86</v>
      </c>
      <c r="U149" s="6" t="s">
        <v>86</v>
      </c>
      <c r="V149" s="6" t="s">
        <v>86</v>
      </c>
      <c r="W149" s="5" t="s">
        <v>86</v>
      </c>
      <c r="X149" s="6" t="s">
        <v>86</v>
      </c>
      <c r="Y149" s="6" t="s">
        <v>86</v>
      </c>
      <c r="Z149" s="5" t="s">
        <v>86</v>
      </c>
      <c r="AA149" s="6" t="s">
        <v>86</v>
      </c>
      <c r="AB149" s="6" t="s">
        <v>86</v>
      </c>
      <c r="AC149" s="5" t="s">
        <v>86</v>
      </c>
      <c r="AD149" s="6" t="s">
        <v>86</v>
      </c>
      <c r="AE149" s="6" t="s">
        <v>86</v>
      </c>
      <c r="AF149" s="5" t="s">
        <v>86</v>
      </c>
      <c r="AG149" s="6" t="s">
        <v>86</v>
      </c>
      <c r="AH149" s="6" t="s">
        <v>86</v>
      </c>
    </row>
    <row r="150" spans="1:34">
      <c r="A150" s="2" t="s">
        <v>49</v>
      </c>
      <c r="B150" s="2" t="s">
        <v>47</v>
      </c>
      <c r="C150" s="2" t="s">
        <v>60</v>
      </c>
      <c r="D150" s="2" t="s">
        <v>65</v>
      </c>
      <c r="E150" s="3">
        <v>3527</v>
      </c>
      <c r="F150" s="4">
        <v>6.3891229999999993E-2</v>
      </c>
      <c r="G150" s="4"/>
      <c r="H150" s="3">
        <v>4270</v>
      </c>
      <c r="I150" s="4">
        <v>7.5220040000000002E-2</v>
      </c>
      <c r="J150" s="4">
        <v>0.21082256999999999</v>
      </c>
      <c r="K150" s="3">
        <v>4915</v>
      </c>
      <c r="L150" s="4">
        <v>7.969851E-2</v>
      </c>
      <c r="M150" s="4">
        <v>0.15110472999999999</v>
      </c>
      <c r="N150" s="3">
        <v>4979</v>
      </c>
      <c r="O150" s="4">
        <v>8.3730479999999996E-2</v>
      </c>
      <c r="P150" s="4">
        <v>1.2873300000000001E-2</v>
      </c>
      <c r="Q150" s="3">
        <v>5841</v>
      </c>
      <c r="R150" s="4">
        <v>9.8472989999999996E-2</v>
      </c>
      <c r="S150" s="4">
        <v>0.17321744</v>
      </c>
      <c r="T150" s="3">
        <v>5617</v>
      </c>
      <c r="U150" s="4">
        <v>0.1021017</v>
      </c>
      <c r="V150" s="4">
        <v>-3.8266359999999999E-2</v>
      </c>
      <c r="W150" s="3">
        <v>5799</v>
      </c>
      <c r="X150" s="4">
        <v>0.10207171</v>
      </c>
      <c r="Y150" s="4">
        <v>3.2331270000000002E-2</v>
      </c>
      <c r="Z150" s="3">
        <v>6575</v>
      </c>
      <c r="AA150" s="4">
        <v>0.11248904999999999</v>
      </c>
      <c r="AB150" s="4">
        <v>0.13378992000000001</v>
      </c>
      <c r="AC150" s="3">
        <v>8373</v>
      </c>
      <c r="AD150" s="4">
        <v>0.12418169</v>
      </c>
      <c r="AE150" s="4">
        <v>0.27342446999999998</v>
      </c>
      <c r="AF150" s="3">
        <v>9361</v>
      </c>
      <c r="AG150" s="4">
        <v>0.13637458</v>
      </c>
      <c r="AH150" s="4">
        <v>0.11808987999999999</v>
      </c>
    </row>
    <row r="151" spans="1:34">
      <c r="A151" s="2" t="s">
        <v>49</v>
      </c>
      <c r="B151" s="2" t="s">
        <v>47</v>
      </c>
      <c r="C151" s="2" t="s">
        <v>60</v>
      </c>
      <c r="D151" s="2" t="s">
        <v>66</v>
      </c>
      <c r="E151" s="3">
        <v>9951</v>
      </c>
      <c r="F151" s="4">
        <v>0.18028494</v>
      </c>
      <c r="G151" s="4"/>
      <c r="H151" s="3">
        <v>10490</v>
      </c>
      <c r="I151" s="4">
        <v>0.18479155</v>
      </c>
      <c r="J151" s="4">
        <v>5.4170450000000002E-2</v>
      </c>
      <c r="K151" s="3">
        <v>11078</v>
      </c>
      <c r="L151" s="4">
        <v>0.17962411</v>
      </c>
      <c r="M151" s="4">
        <v>5.6040909999999999E-2</v>
      </c>
      <c r="N151" s="3">
        <v>11860</v>
      </c>
      <c r="O151" s="4">
        <v>0.19945863999999999</v>
      </c>
      <c r="P151" s="4">
        <v>7.0557339999999996E-2</v>
      </c>
      <c r="Q151" s="3">
        <v>12144</v>
      </c>
      <c r="R151" s="4">
        <v>0.20473437999999999</v>
      </c>
      <c r="S151" s="4">
        <v>2.3959790000000002E-2</v>
      </c>
      <c r="T151" s="3">
        <v>11010</v>
      </c>
      <c r="U151" s="4">
        <v>0.20010817</v>
      </c>
      <c r="V151" s="4">
        <v>-9.3405660000000001E-2</v>
      </c>
      <c r="W151" s="3">
        <v>11535</v>
      </c>
      <c r="X151" s="4">
        <v>0.20303758</v>
      </c>
      <c r="Y151" s="4">
        <v>4.7751439999999999E-2</v>
      </c>
      <c r="Z151" s="3">
        <v>12234</v>
      </c>
      <c r="AA151" s="4">
        <v>0.20930615</v>
      </c>
      <c r="AB151" s="4">
        <v>6.0555299999999999E-2</v>
      </c>
      <c r="AC151" s="3">
        <v>14666</v>
      </c>
      <c r="AD151" s="4">
        <v>0.21751975000000001</v>
      </c>
      <c r="AE151" s="4">
        <v>0.19878850000000001</v>
      </c>
      <c r="AF151" s="3">
        <v>14353</v>
      </c>
      <c r="AG151" s="4">
        <v>0.20909282000000001</v>
      </c>
      <c r="AH151" s="4">
        <v>-2.1318719999999999E-2</v>
      </c>
    </row>
    <row r="152" spans="1:34">
      <c r="A152" s="2" t="s">
        <v>49</v>
      </c>
      <c r="B152" s="2" t="s">
        <v>47</v>
      </c>
      <c r="C152" s="2" t="s">
        <v>60</v>
      </c>
      <c r="D152" s="2" t="s">
        <v>67</v>
      </c>
      <c r="E152" s="3">
        <v>12597</v>
      </c>
      <c r="F152" s="4">
        <v>0.22821374999999999</v>
      </c>
      <c r="G152" s="4"/>
      <c r="H152" s="3">
        <v>12875</v>
      </c>
      <c r="I152" s="4">
        <v>0.22679775999999999</v>
      </c>
      <c r="J152" s="4">
        <v>2.2080570000000001E-2</v>
      </c>
      <c r="K152" s="3">
        <v>13609</v>
      </c>
      <c r="L152" s="4">
        <v>0.22065487</v>
      </c>
      <c r="M152" s="4">
        <v>5.6995070000000002E-2</v>
      </c>
      <c r="N152" s="3">
        <v>13747</v>
      </c>
      <c r="O152" s="4">
        <v>0.23120685999999999</v>
      </c>
      <c r="P152" s="4">
        <v>1.020359E-2</v>
      </c>
      <c r="Q152" s="3">
        <v>13236</v>
      </c>
      <c r="R152" s="4">
        <v>0.22315273999999999</v>
      </c>
      <c r="S152" s="4">
        <v>-3.7176899999999999E-2</v>
      </c>
      <c r="T152" s="3">
        <v>12472</v>
      </c>
      <c r="U152" s="4">
        <v>0.22669863000000001</v>
      </c>
      <c r="V152" s="4">
        <v>-5.7707729999999999E-2</v>
      </c>
      <c r="W152" s="3">
        <v>12429</v>
      </c>
      <c r="X152" s="4">
        <v>0.21876772</v>
      </c>
      <c r="Y152" s="4">
        <v>-3.4915100000000002E-3</v>
      </c>
      <c r="Z152" s="3">
        <v>12230</v>
      </c>
      <c r="AA152" s="4">
        <v>0.20924877</v>
      </c>
      <c r="AB152" s="4">
        <v>-1.5972050000000002E-2</v>
      </c>
      <c r="AC152" s="3">
        <v>13370</v>
      </c>
      <c r="AD152" s="4">
        <v>0.19830442000000001</v>
      </c>
      <c r="AE152" s="4">
        <v>9.3189240000000007E-2</v>
      </c>
      <c r="AF152" s="3">
        <v>13805</v>
      </c>
      <c r="AG152" s="4">
        <v>0.20110274</v>
      </c>
      <c r="AH152" s="4">
        <v>3.2491440000000003E-2</v>
      </c>
    </row>
    <row r="153" spans="1:34">
      <c r="A153" s="2" t="s">
        <v>49</v>
      </c>
      <c r="B153" s="2" t="s">
        <v>47</v>
      </c>
      <c r="C153" s="2" t="s">
        <v>60</v>
      </c>
      <c r="D153" s="2" t="s">
        <v>68</v>
      </c>
      <c r="E153" s="3">
        <v>15451</v>
      </c>
      <c r="F153" s="4">
        <v>0.27992741999999998</v>
      </c>
      <c r="G153" s="4"/>
      <c r="H153" s="3">
        <v>15432</v>
      </c>
      <c r="I153" s="4">
        <v>0.27184409999999998</v>
      </c>
      <c r="J153" s="4">
        <v>-1.23656E-3</v>
      </c>
      <c r="K153" s="3">
        <v>17240</v>
      </c>
      <c r="L153" s="4">
        <v>0.27953517</v>
      </c>
      <c r="M153" s="4">
        <v>0.11715842999999999</v>
      </c>
      <c r="N153" s="3">
        <v>15610</v>
      </c>
      <c r="O153" s="4">
        <v>0.26253103</v>
      </c>
      <c r="P153" s="4">
        <v>-9.4547019999999996E-2</v>
      </c>
      <c r="Q153" s="3">
        <v>15339</v>
      </c>
      <c r="R153" s="4">
        <v>0.25859960999999998</v>
      </c>
      <c r="S153" s="4">
        <v>-1.7365060000000002E-2</v>
      </c>
      <c r="T153" s="3">
        <v>14426</v>
      </c>
      <c r="U153" s="4">
        <v>0.26219673999999998</v>
      </c>
      <c r="V153" s="4">
        <v>-5.9544220000000002E-2</v>
      </c>
      <c r="W153" s="3">
        <v>14677</v>
      </c>
      <c r="X153" s="4">
        <v>0.25833316000000001</v>
      </c>
      <c r="Y153" s="4">
        <v>1.7418260000000001E-2</v>
      </c>
      <c r="Z153" s="3">
        <v>14648</v>
      </c>
      <c r="AA153" s="4">
        <v>0.25061525000000001</v>
      </c>
      <c r="AB153" s="4">
        <v>-1.9435699999999999E-3</v>
      </c>
      <c r="AC153" s="3">
        <v>16493</v>
      </c>
      <c r="AD153" s="4">
        <v>0.2446276</v>
      </c>
      <c r="AE153" s="4">
        <v>0.12596225999999999</v>
      </c>
      <c r="AF153" s="3">
        <v>16114</v>
      </c>
      <c r="AG153" s="4">
        <v>0.23473996999999999</v>
      </c>
      <c r="AH153" s="4">
        <v>-2.3027240000000001E-2</v>
      </c>
    </row>
    <row r="154" spans="1:34">
      <c r="A154" s="2" t="s">
        <v>49</v>
      </c>
      <c r="B154" s="2" t="s">
        <v>47</v>
      </c>
      <c r="C154" s="2" t="s">
        <v>60</v>
      </c>
      <c r="D154" s="2" t="s">
        <v>69</v>
      </c>
      <c r="E154" s="3">
        <v>8005</v>
      </c>
      <c r="F154" s="4">
        <v>0.14502931999999999</v>
      </c>
      <c r="G154" s="4"/>
      <c r="H154" s="3">
        <v>7973</v>
      </c>
      <c r="I154" s="4">
        <v>0.14044182999999999</v>
      </c>
      <c r="J154" s="4">
        <v>-4.0698699999999997E-3</v>
      </c>
      <c r="K154" s="3">
        <v>8888</v>
      </c>
      <c r="L154" s="4">
        <v>0.14411578</v>
      </c>
      <c r="M154" s="4">
        <v>0.11484184</v>
      </c>
      <c r="N154" s="3">
        <v>7754</v>
      </c>
      <c r="O154" s="4">
        <v>0.1304033</v>
      </c>
      <c r="P154" s="4">
        <v>-0.12763393000000001</v>
      </c>
      <c r="Q154" s="3">
        <v>7359</v>
      </c>
      <c r="R154" s="4">
        <v>0.12406509</v>
      </c>
      <c r="S154" s="4">
        <v>-5.0913079999999999E-2</v>
      </c>
      <c r="T154" s="3">
        <v>6648</v>
      </c>
      <c r="U154" s="4">
        <v>0.12083803</v>
      </c>
      <c r="V154" s="4">
        <v>-9.6573099999999995E-2</v>
      </c>
      <c r="W154" s="3">
        <v>7140</v>
      </c>
      <c r="X154" s="4">
        <v>0.12567649</v>
      </c>
      <c r="Y154" s="4">
        <v>7.3982129999999993E-2</v>
      </c>
      <c r="Z154" s="3">
        <v>7266</v>
      </c>
      <c r="AA154" s="4">
        <v>0.12432124</v>
      </c>
      <c r="AB154" s="4">
        <v>1.7698330000000002E-2</v>
      </c>
      <c r="AC154" s="3">
        <v>8214</v>
      </c>
      <c r="AD154" s="4">
        <v>0.12182168</v>
      </c>
      <c r="AE154" s="4">
        <v>0.13032959</v>
      </c>
      <c r="AF154" s="3">
        <v>8408</v>
      </c>
      <c r="AG154" s="4">
        <v>0.12248277</v>
      </c>
      <c r="AH154" s="4">
        <v>2.3649529999999998E-2</v>
      </c>
    </row>
    <row r="155" spans="1:34">
      <c r="A155" s="2" t="s">
        <v>49</v>
      </c>
      <c r="B155" s="2" t="s">
        <v>47</v>
      </c>
      <c r="C155" s="2" t="s">
        <v>60</v>
      </c>
      <c r="D155" s="2" t="s">
        <v>70</v>
      </c>
      <c r="E155" s="3">
        <v>5448</v>
      </c>
      <c r="F155" s="4">
        <v>9.8710179999999995E-2</v>
      </c>
      <c r="G155" s="4"/>
      <c r="H155" s="3">
        <v>5484</v>
      </c>
      <c r="I155" s="4">
        <v>9.659906E-2</v>
      </c>
      <c r="J155" s="4">
        <v>6.4661099999999997E-3</v>
      </c>
      <c r="K155" s="3">
        <v>5598</v>
      </c>
      <c r="L155" s="4">
        <v>9.0775300000000003E-2</v>
      </c>
      <c r="M155" s="4">
        <v>2.092308E-2</v>
      </c>
      <c r="N155" s="3">
        <v>5101</v>
      </c>
      <c r="O155" s="4">
        <v>8.5784879999999994E-2</v>
      </c>
      <c r="P155" s="4">
        <v>-8.8902759999999997E-2</v>
      </c>
      <c r="Q155" s="3">
        <v>4861</v>
      </c>
      <c r="R155" s="4">
        <v>8.1950099999999998E-2</v>
      </c>
      <c r="S155" s="4">
        <v>-4.7020109999999997E-2</v>
      </c>
      <c r="T155" s="3">
        <v>4289</v>
      </c>
      <c r="U155" s="4">
        <v>7.7958089999999994E-2</v>
      </c>
      <c r="V155" s="4">
        <v>-0.11763013</v>
      </c>
      <c r="W155" s="3">
        <v>4735</v>
      </c>
      <c r="X155" s="4">
        <v>8.3342630000000001E-2</v>
      </c>
      <c r="Y155" s="4">
        <v>0.10395832000000001</v>
      </c>
      <c r="Z155" s="3">
        <v>4845</v>
      </c>
      <c r="AA155" s="4">
        <v>8.2895739999999996E-2</v>
      </c>
      <c r="AB155" s="4">
        <v>2.3275919999999999E-2</v>
      </c>
      <c r="AC155" s="3">
        <v>5414</v>
      </c>
      <c r="AD155" s="4">
        <v>8.0295660000000005E-2</v>
      </c>
      <c r="AE155" s="4">
        <v>0.11734092</v>
      </c>
      <c r="AF155" s="3">
        <v>5436</v>
      </c>
      <c r="AG155" s="4">
        <v>7.9193180000000002E-2</v>
      </c>
      <c r="AH155" s="4">
        <v>4.1453699999999998E-3</v>
      </c>
    </row>
    <row r="156" spans="1:34">
      <c r="A156" s="2" t="s">
        <v>49</v>
      </c>
      <c r="B156" s="2" t="s">
        <v>47</v>
      </c>
      <c r="C156" s="2" t="s">
        <v>60</v>
      </c>
      <c r="D156" s="2" t="s">
        <v>71</v>
      </c>
      <c r="E156" s="3">
        <v>51</v>
      </c>
      <c r="F156" s="4">
        <v>9.1923000000000005E-4</v>
      </c>
      <c r="G156" s="4"/>
      <c r="H156" s="3">
        <v>29</v>
      </c>
      <c r="I156" s="4">
        <v>5.0693000000000005E-4</v>
      </c>
      <c r="J156" s="4">
        <v>-0.43283231999999999</v>
      </c>
      <c r="K156" s="3">
        <v>23</v>
      </c>
      <c r="L156" s="4">
        <v>3.7308000000000003E-4</v>
      </c>
      <c r="M156" s="4">
        <v>-0.20043153</v>
      </c>
      <c r="N156" s="3">
        <v>16</v>
      </c>
      <c r="O156" s="4">
        <v>2.6791E-4</v>
      </c>
      <c r="P156" s="4">
        <v>-0.30768427999999998</v>
      </c>
      <c r="Q156" s="3">
        <v>24</v>
      </c>
      <c r="R156" s="4">
        <v>3.9931E-4</v>
      </c>
      <c r="S156" s="4">
        <v>0.48685292000000002</v>
      </c>
      <c r="T156" s="5" t="s">
        <v>86</v>
      </c>
      <c r="U156" s="6" t="s">
        <v>86</v>
      </c>
      <c r="V156" s="6" t="s">
        <v>86</v>
      </c>
      <c r="W156" s="5" t="s">
        <v>86</v>
      </c>
      <c r="X156" s="6" t="s">
        <v>86</v>
      </c>
      <c r="Y156" s="6" t="s">
        <v>86</v>
      </c>
      <c r="Z156" s="5" t="s">
        <v>86</v>
      </c>
      <c r="AA156" s="6" t="s">
        <v>86</v>
      </c>
      <c r="AB156" s="6" t="s">
        <v>86</v>
      </c>
      <c r="AC156" s="5" t="s">
        <v>86</v>
      </c>
      <c r="AD156" s="6" t="s">
        <v>86</v>
      </c>
      <c r="AE156" s="6" t="s">
        <v>86</v>
      </c>
      <c r="AF156" s="5" t="s">
        <v>86</v>
      </c>
      <c r="AG156" s="6" t="s">
        <v>86</v>
      </c>
      <c r="AH156" s="6" t="s">
        <v>86</v>
      </c>
    </row>
    <row r="157" spans="1:34">
      <c r="A157" s="2" t="s">
        <v>49</v>
      </c>
      <c r="B157" s="2" t="s">
        <v>47</v>
      </c>
      <c r="C157" s="2" t="s">
        <v>60</v>
      </c>
      <c r="D157" s="2" t="s">
        <v>48</v>
      </c>
      <c r="E157" s="3">
        <v>55197</v>
      </c>
      <c r="F157" s="4">
        <v>1</v>
      </c>
      <c r="G157" s="4"/>
      <c r="H157" s="3">
        <v>56768</v>
      </c>
      <c r="I157" s="4">
        <v>1</v>
      </c>
      <c r="J157" s="4">
        <v>2.8461819999999999E-2</v>
      </c>
      <c r="K157" s="3">
        <v>61673</v>
      </c>
      <c r="L157" s="4">
        <v>1</v>
      </c>
      <c r="M157" s="4">
        <v>8.6421159999999997E-2</v>
      </c>
      <c r="N157" s="3">
        <v>59459</v>
      </c>
      <c r="O157" s="4">
        <v>1</v>
      </c>
      <c r="P157" s="4">
        <v>-3.5900809999999998E-2</v>
      </c>
      <c r="Q157" s="3">
        <v>59315</v>
      </c>
      <c r="R157" s="4">
        <v>1</v>
      </c>
      <c r="S157" s="4">
        <v>-2.42632E-3</v>
      </c>
      <c r="T157" s="3">
        <v>55018</v>
      </c>
      <c r="U157" s="4">
        <v>1</v>
      </c>
      <c r="V157" s="4">
        <v>-7.2446529999999995E-2</v>
      </c>
      <c r="W157" s="3">
        <v>56813</v>
      </c>
      <c r="X157" s="4">
        <v>1</v>
      </c>
      <c r="Y157" s="4">
        <v>3.2634570000000002E-2</v>
      </c>
      <c r="Z157" s="3">
        <v>58449</v>
      </c>
      <c r="AA157" s="4">
        <v>1</v>
      </c>
      <c r="AB157" s="4">
        <v>2.8792430000000001E-2</v>
      </c>
      <c r="AC157" s="3">
        <v>67422</v>
      </c>
      <c r="AD157" s="4">
        <v>1</v>
      </c>
      <c r="AE157" s="4">
        <v>0.15352194999999999</v>
      </c>
      <c r="AF157" s="3">
        <v>68644</v>
      </c>
      <c r="AG157" s="4">
        <v>1</v>
      </c>
      <c r="AH157" s="4">
        <v>1.8124439999999999E-2</v>
      </c>
    </row>
    <row r="158" spans="1:34">
      <c r="A158" s="2" t="s">
        <v>49</v>
      </c>
      <c r="B158" s="2" t="s">
        <v>47</v>
      </c>
      <c r="C158" s="2" t="s">
        <v>61</v>
      </c>
      <c r="D158" s="2" t="s">
        <v>64</v>
      </c>
      <c r="E158" s="5" t="s">
        <v>86</v>
      </c>
      <c r="F158" s="6" t="s">
        <v>86</v>
      </c>
      <c r="G158" s="4"/>
      <c r="H158" s="5" t="s">
        <v>86</v>
      </c>
      <c r="I158" s="6" t="s">
        <v>86</v>
      </c>
      <c r="J158" s="6" t="s">
        <v>86</v>
      </c>
      <c r="K158" s="5" t="s">
        <v>86</v>
      </c>
      <c r="L158" s="6" t="s">
        <v>86</v>
      </c>
      <c r="M158" s="6" t="s">
        <v>86</v>
      </c>
      <c r="N158" s="5" t="s">
        <v>86</v>
      </c>
      <c r="O158" s="6" t="s">
        <v>86</v>
      </c>
      <c r="P158" s="6" t="s">
        <v>86</v>
      </c>
      <c r="Q158" s="3">
        <v>34</v>
      </c>
      <c r="R158" s="4">
        <v>1.1006760000000001E-2</v>
      </c>
      <c r="S158" s="6" t="s">
        <v>86</v>
      </c>
      <c r="T158" s="3">
        <v>16</v>
      </c>
      <c r="U158" s="4">
        <v>5.0848400000000002E-3</v>
      </c>
      <c r="V158" s="4">
        <v>-0.54071824000000002</v>
      </c>
      <c r="W158" s="3">
        <v>47</v>
      </c>
      <c r="X158" s="4">
        <v>1.402421E-2</v>
      </c>
      <c r="Y158" s="4">
        <v>1.9903923100000001</v>
      </c>
      <c r="Z158" s="5" t="s">
        <v>86</v>
      </c>
      <c r="AA158" s="6" t="s">
        <v>86</v>
      </c>
      <c r="AB158" s="6" t="s">
        <v>86</v>
      </c>
      <c r="AC158" s="3">
        <v>49</v>
      </c>
      <c r="AD158" s="4">
        <v>1.150054E-2</v>
      </c>
      <c r="AE158" s="6" t="s">
        <v>86</v>
      </c>
      <c r="AF158" s="3">
        <v>81</v>
      </c>
      <c r="AG158" s="4">
        <v>1.7116550000000001E-2</v>
      </c>
      <c r="AH158" s="4">
        <v>0.65509958000000001</v>
      </c>
    </row>
    <row r="159" spans="1:34">
      <c r="A159" s="2" t="s">
        <v>49</v>
      </c>
      <c r="B159" s="2" t="s">
        <v>47</v>
      </c>
      <c r="C159" s="2" t="s">
        <v>61</v>
      </c>
      <c r="D159" s="2" t="s">
        <v>65</v>
      </c>
      <c r="E159" s="3">
        <v>217</v>
      </c>
      <c r="F159" s="4">
        <v>7.4492580000000003E-2</v>
      </c>
      <c r="G159" s="4"/>
      <c r="H159" s="3">
        <v>247</v>
      </c>
      <c r="I159" s="4">
        <v>8.1149239999999997E-2</v>
      </c>
      <c r="J159" s="4">
        <v>0.13525371999999999</v>
      </c>
      <c r="K159" s="3">
        <v>231</v>
      </c>
      <c r="L159" s="4">
        <v>7.7934420000000004E-2</v>
      </c>
      <c r="M159" s="4">
        <v>-6.3627600000000006E-2</v>
      </c>
      <c r="N159" s="3">
        <v>289</v>
      </c>
      <c r="O159" s="4">
        <v>9.8749710000000004E-2</v>
      </c>
      <c r="P159" s="4">
        <v>0.25208675000000003</v>
      </c>
      <c r="Q159" s="3">
        <v>351</v>
      </c>
      <c r="R159" s="4">
        <v>0.11325826</v>
      </c>
      <c r="S159" s="4">
        <v>0.2140735</v>
      </c>
      <c r="T159" s="3">
        <v>354</v>
      </c>
      <c r="U159" s="4">
        <v>0.11489272</v>
      </c>
      <c r="V159" s="4">
        <v>8.51909E-3</v>
      </c>
      <c r="W159" s="3">
        <v>366</v>
      </c>
      <c r="X159" s="4">
        <v>0.10946611000000001</v>
      </c>
      <c r="Y159" s="4">
        <v>3.3033020000000003E-2</v>
      </c>
      <c r="Z159" s="3">
        <v>406</v>
      </c>
      <c r="AA159" s="4">
        <v>0.11455953000000001</v>
      </c>
      <c r="AB159" s="4">
        <v>0.1101809</v>
      </c>
      <c r="AC159" s="3">
        <v>548</v>
      </c>
      <c r="AD159" s="4">
        <v>0.12907481000000001</v>
      </c>
      <c r="AE159" s="4">
        <v>0.34875106</v>
      </c>
      <c r="AF159" s="3">
        <v>659</v>
      </c>
      <c r="AG159" s="4">
        <v>0.13960591</v>
      </c>
      <c r="AH159" s="4">
        <v>0.20278616999999999</v>
      </c>
    </row>
    <row r="160" spans="1:34">
      <c r="A160" s="2" t="s">
        <v>49</v>
      </c>
      <c r="B160" s="2" t="s">
        <v>47</v>
      </c>
      <c r="C160" s="2" t="s">
        <v>61</v>
      </c>
      <c r="D160" s="2" t="s">
        <v>66</v>
      </c>
      <c r="E160" s="3">
        <v>527</v>
      </c>
      <c r="F160" s="4">
        <v>0.18066335</v>
      </c>
      <c r="G160" s="4"/>
      <c r="H160" s="3">
        <v>532</v>
      </c>
      <c r="I160" s="4">
        <v>0.17500297000000001</v>
      </c>
      <c r="J160" s="4">
        <v>9.4778899999999992E-3</v>
      </c>
      <c r="K160" s="3">
        <v>557</v>
      </c>
      <c r="L160" s="4">
        <v>0.18802054000000001</v>
      </c>
      <c r="M160" s="4">
        <v>4.7523210000000003E-2</v>
      </c>
      <c r="N160" s="3">
        <v>629</v>
      </c>
      <c r="O160" s="4">
        <v>0.21462269</v>
      </c>
      <c r="P160" s="4">
        <v>0.12797175999999999</v>
      </c>
      <c r="Q160" s="3">
        <v>645</v>
      </c>
      <c r="R160" s="4">
        <v>0.20804533</v>
      </c>
      <c r="S160" s="4">
        <v>2.6108510000000001E-2</v>
      </c>
      <c r="T160" s="3">
        <v>648</v>
      </c>
      <c r="U160" s="4">
        <v>0.21013641</v>
      </c>
      <c r="V160" s="4">
        <v>4.1643799999999996E-3</v>
      </c>
      <c r="W160" s="3">
        <v>721</v>
      </c>
      <c r="X160" s="4">
        <v>0.21564485</v>
      </c>
      <c r="Y160" s="4">
        <v>0.11266595</v>
      </c>
      <c r="Z160" s="3">
        <v>790</v>
      </c>
      <c r="AA160" s="4">
        <v>0.22286135000000001</v>
      </c>
      <c r="AB160" s="4">
        <v>9.6321420000000005E-2</v>
      </c>
      <c r="AC160" s="3">
        <v>947</v>
      </c>
      <c r="AD160" s="4">
        <v>0.22302852000000001</v>
      </c>
      <c r="AE160" s="4">
        <v>0.19797335999999999</v>
      </c>
      <c r="AF160" s="3">
        <v>1041</v>
      </c>
      <c r="AG160" s="4">
        <v>0.22050954</v>
      </c>
      <c r="AH160" s="4">
        <v>9.9494579999999999E-2</v>
      </c>
    </row>
    <row r="161" spans="1:34">
      <c r="A161" s="2" t="s">
        <v>49</v>
      </c>
      <c r="B161" s="2" t="s">
        <v>47</v>
      </c>
      <c r="C161" s="2" t="s">
        <v>61</v>
      </c>
      <c r="D161" s="2" t="s">
        <v>67</v>
      </c>
      <c r="E161" s="3">
        <v>620</v>
      </c>
      <c r="F161" s="4">
        <v>0.21240804999999999</v>
      </c>
      <c r="G161" s="4"/>
      <c r="H161" s="3">
        <v>611</v>
      </c>
      <c r="I161" s="4">
        <v>0.20078914</v>
      </c>
      <c r="J161" s="4">
        <v>-1.4876449999999999E-2</v>
      </c>
      <c r="K161" s="3">
        <v>645</v>
      </c>
      <c r="L161" s="4">
        <v>0.21745412</v>
      </c>
      <c r="M161" s="4">
        <v>5.592047E-2</v>
      </c>
      <c r="N161" s="3">
        <v>628</v>
      </c>
      <c r="O161" s="4">
        <v>0.21437630999999999</v>
      </c>
      <c r="P161" s="4">
        <v>-2.5824880000000001E-2</v>
      </c>
      <c r="Q161" s="3">
        <v>647</v>
      </c>
      <c r="R161" s="4">
        <v>0.20861969</v>
      </c>
      <c r="S161" s="4">
        <v>3.0123850000000001E-2</v>
      </c>
      <c r="T161" s="3">
        <v>688</v>
      </c>
      <c r="U161" s="4">
        <v>0.22307668</v>
      </c>
      <c r="V161" s="4">
        <v>6.3066369999999997E-2</v>
      </c>
      <c r="W161" s="3">
        <v>688</v>
      </c>
      <c r="X161" s="4">
        <v>0.20578921</v>
      </c>
      <c r="Y161" s="4">
        <v>2.1975E-4</v>
      </c>
      <c r="Z161" s="3">
        <v>742</v>
      </c>
      <c r="AA161" s="4">
        <v>0.20921103999999999</v>
      </c>
      <c r="AB161" s="4">
        <v>7.8460479999999999E-2</v>
      </c>
      <c r="AC161" s="3">
        <v>802</v>
      </c>
      <c r="AD161" s="4">
        <v>0.18888077</v>
      </c>
      <c r="AE161" s="4">
        <v>8.0748529999999999E-2</v>
      </c>
      <c r="AF161" s="3">
        <v>861</v>
      </c>
      <c r="AG161" s="4">
        <v>0.18240397</v>
      </c>
      <c r="AH161" s="4">
        <v>7.3921790000000001E-2</v>
      </c>
    </row>
    <row r="162" spans="1:34">
      <c r="A162" s="2" t="s">
        <v>49</v>
      </c>
      <c r="B162" s="2" t="s">
        <v>47</v>
      </c>
      <c r="C162" s="2" t="s">
        <v>61</v>
      </c>
      <c r="D162" s="2" t="s">
        <v>68</v>
      </c>
      <c r="E162" s="3">
        <v>686</v>
      </c>
      <c r="F162" s="4">
        <v>0.23510806000000001</v>
      </c>
      <c r="G162" s="4"/>
      <c r="H162" s="3">
        <v>797</v>
      </c>
      <c r="I162" s="4">
        <v>0.26219126999999998</v>
      </c>
      <c r="J162" s="4">
        <v>0.16217670000000001</v>
      </c>
      <c r="K162" s="3">
        <v>770</v>
      </c>
      <c r="L162" s="4">
        <v>0.25978311999999998</v>
      </c>
      <c r="M162" s="4">
        <v>-3.3956960000000001E-2</v>
      </c>
      <c r="N162" s="3">
        <v>710</v>
      </c>
      <c r="O162" s="4">
        <v>0.24220928999999999</v>
      </c>
      <c r="P162" s="4">
        <v>-7.8685820000000004E-2</v>
      </c>
      <c r="Q162" s="3">
        <v>726</v>
      </c>
      <c r="R162" s="4">
        <v>0.23416147000000001</v>
      </c>
      <c r="S162" s="4">
        <v>2.3376859999999999E-2</v>
      </c>
      <c r="T162" s="3">
        <v>746</v>
      </c>
      <c r="U162" s="4">
        <v>0.241893</v>
      </c>
      <c r="V162" s="4">
        <v>2.6997409999999999E-2</v>
      </c>
      <c r="W162" s="3">
        <v>735</v>
      </c>
      <c r="X162" s="4">
        <v>0.21979282999999999</v>
      </c>
      <c r="Y162" s="4">
        <v>-1.4816269999999999E-2</v>
      </c>
      <c r="Z162" s="3">
        <v>725</v>
      </c>
      <c r="AA162" s="4">
        <v>0.20440380999999999</v>
      </c>
      <c r="AB162" s="4">
        <v>-1.345316E-2</v>
      </c>
      <c r="AC162" s="3">
        <v>931</v>
      </c>
      <c r="AD162" s="4">
        <v>0.21939459</v>
      </c>
      <c r="AE162" s="4">
        <v>0.2848677</v>
      </c>
      <c r="AF162" s="3">
        <v>1045</v>
      </c>
      <c r="AG162" s="4">
        <v>0.22134792</v>
      </c>
      <c r="AH162" s="4">
        <v>0.12195555</v>
      </c>
    </row>
    <row r="163" spans="1:34">
      <c r="A163" s="2" t="s">
        <v>49</v>
      </c>
      <c r="B163" s="2" t="s">
        <v>47</v>
      </c>
      <c r="C163" s="2" t="s">
        <v>61</v>
      </c>
      <c r="D163" s="2" t="s">
        <v>69</v>
      </c>
      <c r="E163" s="3">
        <v>505</v>
      </c>
      <c r="F163" s="4">
        <v>0.17290245000000001</v>
      </c>
      <c r="G163" s="4"/>
      <c r="H163" s="3">
        <v>470</v>
      </c>
      <c r="I163" s="4">
        <v>0.15443323</v>
      </c>
      <c r="J163" s="4">
        <v>-6.9189909999999993E-2</v>
      </c>
      <c r="K163" s="3">
        <v>438</v>
      </c>
      <c r="L163" s="4">
        <v>0.14770062</v>
      </c>
      <c r="M163" s="4">
        <v>-6.7507510000000007E-2</v>
      </c>
      <c r="N163" s="3">
        <v>451</v>
      </c>
      <c r="O163" s="4">
        <v>0.15385402000000001</v>
      </c>
      <c r="P163" s="4">
        <v>2.932951E-2</v>
      </c>
      <c r="Q163" s="3">
        <v>446</v>
      </c>
      <c r="R163" s="4">
        <v>0.14385630999999999</v>
      </c>
      <c r="S163" s="4">
        <v>-1.02375E-2</v>
      </c>
      <c r="T163" s="3">
        <v>376</v>
      </c>
      <c r="U163" s="4">
        <v>0.12191987999999999</v>
      </c>
      <c r="V163" s="4">
        <v>-0.15742785000000001</v>
      </c>
      <c r="W163" s="3">
        <v>482</v>
      </c>
      <c r="X163" s="4">
        <v>0.14432602999999999</v>
      </c>
      <c r="Y163" s="4">
        <v>0.28350378999999998</v>
      </c>
      <c r="Z163" s="3">
        <v>496</v>
      </c>
      <c r="AA163" s="4">
        <v>0.13975736</v>
      </c>
      <c r="AB163" s="4">
        <v>2.7240770000000001E-2</v>
      </c>
      <c r="AC163" s="3">
        <v>594</v>
      </c>
      <c r="AD163" s="4">
        <v>0.13992009</v>
      </c>
      <c r="AE163" s="4">
        <v>0.19846926000000001</v>
      </c>
      <c r="AF163" s="3">
        <v>619</v>
      </c>
      <c r="AG163" s="4">
        <v>0.13115241999999999</v>
      </c>
      <c r="AH163" s="4">
        <v>4.2371109999999997E-2</v>
      </c>
    </row>
    <row r="164" spans="1:34">
      <c r="A164" s="2" t="s">
        <v>49</v>
      </c>
      <c r="B164" s="2" t="s">
        <v>47</v>
      </c>
      <c r="C164" s="2" t="s">
        <v>61</v>
      </c>
      <c r="D164" s="2" t="s">
        <v>70</v>
      </c>
      <c r="E164" s="3">
        <v>331</v>
      </c>
      <c r="F164" s="4">
        <v>0.11333058</v>
      </c>
      <c r="G164" s="4"/>
      <c r="H164" s="3">
        <v>370</v>
      </c>
      <c r="I164" s="4">
        <v>0.12158741000000001</v>
      </c>
      <c r="J164" s="4">
        <v>0.11805444</v>
      </c>
      <c r="K164" s="3">
        <v>288</v>
      </c>
      <c r="L164" s="4">
        <v>9.7033069999999999E-2</v>
      </c>
      <c r="M164" s="4">
        <v>-0.22190081</v>
      </c>
      <c r="N164" s="3">
        <v>207</v>
      </c>
      <c r="O164" s="4">
        <v>7.0565779999999995E-2</v>
      </c>
      <c r="P164" s="4">
        <v>-0.28137516000000001</v>
      </c>
      <c r="Q164" s="3">
        <v>251</v>
      </c>
      <c r="R164" s="4">
        <v>8.1052180000000001E-2</v>
      </c>
      <c r="S164" s="4">
        <v>0.21585425999999999</v>
      </c>
      <c r="T164" s="3">
        <v>256</v>
      </c>
      <c r="U164" s="4">
        <v>8.2996479999999997E-2</v>
      </c>
      <c r="V164" s="4">
        <v>1.8020370000000001E-2</v>
      </c>
      <c r="W164" s="3">
        <v>304</v>
      </c>
      <c r="X164" s="4">
        <v>9.0956780000000001E-2</v>
      </c>
      <c r="Y164" s="4">
        <v>0.18823513</v>
      </c>
      <c r="Z164" s="3">
        <v>343</v>
      </c>
      <c r="AA164" s="4">
        <v>9.6642290000000006E-2</v>
      </c>
      <c r="AB164" s="4">
        <v>0.12713095999999999</v>
      </c>
      <c r="AC164" s="3">
        <v>374</v>
      </c>
      <c r="AD164" s="4">
        <v>8.8200669999999995E-2</v>
      </c>
      <c r="AE164" s="4">
        <v>9.2511960000000004E-2</v>
      </c>
      <c r="AF164" s="3">
        <v>415</v>
      </c>
      <c r="AG164" s="4">
        <v>8.7863689999999994E-2</v>
      </c>
      <c r="AH164" s="4">
        <v>0.10780582</v>
      </c>
    </row>
    <row r="165" spans="1:34">
      <c r="A165" s="2" t="s">
        <v>49</v>
      </c>
      <c r="B165" s="2" t="s">
        <v>47</v>
      </c>
      <c r="C165" s="2" t="s">
        <v>61</v>
      </c>
      <c r="D165" s="2" t="s">
        <v>71</v>
      </c>
      <c r="E165" s="5" t="s">
        <v>86</v>
      </c>
      <c r="F165" s="6" t="s">
        <v>86</v>
      </c>
      <c r="G165" s="4"/>
      <c r="H165" s="5" t="s">
        <v>86</v>
      </c>
      <c r="I165" s="6" t="s">
        <v>86</v>
      </c>
      <c r="J165" s="6" t="s">
        <v>86</v>
      </c>
      <c r="K165" s="5" t="s">
        <v>86</v>
      </c>
      <c r="L165" s="6" t="s">
        <v>86</v>
      </c>
      <c r="M165" s="6" t="s">
        <v>86</v>
      </c>
      <c r="N165" s="5" t="s">
        <v>86</v>
      </c>
      <c r="O165" s="6" t="s">
        <v>86</v>
      </c>
      <c r="P165" s="6" t="s">
        <v>86</v>
      </c>
      <c r="Q165" s="3"/>
      <c r="R165" s="4"/>
      <c r="S165" s="6" t="s">
        <v>86</v>
      </c>
      <c r="T165" s="3"/>
      <c r="U165" s="4"/>
      <c r="V165" s="4"/>
      <c r="W165" s="3"/>
      <c r="X165" s="4"/>
      <c r="Y165" s="4"/>
      <c r="Z165" s="5" t="s">
        <v>86</v>
      </c>
      <c r="AA165" s="6" t="s">
        <v>86</v>
      </c>
      <c r="AB165" s="6" t="s">
        <v>86</v>
      </c>
      <c r="AC165" s="3"/>
      <c r="AD165" s="4"/>
      <c r="AE165" s="6" t="s">
        <v>86</v>
      </c>
      <c r="AF165" s="3"/>
      <c r="AG165" s="4"/>
      <c r="AH165" s="4"/>
    </row>
    <row r="166" spans="1:34">
      <c r="A166" s="2" t="s">
        <v>49</v>
      </c>
      <c r="B166" s="2" t="s">
        <v>47</v>
      </c>
      <c r="C166" s="2" t="s">
        <v>61</v>
      </c>
      <c r="D166" s="2" t="s">
        <v>48</v>
      </c>
      <c r="E166" s="3">
        <v>2918</v>
      </c>
      <c r="F166" s="4">
        <v>1</v>
      </c>
      <c r="G166" s="4"/>
      <c r="H166" s="3">
        <v>3041</v>
      </c>
      <c r="I166" s="4">
        <v>1</v>
      </c>
      <c r="J166" s="4">
        <v>4.212896E-2</v>
      </c>
      <c r="K166" s="3">
        <v>2965</v>
      </c>
      <c r="L166" s="4">
        <v>1</v>
      </c>
      <c r="M166" s="4">
        <v>-2.5001869999999999E-2</v>
      </c>
      <c r="N166" s="3">
        <v>2930</v>
      </c>
      <c r="O166" s="4">
        <v>1</v>
      </c>
      <c r="P166" s="4">
        <v>-1.1838599999999999E-2</v>
      </c>
      <c r="Q166" s="3">
        <v>3101</v>
      </c>
      <c r="R166" s="4">
        <v>1</v>
      </c>
      <c r="S166" s="4">
        <v>5.8548940000000001E-2</v>
      </c>
      <c r="T166" s="3">
        <v>3083</v>
      </c>
      <c r="U166" s="4">
        <v>1</v>
      </c>
      <c r="V166" s="4">
        <v>-5.8280800000000002E-3</v>
      </c>
      <c r="W166" s="3">
        <v>3343</v>
      </c>
      <c r="X166" s="4">
        <v>1</v>
      </c>
      <c r="Y166" s="4">
        <v>8.4243970000000001E-2</v>
      </c>
      <c r="Z166" s="3">
        <v>3546</v>
      </c>
      <c r="AA166" s="4">
        <v>1</v>
      </c>
      <c r="AB166" s="4">
        <v>6.0821300000000002E-2</v>
      </c>
      <c r="AC166" s="3">
        <v>4245</v>
      </c>
      <c r="AD166" s="4">
        <v>1</v>
      </c>
      <c r="AE166" s="4">
        <v>0.19707537999999999</v>
      </c>
      <c r="AF166" s="3">
        <v>4721</v>
      </c>
      <c r="AG166" s="4">
        <v>1</v>
      </c>
      <c r="AH166" s="4">
        <v>0.11205461999999999</v>
      </c>
    </row>
  </sheetData>
  <autoFilter ref="A4:AH4" xr:uid="{00000000-0009-0000-0000-00000B000000}"/>
  <mergeCells count="13">
    <mergeCell ref="A1:AH1"/>
    <mergeCell ref="A2:AH2"/>
    <mergeCell ref="A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31"/>
  <sheetViews>
    <sheetView workbookViewId="0">
      <pane xSplit="3" ySplit="4" topLeftCell="D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20.7109375" customWidth="1"/>
    <col min="2" max="2" width="17.7109375" customWidth="1"/>
    <col min="3" max="3" width="31.7109375" customWidth="1"/>
    <col min="4" max="4" width="12.7109375" customWidth="1"/>
    <col min="5" max="5" width="10.7109375" customWidth="1"/>
    <col min="6" max="6" width="29.7109375" customWidth="1"/>
    <col min="7" max="7" width="12.7109375" customWidth="1"/>
    <col min="8" max="8" width="10.7109375" customWidth="1"/>
    <col min="9" max="9" width="29.7109375" customWidth="1"/>
    <col min="10" max="10" width="12.7109375" customWidth="1"/>
    <col min="11" max="11" width="10.7109375" customWidth="1"/>
    <col min="12" max="12" width="29.7109375" customWidth="1"/>
    <col min="13" max="13" width="12.7109375" customWidth="1"/>
    <col min="14" max="14" width="10.7109375" customWidth="1"/>
    <col min="15" max="15" width="29.7109375" customWidth="1"/>
    <col min="16" max="16" width="12.7109375" customWidth="1"/>
    <col min="17" max="17" width="10.7109375" customWidth="1"/>
    <col min="18" max="18" width="29.7109375" customWidth="1"/>
    <col min="19" max="19" width="12.7109375" customWidth="1"/>
    <col min="20" max="20" width="10.7109375" customWidth="1"/>
    <col min="21" max="21" width="29.7109375" customWidth="1"/>
    <col min="22" max="22" width="12.7109375" customWidth="1"/>
    <col min="23" max="23" width="10.7109375" customWidth="1"/>
    <col min="24" max="24" width="29.7109375" customWidth="1"/>
    <col min="25" max="25" width="12.7109375" customWidth="1"/>
    <col min="26" max="26" width="10.7109375" customWidth="1"/>
    <col min="27" max="27" width="29.7109375" customWidth="1"/>
    <col min="28" max="28" width="12.7109375" customWidth="1"/>
    <col min="29" max="29" width="10.7109375" customWidth="1"/>
    <col min="30" max="30" width="29.7109375" customWidth="1"/>
    <col min="31" max="31" width="12.7109375" customWidth="1"/>
    <col min="32" max="32" width="10.7109375" customWidth="1"/>
    <col min="33" max="33" width="29.7109375" customWidth="1"/>
  </cols>
  <sheetData>
    <row r="1" spans="1:33" ht="21.95" customHeight="1">
      <c r="A1" s="10" t="s">
        <v>91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/>
      <c r="B3" s="12"/>
      <c r="C3" s="12"/>
      <c r="D3" s="12" t="s">
        <v>29</v>
      </c>
      <c r="E3" s="12"/>
      <c r="F3" s="12"/>
      <c r="G3" s="12" t="s">
        <v>30</v>
      </c>
      <c r="H3" s="12"/>
      <c r="I3" s="12"/>
      <c r="J3" s="12" t="s">
        <v>31</v>
      </c>
      <c r="K3" s="12"/>
      <c r="L3" s="12"/>
      <c r="M3" s="12" t="s">
        <v>32</v>
      </c>
      <c r="N3" s="12"/>
      <c r="O3" s="12"/>
      <c r="P3" s="12" t="s">
        <v>33</v>
      </c>
      <c r="Q3" s="12"/>
      <c r="R3" s="12"/>
      <c r="S3" s="12" t="s">
        <v>34</v>
      </c>
      <c r="T3" s="12"/>
      <c r="U3" s="12"/>
      <c r="V3" s="12" t="s">
        <v>35</v>
      </c>
      <c r="W3" s="12"/>
      <c r="X3" s="12"/>
      <c r="Y3" s="12" t="s">
        <v>36</v>
      </c>
      <c r="Z3" s="12"/>
      <c r="AA3" s="12"/>
      <c r="AB3" s="12" t="s">
        <v>37</v>
      </c>
      <c r="AC3" s="12"/>
      <c r="AD3" s="12"/>
      <c r="AE3" s="12" t="s">
        <v>38</v>
      </c>
      <c r="AF3" s="12"/>
      <c r="AG3" s="12"/>
    </row>
    <row r="4" spans="1:33">
      <c r="A4" s="1" t="s">
        <v>40</v>
      </c>
      <c r="B4" s="1" t="s">
        <v>58</v>
      </c>
      <c r="C4" s="1" t="s">
        <v>39</v>
      </c>
      <c r="D4" s="1" t="s">
        <v>41</v>
      </c>
      <c r="E4" s="1" t="s">
        <v>42</v>
      </c>
      <c r="F4" s="1" t="s">
        <v>43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42</v>
      </c>
      <c r="L4" s="1" t="s">
        <v>43</v>
      </c>
      <c r="M4" s="1" t="s">
        <v>41</v>
      </c>
      <c r="N4" s="1" t="s">
        <v>42</v>
      </c>
      <c r="O4" s="1" t="s">
        <v>43</v>
      </c>
      <c r="P4" s="1" t="s">
        <v>41</v>
      </c>
      <c r="Q4" s="1" t="s">
        <v>42</v>
      </c>
      <c r="R4" s="1" t="s">
        <v>43</v>
      </c>
      <c r="S4" s="1" t="s">
        <v>41</v>
      </c>
      <c r="T4" s="1" t="s">
        <v>42</v>
      </c>
      <c r="U4" s="1" t="s">
        <v>43</v>
      </c>
      <c r="V4" s="1" t="s">
        <v>41</v>
      </c>
      <c r="W4" s="1" t="s">
        <v>42</v>
      </c>
      <c r="X4" s="1" t="s">
        <v>43</v>
      </c>
      <c r="Y4" s="1" t="s">
        <v>41</v>
      </c>
      <c r="Z4" s="1" t="s">
        <v>42</v>
      </c>
      <c r="AA4" s="1" t="s">
        <v>43</v>
      </c>
      <c r="AB4" s="1" t="s">
        <v>41</v>
      </c>
      <c r="AC4" s="1" t="s">
        <v>42</v>
      </c>
      <c r="AD4" s="1" t="s">
        <v>43</v>
      </c>
      <c r="AE4" s="1" t="s">
        <v>41</v>
      </c>
      <c r="AF4" s="1" t="s">
        <v>42</v>
      </c>
      <c r="AG4" s="1" t="s">
        <v>43</v>
      </c>
    </row>
    <row r="5" spans="1:33">
      <c r="A5" s="2" t="s">
        <v>45</v>
      </c>
      <c r="B5" s="2" t="s">
        <v>59</v>
      </c>
      <c r="C5" s="2" t="s">
        <v>44</v>
      </c>
      <c r="D5" s="3">
        <v>764482</v>
      </c>
      <c r="E5" s="4">
        <v>0.72763778999999995</v>
      </c>
      <c r="F5" s="4"/>
      <c r="G5" s="3">
        <v>771202</v>
      </c>
      <c r="H5" s="4">
        <v>0.71978405999999995</v>
      </c>
      <c r="I5" s="4">
        <v>8.7900700000000005E-3</v>
      </c>
      <c r="J5" s="3">
        <v>775451</v>
      </c>
      <c r="K5" s="4">
        <v>0.71586024999999998</v>
      </c>
      <c r="L5" s="4">
        <v>5.50973E-3</v>
      </c>
      <c r="M5" s="3">
        <v>787282</v>
      </c>
      <c r="N5" s="4">
        <v>0.71194093999999997</v>
      </c>
      <c r="O5" s="4">
        <v>1.525724E-2</v>
      </c>
      <c r="P5" s="3">
        <v>790878</v>
      </c>
      <c r="Q5" s="4">
        <v>0.70723099</v>
      </c>
      <c r="R5" s="4">
        <v>4.5674399999999999E-3</v>
      </c>
      <c r="S5" s="3">
        <v>807745</v>
      </c>
      <c r="T5" s="4">
        <v>0.69967853999999996</v>
      </c>
      <c r="U5" s="4">
        <v>2.1326620000000001E-2</v>
      </c>
      <c r="V5" s="3">
        <v>782854</v>
      </c>
      <c r="W5" s="4">
        <v>0.69917291000000004</v>
      </c>
      <c r="X5" s="4">
        <v>-3.0815680000000002E-2</v>
      </c>
      <c r="Y5" s="3">
        <v>762590</v>
      </c>
      <c r="Z5" s="4">
        <v>0.69715766000000001</v>
      </c>
      <c r="AA5" s="4">
        <v>-2.5884609999999999E-2</v>
      </c>
      <c r="AB5" s="3">
        <v>753533</v>
      </c>
      <c r="AC5" s="4">
        <v>0.69693740999999998</v>
      </c>
      <c r="AD5" s="4">
        <v>-1.1876289999999999E-2</v>
      </c>
      <c r="AE5" s="3">
        <v>775696</v>
      </c>
      <c r="AF5" s="4">
        <v>0.70155840999999997</v>
      </c>
      <c r="AG5" s="4">
        <v>2.9412359999999999E-2</v>
      </c>
    </row>
    <row r="6" spans="1:33">
      <c r="A6" s="2" t="s">
        <v>45</v>
      </c>
      <c r="B6" s="2" t="s">
        <v>59</v>
      </c>
      <c r="C6" s="2" t="s">
        <v>49</v>
      </c>
      <c r="D6" s="3">
        <v>286153</v>
      </c>
      <c r="E6" s="4">
        <v>0.27236220999999999</v>
      </c>
      <c r="F6" s="4"/>
      <c r="G6" s="3">
        <v>300233</v>
      </c>
      <c r="H6" s="4">
        <v>0.28021594</v>
      </c>
      <c r="I6" s="4">
        <v>4.9203660000000003E-2</v>
      </c>
      <c r="J6" s="3">
        <v>307793</v>
      </c>
      <c r="K6" s="4">
        <v>0.28413975000000002</v>
      </c>
      <c r="L6" s="4">
        <v>2.517834E-2</v>
      </c>
      <c r="M6" s="3">
        <v>318543</v>
      </c>
      <c r="N6" s="4">
        <v>0.28805905999999998</v>
      </c>
      <c r="O6" s="4">
        <v>3.4927479999999997E-2</v>
      </c>
      <c r="P6" s="3">
        <v>327396</v>
      </c>
      <c r="Q6" s="4">
        <v>0.29276901</v>
      </c>
      <c r="R6" s="4">
        <v>2.7792279999999999E-2</v>
      </c>
      <c r="S6" s="3">
        <v>346707</v>
      </c>
      <c r="T6" s="4">
        <v>0.30032145999999998</v>
      </c>
      <c r="U6" s="4">
        <v>5.8982130000000001E-2</v>
      </c>
      <c r="V6" s="3">
        <v>336832</v>
      </c>
      <c r="W6" s="4">
        <v>0.30082709000000002</v>
      </c>
      <c r="X6" s="4">
        <v>-2.848185E-2</v>
      </c>
      <c r="Y6" s="3">
        <v>331266</v>
      </c>
      <c r="Z6" s="4">
        <v>0.30284233999999999</v>
      </c>
      <c r="AA6" s="4">
        <v>-1.6524279999999999E-2</v>
      </c>
      <c r="AB6" s="3">
        <v>327673</v>
      </c>
      <c r="AC6" s="4">
        <v>0.30306259000000002</v>
      </c>
      <c r="AD6" s="4">
        <v>-1.084515E-2</v>
      </c>
      <c r="AE6" s="3">
        <v>329980</v>
      </c>
      <c r="AF6" s="4">
        <v>0.29844158999999998</v>
      </c>
      <c r="AG6" s="4">
        <v>7.0390899999999996E-3</v>
      </c>
    </row>
    <row r="7" spans="1:33">
      <c r="A7" s="2" t="s">
        <v>45</v>
      </c>
      <c r="B7" s="2" t="s">
        <v>59</v>
      </c>
      <c r="C7" s="2" t="s">
        <v>48</v>
      </c>
      <c r="D7" s="3">
        <v>1050636</v>
      </c>
      <c r="E7" s="4">
        <v>1</v>
      </c>
      <c r="F7" s="4"/>
      <c r="G7" s="3">
        <v>1071435</v>
      </c>
      <c r="H7" s="4">
        <v>1</v>
      </c>
      <c r="I7" s="4">
        <v>1.9797209999999999E-2</v>
      </c>
      <c r="J7" s="3">
        <v>1083244</v>
      </c>
      <c r="K7" s="4">
        <v>1</v>
      </c>
      <c r="L7" s="4">
        <v>1.102119E-2</v>
      </c>
      <c r="M7" s="3">
        <v>1105826</v>
      </c>
      <c r="N7" s="4">
        <v>1</v>
      </c>
      <c r="O7" s="4">
        <v>2.084633E-2</v>
      </c>
      <c r="P7" s="3">
        <v>1118274</v>
      </c>
      <c r="Q7" s="4">
        <v>1</v>
      </c>
      <c r="R7" s="4">
        <v>1.125757E-2</v>
      </c>
      <c r="S7" s="3">
        <v>1154452</v>
      </c>
      <c r="T7" s="4">
        <v>1</v>
      </c>
      <c r="U7" s="4">
        <v>3.2350980000000001E-2</v>
      </c>
      <c r="V7" s="3">
        <v>1119686</v>
      </c>
      <c r="W7" s="4">
        <v>1</v>
      </c>
      <c r="X7" s="4">
        <v>-3.0114780000000001E-2</v>
      </c>
      <c r="Y7" s="3">
        <v>1093856</v>
      </c>
      <c r="Z7" s="4">
        <v>1</v>
      </c>
      <c r="AA7" s="4">
        <v>-2.3068769999999999E-2</v>
      </c>
      <c r="AB7" s="3">
        <v>1081207</v>
      </c>
      <c r="AC7" s="4">
        <v>1</v>
      </c>
      <c r="AD7" s="4">
        <v>-1.156402E-2</v>
      </c>
      <c r="AE7" s="3">
        <v>1105676</v>
      </c>
      <c r="AF7" s="4">
        <v>1</v>
      </c>
      <c r="AG7" s="4">
        <v>2.2631849999999998E-2</v>
      </c>
    </row>
    <row r="8" spans="1:33">
      <c r="A8" s="2" t="s">
        <v>45</v>
      </c>
      <c r="B8" s="2" t="s">
        <v>60</v>
      </c>
      <c r="C8" s="2" t="s">
        <v>44</v>
      </c>
      <c r="D8" s="3">
        <v>610772</v>
      </c>
      <c r="E8" s="4">
        <v>0.78255322999999999</v>
      </c>
      <c r="F8" s="4"/>
      <c r="G8" s="3">
        <v>615602</v>
      </c>
      <c r="H8" s="4">
        <v>0.77770013999999998</v>
      </c>
      <c r="I8" s="4">
        <v>7.9091400000000003E-3</v>
      </c>
      <c r="J8" s="3">
        <v>618652</v>
      </c>
      <c r="K8" s="4">
        <v>0.77503971999999999</v>
      </c>
      <c r="L8" s="4">
        <v>4.9536900000000002E-3</v>
      </c>
      <c r="M8" s="3">
        <v>626189</v>
      </c>
      <c r="N8" s="4">
        <v>0.77093307</v>
      </c>
      <c r="O8" s="4">
        <v>1.2183370000000001E-2</v>
      </c>
      <c r="P8" s="3">
        <v>621545</v>
      </c>
      <c r="Q8" s="4">
        <v>0.76675932000000002</v>
      </c>
      <c r="R8" s="4">
        <v>-7.4158499999999999E-3</v>
      </c>
      <c r="S8" s="3">
        <v>620893</v>
      </c>
      <c r="T8" s="4">
        <v>0.76146161000000001</v>
      </c>
      <c r="U8" s="4">
        <v>-1.04963E-3</v>
      </c>
      <c r="V8" s="3">
        <v>598675</v>
      </c>
      <c r="W8" s="4">
        <v>0.76332427999999997</v>
      </c>
      <c r="X8" s="4">
        <v>-3.578464E-2</v>
      </c>
      <c r="Y8" s="3">
        <v>588599</v>
      </c>
      <c r="Z8" s="4">
        <v>0.76347929000000003</v>
      </c>
      <c r="AA8" s="4">
        <v>-1.683024E-2</v>
      </c>
      <c r="AB8" s="3">
        <v>580857</v>
      </c>
      <c r="AC8" s="4">
        <v>0.75993677999999998</v>
      </c>
      <c r="AD8" s="4">
        <v>-1.315235E-2</v>
      </c>
      <c r="AE8" s="3">
        <v>598527</v>
      </c>
      <c r="AF8" s="4">
        <v>0.76109355000000001</v>
      </c>
      <c r="AG8" s="4">
        <v>3.0419939999999999E-2</v>
      </c>
    </row>
    <row r="9" spans="1:33">
      <c r="A9" s="2" t="s">
        <v>45</v>
      </c>
      <c r="B9" s="2" t="s">
        <v>60</v>
      </c>
      <c r="C9" s="2" t="s">
        <v>49</v>
      </c>
      <c r="D9" s="3">
        <v>169714</v>
      </c>
      <c r="E9" s="4">
        <v>0.21744677000000001</v>
      </c>
      <c r="F9" s="4"/>
      <c r="G9" s="3">
        <v>175965</v>
      </c>
      <c r="H9" s="4">
        <v>0.22229985999999999</v>
      </c>
      <c r="I9" s="4">
        <v>3.6834199999999997E-2</v>
      </c>
      <c r="J9" s="3">
        <v>179568</v>
      </c>
      <c r="K9" s="4">
        <v>0.22496028000000001</v>
      </c>
      <c r="L9" s="4">
        <v>2.0471590000000001E-2</v>
      </c>
      <c r="M9" s="3">
        <v>186059</v>
      </c>
      <c r="N9" s="4">
        <v>0.22906693</v>
      </c>
      <c r="O9" s="4">
        <v>3.6150969999999998E-2</v>
      </c>
      <c r="P9" s="3">
        <v>189068</v>
      </c>
      <c r="Q9" s="4">
        <v>0.23324068000000001</v>
      </c>
      <c r="R9" s="4">
        <v>1.6171129999999999E-2</v>
      </c>
      <c r="S9" s="3">
        <v>194503</v>
      </c>
      <c r="T9" s="4">
        <v>0.23853838999999999</v>
      </c>
      <c r="U9" s="4">
        <v>2.87479E-2</v>
      </c>
      <c r="V9" s="3">
        <v>185625</v>
      </c>
      <c r="W9" s="4">
        <v>0.23667572000000001</v>
      </c>
      <c r="X9" s="4">
        <v>-4.5648439999999998E-2</v>
      </c>
      <c r="Y9" s="3">
        <v>182344</v>
      </c>
      <c r="Z9" s="4">
        <v>0.23652071</v>
      </c>
      <c r="AA9" s="4">
        <v>-1.7673649999999999E-2</v>
      </c>
      <c r="AB9" s="3">
        <v>183492</v>
      </c>
      <c r="AC9" s="4">
        <v>0.24006321999999999</v>
      </c>
      <c r="AD9" s="4">
        <v>6.2974499999999996E-3</v>
      </c>
      <c r="AE9" s="3">
        <v>187877</v>
      </c>
      <c r="AF9" s="4">
        <v>0.23890644999999999</v>
      </c>
      <c r="AG9" s="4">
        <v>2.3896170000000001E-2</v>
      </c>
    </row>
    <row r="10" spans="1:33">
      <c r="A10" s="2" t="s">
        <v>45</v>
      </c>
      <c r="B10" s="2" t="s">
        <v>60</v>
      </c>
      <c r="C10" s="2" t="s">
        <v>48</v>
      </c>
      <c r="D10" s="3">
        <v>780486</v>
      </c>
      <c r="E10" s="4">
        <v>1</v>
      </c>
      <c r="F10" s="4"/>
      <c r="G10" s="3">
        <v>791568</v>
      </c>
      <c r="H10" s="4">
        <v>1</v>
      </c>
      <c r="I10" s="4">
        <v>1.4198799999999999E-2</v>
      </c>
      <c r="J10" s="3">
        <v>798220</v>
      </c>
      <c r="K10" s="4">
        <v>1</v>
      </c>
      <c r="L10" s="4">
        <v>8.4033200000000006E-3</v>
      </c>
      <c r="M10" s="3">
        <v>812248</v>
      </c>
      <c r="N10" s="4">
        <v>1</v>
      </c>
      <c r="O10" s="4">
        <v>1.757512E-2</v>
      </c>
      <c r="P10" s="3">
        <v>810613</v>
      </c>
      <c r="Q10" s="4">
        <v>1</v>
      </c>
      <c r="R10" s="4">
        <v>-2.0128500000000001E-3</v>
      </c>
      <c r="S10" s="3">
        <v>815396</v>
      </c>
      <c r="T10" s="4">
        <v>1</v>
      </c>
      <c r="U10" s="4">
        <v>5.9003700000000003E-3</v>
      </c>
      <c r="V10" s="3">
        <v>784299</v>
      </c>
      <c r="W10" s="4">
        <v>1</v>
      </c>
      <c r="X10" s="4">
        <v>-3.8137539999999998E-2</v>
      </c>
      <c r="Y10" s="3">
        <v>770943</v>
      </c>
      <c r="Z10" s="4">
        <v>1</v>
      </c>
      <c r="AA10" s="4">
        <v>-1.7029849999999999E-2</v>
      </c>
      <c r="AB10" s="3">
        <v>764350</v>
      </c>
      <c r="AC10" s="4">
        <v>1</v>
      </c>
      <c r="AD10" s="4">
        <v>-8.5520700000000002E-3</v>
      </c>
      <c r="AE10" s="3">
        <v>786404</v>
      </c>
      <c r="AF10" s="4">
        <v>1</v>
      </c>
      <c r="AG10" s="4">
        <v>2.885383E-2</v>
      </c>
    </row>
    <row r="11" spans="1:33">
      <c r="A11" s="2" t="s">
        <v>45</v>
      </c>
      <c r="B11" s="2" t="s">
        <v>61</v>
      </c>
      <c r="C11" s="2" t="s">
        <v>44</v>
      </c>
      <c r="D11" s="3">
        <v>65632</v>
      </c>
      <c r="E11" s="4">
        <v>0.84375005000000003</v>
      </c>
      <c r="F11" s="4"/>
      <c r="G11" s="3">
        <v>67628</v>
      </c>
      <c r="H11" s="4">
        <v>0.85089656000000002</v>
      </c>
      <c r="I11" s="4">
        <v>3.0403989999999999E-2</v>
      </c>
      <c r="J11" s="3">
        <v>69363</v>
      </c>
      <c r="K11" s="4">
        <v>0.85710012000000002</v>
      </c>
      <c r="L11" s="4">
        <v>2.5661739999999999E-2</v>
      </c>
      <c r="M11" s="3">
        <v>67855</v>
      </c>
      <c r="N11" s="4">
        <v>0.86343274000000003</v>
      </c>
      <c r="O11" s="4">
        <v>-2.1745460000000001E-2</v>
      </c>
      <c r="P11" s="3">
        <v>66911</v>
      </c>
      <c r="Q11" s="4">
        <v>0.86641140000000005</v>
      </c>
      <c r="R11" s="4">
        <v>-1.3906180000000001E-2</v>
      </c>
      <c r="S11" s="3">
        <v>68610</v>
      </c>
      <c r="T11" s="4">
        <v>0.86102520000000005</v>
      </c>
      <c r="U11" s="4">
        <v>2.5388629999999999E-2</v>
      </c>
      <c r="V11" s="3">
        <v>65748</v>
      </c>
      <c r="W11" s="4">
        <v>0.85852680999999997</v>
      </c>
      <c r="X11" s="4">
        <v>-4.1711440000000002E-2</v>
      </c>
      <c r="Y11" s="3">
        <v>67653</v>
      </c>
      <c r="Z11" s="4">
        <v>0.85844268000000001</v>
      </c>
      <c r="AA11" s="4">
        <v>2.8968600000000001E-2</v>
      </c>
      <c r="AB11" s="3">
        <v>72794</v>
      </c>
      <c r="AC11" s="4">
        <v>0.84987159999999995</v>
      </c>
      <c r="AD11" s="4">
        <v>7.599293E-2</v>
      </c>
      <c r="AE11" s="3">
        <v>79426</v>
      </c>
      <c r="AF11" s="4">
        <v>0.84466202999999995</v>
      </c>
      <c r="AG11" s="4">
        <v>9.1105039999999998E-2</v>
      </c>
    </row>
    <row r="12" spans="1:33">
      <c r="A12" s="2" t="s">
        <v>45</v>
      </c>
      <c r="B12" s="2" t="s">
        <v>61</v>
      </c>
      <c r="C12" s="2" t="s">
        <v>49</v>
      </c>
      <c r="D12" s="3">
        <v>12154</v>
      </c>
      <c r="E12" s="4">
        <v>0.15624995</v>
      </c>
      <c r="F12" s="4"/>
      <c r="G12" s="3">
        <v>11850</v>
      </c>
      <c r="H12" s="4">
        <v>0.14910344</v>
      </c>
      <c r="I12" s="4">
        <v>-2.4982600000000001E-2</v>
      </c>
      <c r="J12" s="3">
        <v>11565</v>
      </c>
      <c r="K12" s="4">
        <v>0.14289988000000001</v>
      </c>
      <c r="L12" s="4">
        <v>-2.4126399999999999E-2</v>
      </c>
      <c r="M12" s="3">
        <v>10732</v>
      </c>
      <c r="N12" s="4">
        <v>0.13656726</v>
      </c>
      <c r="O12" s="4">
        <v>-7.1953680000000006E-2</v>
      </c>
      <c r="P12" s="3">
        <v>10317</v>
      </c>
      <c r="Q12" s="4">
        <v>0.1335886</v>
      </c>
      <c r="R12" s="4">
        <v>-3.8730010000000002E-2</v>
      </c>
      <c r="S12" s="3">
        <v>11074</v>
      </c>
      <c r="T12" s="4">
        <v>0.13897480000000001</v>
      </c>
      <c r="U12" s="4">
        <v>7.3404559999999994E-2</v>
      </c>
      <c r="V12" s="3">
        <v>10834</v>
      </c>
      <c r="W12" s="4">
        <v>0.14147319</v>
      </c>
      <c r="X12" s="4">
        <v>-2.164516E-2</v>
      </c>
      <c r="Y12" s="3">
        <v>11156</v>
      </c>
      <c r="Z12" s="4">
        <v>0.14155731999999999</v>
      </c>
      <c r="AA12" s="4">
        <v>2.9681389999999998E-2</v>
      </c>
      <c r="AB12" s="3">
        <v>12859</v>
      </c>
      <c r="AC12" s="4">
        <v>0.1501284</v>
      </c>
      <c r="AD12" s="4">
        <v>0.15265128</v>
      </c>
      <c r="AE12" s="3">
        <v>14607</v>
      </c>
      <c r="AF12" s="4">
        <v>0.15533796999999999</v>
      </c>
      <c r="AG12" s="4">
        <v>0.13593027999999999</v>
      </c>
    </row>
    <row r="13" spans="1:33">
      <c r="A13" s="2" t="s">
        <v>45</v>
      </c>
      <c r="B13" s="2" t="s">
        <v>61</v>
      </c>
      <c r="C13" s="2" t="s">
        <v>48</v>
      </c>
      <c r="D13" s="3">
        <v>77786</v>
      </c>
      <c r="E13" s="4">
        <v>1</v>
      </c>
      <c r="F13" s="4"/>
      <c r="G13" s="3">
        <v>79478</v>
      </c>
      <c r="H13" s="4">
        <v>1</v>
      </c>
      <c r="I13" s="4">
        <v>2.1749839999999999E-2</v>
      </c>
      <c r="J13" s="3">
        <v>80928</v>
      </c>
      <c r="K13" s="4">
        <v>1</v>
      </c>
      <c r="L13" s="4">
        <v>1.823816E-2</v>
      </c>
      <c r="M13" s="3">
        <v>78587</v>
      </c>
      <c r="N13" s="4">
        <v>1</v>
      </c>
      <c r="O13" s="4">
        <v>-2.8920209999999998E-2</v>
      </c>
      <c r="P13" s="3">
        <v>77228</v>
      </c>
      <c r="Q13" s="4">
        <v>1</v>
      </c>
      <c r="R13" s="4">
        <v>-1.7296309999999999E-2</v>
      </c>
      <c r="S13" s="3">
        <v>79684</v>
      </c>
      <c r="T13" s="4">
        <v>1</v>
      </c>
      <c r="U13" s="4">
        <v>3.180301E-2</v>
      </c>
      <c r="V13" s="3">
        <v>76583</v>
      </c>
      <c r="W13" s="4">
        <v>1</v>
      </c>
      <c r="X13" s="4">
        <v>-3.8922730000000003E-2</v>
      </c>
      <c r="Y13" s="3">
        <v>78809</v>
      </c>
      <c r="Z13" s="4">
        <v>1</v>
      </c>
      <c r="AA13" s="4">
        <v>2.9069439999999998E-2</v>
      </c>
      <c r="AB13" s="3">
        <v>85653</v>
      </c>
      <c r="AC13" s="4">
        <v>1</v>
      </c>
      <c r="AD13" s="4">
        <v>8.6844480000000002E-2</v>
      </c>
      <c r="AE13" s="3">
        <v>94033</v>
      </c>
      <c r="AF13" s="4">
        <v>1</v>
      </c>
      <c r="AG13" s="4">
        <v>9.7834580000000004E-2</v>
      </c>
    </row>
    <row r="14" spans="1:33">
      <c r="A14" s="2" t="s">
        <v>46</v>
      </c>
      <c r="B14" s="2" t="s">
        <v>59</v>
      </c>
      <c r="C14" s="2" t="s">
        <v>44</v>
      </c>
      <c r="D14" s="3">
        <v>422787</v>
      </c>
      <c r="E14" s="4">
        <v>0.80091994</v>
      </c>
      <c r="F14" s="4"/>
      <c r="G14" s="3">
        <v>419237</v>
      </c>
      <c r="H14" s="4">
        <v>0.79436013000000005</v>
      </c>
      <c r="I14" s="4">
        <v>-8.3984899999999998E-3</v>
      </c>
      <c r="J14" s="3">
        <v>415079</v>
      </c>
      <c r="K14" s="4">
        <v>0.78949641000000004</v>
      </c>
      <c r="L14" s="4">
        <v>-9.9174499999999995E-3</v>
      </c>
      <c r="M14" s="3">
        <v>421226</v>
      </c>
      <c r="N14" s="4">
        <v>0.78934521000000002</v>
      </c>
      <c r="O14" s="4">
        <v>1.480946E-2</v>
      </c>
      <c r="P14" s="3">
        <v>413334</v>
      </c>
      <c r="Q14" s="4">
        <v>0.78176537000000001</v>
      </c>
      <c r="R14" s="4">
        <v>-1.8736360000000001E-2</v>
      </c>
      <c r="S14" s="3">
        <v>427112</v>
      </c>
      <c r="T14" s="4">
        <v>0.77784204999999995</v>
      </c>
      <c r="U14" s="4">
        <v>3.3333550000000003E-2</v>
      </c>
      <c r="V14" s="3">
        <v>409787</v>
      </c>
      <c r="W14" s="4">
        <v>0.77045107999999995</v>
      </c>
      <c r="X14" s="4">
        <v>-4.0563269999999998E-2</v>
      </c>
      <c r="Y14" s="3">
        <v>379776</v>
      </c>
      <c r="Z14" s="4">
        <v>0.76119892</v>
      </c>
      <c r="AA14" s="4">
        <v>-7.3234649999999998E-2</v>
      </c>
      <c r="AB14" s="3">
        <v>378269</v>
      </c>
      <c r="AC14" s="4">
        <v>0.75706136000000002</v>
      </c>
      <c r="AD14" s="4">
        <v>-3.9678700000000001E-3</v>
      </c>
      <c r="AE14" s="3">
        <v>387409</v>
      </c>
      <c r="AF14" s="4">
        <v>0.75906218000000003</v>
      </c>
      <c r="AG14" s="4">
        <v>2.4163170000000001E-2</v>
      </c>
    </row>
    <row r="15" spans="1:33">
      <c r="A15" s="2" t="s">
        <v>46</v>
      </c>
      <c r="B15" s="2" t="s">
        <v>59</v>
      </c>
      <c r="C15" s="2" t="s">
        <v>49</v>
      </c>
      <c r="D15" s="3">
        <v>105090</v>
      </c>
      <c r="E15" s="4">
        <v>0.19908006</v>
      </c>
      <c r="F15" s="4"/>
      <c r="G15" s="3">
        <v>108530</v>
      </c>
      <c r="H15" s="4">
        <v>0.20563987</v>
      </c>
      <c r="I15" s="4">
        <v>3.2733810000000002E-2</v>
      </c>
      <c r="J15" s="3">
        <v>110673</v>
      </c>
      <c r="K15" s="4">
        <v>0.21050358999999999</v>
      </c>
      <c r="L15" s="4">
        <v>1.974333E-2</v>
      </c>
      <c r="M15" s="3">
        <v>112414</v>
      </c>
      <c r="N15" s="4">
        <v>0.21065479000000001</v>
      </c>
      <c r="O15" s="4">
        <v>1.5732889999999999E-2</v>
      </c>
      <c r="P15" s="3">
        <v>115385</v>
      </c>
      <c r="Q15" s="4">
        <v>0.21823463000000001</v>
      </c>
      <c r="R15" s="4">
        <v>2.642825E-2</v>
      </c>
      <c r="S15" s="3">
        <v>121986</v>
      </c>
      <c r="T15" s="4">
        <v>0.22215794999999999</v>
      </c>
      <c r="U15" s="4">
        <v>5.7215969999999998E-2</v>
      </c>
      <c r="V15" s="3">
        <v>122092</v>
      </c>
      <c r="W15" s="4">
        <v>0.22954891999999999</v>
      </c>
      <c r="X15" s="4">
        <v>8.6636000000000005E-4</v>
      </c>
      <c r="Y15" s="3">
        <v>119142</v>
      </c>
      <c r="Z15" s="4">
        <v>0.23880108</v>
      </c>
      <c r="AA15" s="4">
        <v>-2.4161990000000001E-2</v>
      </c>
      <c r="AB15" s="3">
        <v>121385</v>
      </c>
      <c r="AC15" s="4">
        <v>0.24293864000000001</v>
      </c>
      <c r="AD15" s="4">
        <v>1.8827690000000001E-2</v>
      </c>
      <c r="AE15" s="3">
        <v>122970</v>
      </c>
      <c r="AF15" s="4">
        <v>0.24093782</v>
      </c>
      <c r="AG15" s="4">
        <v>1.3050900000000001E-2</v>
      </c>
    </row>
    <row r="16" spans="1:33">
      <c r="A16" s="2" t="s">
        <v>46</v>
      </c>
      <c r="B16" s="2" t="s">
        <v>59</v>
      </c>
      <c r="C16" s="2" t="s">
        <v>48</v>
      </c>
      <c r="D16" s="3">
        <v>527877</v>
      </c>
      <c r="E16" s="4">
        <v>1</v>
      </c>
      <c r="F16" s="4"/>
      <c r="G16" s="3">
        <v>527766</v>
      </c>
      <c r="H16" s="4">
        <v>1</v>
      </c>
      <c r="I16" s="4">
        <v>-2.0986999999999999E-4</v>
      </c>
      <c r="J16" s="3">
        <v>525751</v>
      </c>
      <c r="K16" s="4">
        <v>1</v>
      </c>
      <c r="L16" s="4">
        <v>-3.8180100000000002E-3</v>
      </c>
      <c r="M16" s="3">
        <v>533640</v>
      </c>
      <c r="N16" s="4">
        <v>1</v>
      </c>
      <c r="O16" s="4">
        <v>1.5003850000000001E-2</v>
      </c>
      <c r="P16" s="3">
        <v>528718</v>
      </c>
      <c r="Q16" s="4">
        <v>1</v>
      </c>
      <c r="R16" s="4">
        <v>-9.2222199999999997E-3</v>
      </c>
      <c r="S16" s="3">
        <v>549098</v>
      </c>
      <c r="T16" s="4">
        <v>1</v>
      </c>
      <c r="U16" s="4">
        <v>3.854552E-2</v>
      </c>
      <c r="V16" s="3">
        <v>531879</v>
      </c>
      <c r="W16" s="4">
        <v>1</v>
      </c>
      <c r="X16" s="4">
        <v>-3.1359350000000001E-2</v>
      </c>
      <c r="Y16" s="3">
        <v>498918</v>
      </c>
      <c r="Z16" s="4">
        <v>1</v>
      </c>
      <c r="AA16" s="4">
        <v>-6.1970079999999997E-2</v>
      </c>
      <c r="AB16" s="3">
        <v>499654</v>
      </c>
      <c r="AC16" s="4">
        <v>1</v>
      </c>
      <c r="AD16" s="4">
        <v>1.4757399999999999E-3</v>
      </c>
      <c r="AE16" s="3">
        <v>510379</v>
      </c>
      <c r="AF16" s="4">
        <v>1</v>
      </c>
      <c r="AG16" s="4">
        <v>2.1463570000000001E-2</v>
      </c>
    </row>
    <row r="17" spans="1:33">
      <c r="A17" s="2" t="s">
        <v>46</v>
      </c>
      <c r="B17" s="2" t="s">
        <v>60</v>
      </c>
      <c r="C17" s="2" t="s">
        <v>44</v>
      </c>
      <c r="D17" s="3">
        <v>285793</v>
      </c>
      <c r="E17" s="4">
        <v>0.83172270000000004</v>
      </c>
      <c r="F17" s="4"/>
      <c r="G17" s="3">
        <v>280645</v>
      </c>
      <c r="H17" s="4">
        <v>0.82231288999999996</v>
      </c>
      <c r="I17" s="4">
        <v>-1.8015239999999998E-2</v>
      </c>
      <c r="J17" s="3">
        <v>280044</v>
      </c>
      <c r="K17" s="4">
        <v>0.81678824000000005</v>
      </c>
      <c r="L17" s="4">
        <v>-2.1422799999999999E-3</v>
      </c>
      <c r="M17" s="3">
        <v>282262</v>
      </c>
      <c r="N17" s="4">
        <v>0.81842471999999999</v>
      </c>
      <c r="O17" s="4">
        <v>7.9227499999999992E-3</v>
      </c>
      <c r="P17" s="3">
        <v>270550</v>
      </c>
      <c r="Q17" s="4">
        <v>0.81349402000000004</v>
      </c>
      <c r="R17" s="4">
        <v>-4.1494219999999998E-2</v>
      </c>
      <c r="S17" s="3">
        <v>260535</v>
      </c>
      <c r="T17" s="4">
        <v>0.80839187000000001</v>
      </c>
      <c r="U17" s="4">
        <v>-3.7016889999999997E-2</v>
      </c>
      <c r="V17" s="3">
        <v>251747</v>
      </c>
      <c r="W17" s="4">
        <v>0.8027649</v>
      </c>
      <c r="X17" s="4">
        <v>-3.3731160000000003E-2</v>
      </c>
      <c r="Y17" s="3">
        <v>240776</v>
      </c>
      <c r="Z17" s="4">
        <v>0.79995916</v>
      </c>
      <c r="AA17" s="4">
        <v>-4.3578020000000002E-2</v>
      </c>
      <c r="AB17" s="3">
        <v>248311</v>
      </c>
      <c r="AC17" s="4">
        <v>0.80037581999999996</v>
      </c>
      <c r="AD17" s="4">
        <v>3.1294549999999997E-2</v>
      </c>
      <c r="AE17" s="3">
        <v>253626</v>
      </c>
      <c r="AF17" s="4">
        <v>0.79867745000000001</v>
      </c>
      <c r="AG17" s="4">
        <v>2.1403109999999999E-2</v>
      </c>
    </row>
    <row r="18" spans="1:33">
      <c r="A18" s="2" t="s">
        <v>46</v>
      </c>
      <c r="B18" s="2" t="s">
        <v>60</v>
      </c>
      <c r="C18" s="2" t="s">
        <v>49</v>
      </c>
      <c r="D18" s="3">
        <v>57823</v>
      </c>
      <c r="E18" s="4">
        <v>0.16827729999999999</v>
      </c>
      <c r="F18" s="4"/>
      <c r="G18" s="3">
        <v>60642</v>
      </c>
      <c r="H18" s="4">
        <v>0.17768711000000001</v>
      </c>
      <c r="I18" s="4">
        <v>4.876113E-2</v>
      </c>
      <c r="J18" s="3">
        <v>62816</v>
      </c>
      <c r="K18" s="4">
        <v>0.18321176</v>
      </c>
      <c r="L18" s="4">
        <v>3.5842369999999998E-2</v>
      </c>
      <c r="M18" s="3">
        <v>62623</v>
      </c>
      <c r="N18" s="4">
        <v>0.18157528000000001</v>
      </c>
      <c r="O18" s="4">
        <v>-3.0775500000000001E-3</v>
      </c>
      <c r="P18" s="3">
        <v>62028</v>
      </c>
      <c r="Q18" s="4">
        <v>0.18650597999999999</v>
      </c>
      <c r="R18" s="4">
        <v>-9.4984700000000002E-3</v>
      </c>
      <c r="S18" s="3">
        <v>61753</v>
      </c>
      <c r="T18" s="4">
        <v>0.19160812999999999</v>
      </c>
      <c r="U18" s="4">
        <v>-4.4289300000000002E-3</v>
      </c>
      <c r="V18" s="3">
        <v>61853</v>
      </c>
      <c r="W18" s="4">
        <v>0.1972351</v>
      </c>
      <c r="X18" s="4">
        <v>1.61724E-3</v>
      </c>
      <c r="Y18" s="3">
        <v>60209</v>
      </c>
      <c r="Z18" s="4">
        <v>0.20004084</v>
      </c>
      <c r="AA18" s="4">
        <v>-2.6570340000000001E-2</v>
      </c>
      <c r="AB18" s="3">
        <v>61932</v>
      </c>
      <c r="AC18" s="4">
        <v>0.19962418000000001</v>
      </c>
      <c r="AD18" s="4">
        <v>2.8610730000000001E-2</v>
      </c>
      <c r="AE18" s="3">
        <v>63931</v>
      </c>
      <c r="AF18" s="4">
        <v>0.20132254999999999</v>
      </c>
      <c r="AG18" s="4">
        <v>3.22835E-2</v>
      </c>
    </row>
    <row r="19" spans="1:33">
      <c r="A19" s="2" t="s">
        <v>46</v>
      </c>
      <c r="B19" s="2" t="s">
        <v>60</v>
      </c>
      <c r="C19" s="2" t="s">
        <v>48</v>
      </c>
      <c r="D19" s="3">
        <v>343616</v>
      </c>
      <c r="E19" s="4">
        <v>1</v>
      </c>
      <c r="F19" s="4"/>
      <c r="G19" s="3">
        <v>341287</v>
      </c>
      <c r="H19" s="4">
        <v>1</v>
      </c>
      <c r="I19" s="4">
        <v>-6.7783000000000001E-3</v>
      </c>
      <c r="J19" s="3">
        <v>342860</v>
      </c>
      <c r="K19" s="4">
        <v>1</v>
      </c>
      <c r="L19" s="4">
        <v>4.6071000000000003E-3</v>
      </c>
      <c r="M19" s="3">
        <v>344885</v>
      </c>
      <c r="N19" s="4">
        <v>1</v>
      </c>
      <c r="O19" s="4">
        <v>5.9073700000000003E-3</v>
      </c>
      <c r="P19" s="3">
        <v>332578</v>
      </c>
      <c r="Q19" s="4">
        <v>1</v>
      </c>
      <c r="R19" s="4">
        <v>-3.5684590000000002E-2</v>
      </c>
      <c r="S19" s="3">
        <v>322288</v>
      </c>
      <c r="T19" s="4">
        <v>1</v>
      </c>
      <c r="U19" s="4">
        <v>-3.0939040000000001E-2</v>
      </c>
      <c r="V19" s="3">
        <v>313600</v>
      </c>
      <c r="W19" s="4">
        <v>1</v>
      </c>
      <c r="X19" s="4">
        <v>-2.6958119999999999E-2</v>
      </c>
      <c r="Y19" s="3">
        <v>300986</v>
      </c>
      <c r="Z19" s="4">
        <v>1</v>
      </c>
      <c r="AA19" s="4">
        <v>-4.0223509999999997E-2</v>
      </c>
      <c r="AB19" s="3">
        <v>310243</v>
      </c>
      <c r="AC19" s="4">
        <v>1</v>
      </c>
      <c r="AD19" s="4">
        <v>3.0757679999999999E-2</v>
      </c>
      <c r="AE19" s="3">
        <v>317557</v>
      </c>
      <c r="AF19" s="4">
        <v>1</v>
      </c>
      <c r="AG19" s="4">
        <v>2.3575100000000002E-2</v>
      </c>
    </row>
    <row r="20" spans="1:33">
      <c r="A20" s="2" t="s">
        <v>46</v>
      </c>
      <c r="B20" s="2" t="s">
        <v>61</v>
      </c>
      <c r="C20" s="2" t="s">
        <v>44</v>
      </c>
      <c r="D20" s="3">
        <v>20633</v>
      </c>
      <c r="E20" s="4">
        <v>0.84606024999999996</v>
      </c>
      <c r="F20" s="4"/>
      <c r="G20" s="3">
        <v>19127</v>
      </c>
      <c r="H20" s="4">
        <v>0.84957828999999996</v>
      </c>
      <c r="I20" s="4">
        <v>-7.3031760000000001E-2</v>
      </c>
      <c r="J20" s="3">
        <v>19565</v>
      </c>
      <c r="K20" s="4">
        <v>0.84614579000000001</v>
      </c>
      <c r="L20" s="4">
        <v>2.2929680000000001E-2</v>
      </c>
      <c r="M20" s="3">
        <v>20384</v>
      </c>
      <c r="N20" s="4">
        <v>0.84279090000000001</v>
      </c>
      <c r="O20" s="4">
        <v>4.1861809999999999E-2</v>
      </c>
      <c r="P20" s="3">
        <v>21951</v>
      </c>
      <c r="Q20" s="4">
        <v>0.85289300999999995</v>
      </c>
      <c r="R20" s="4">
        <v>7.6857259999999997E-2</v>
      </c>
      <c r="S20" s="3">
        <v>23343</v>
      </c>
      <c r="T20" s="4">
        <v>0.84672619999999998</v>
      </c>
      <c r="U20" s="4">
        <v>6.3413860000000002E-2</v>
      </c>
      <c r="V20" s="3">
        <v>23748</v>
      </c>
      <c r="W20" s="4">
        <v>0.84618799</v>
      </c>
      <c r="X20" s="4">
        <v>1.736041E-2</v>
      </c>
      <c r="Y20" s="3">
        <v>24580</v>
      </c>
      <c r="Z20" s="4">
        <v>0.83860020999999996</v>
      </c>
      <c r="AA20" s="4">
        <v>3.5035749999999997E-2</v>
      </c>
      <c r="AB20" s="3">
        <v>28116</v>
      </c>
      <c r="AC20" s="4">
        <v>0.83658884</v>
      </c>
      <c r="AD20" s="4">
        <v>0.14385769000000001</v>
      </c>
      <c r="AE20" s="3">
        <v>31449</v>
      </c>
      <c r="AF20" s="4">
        <v>0.83888547000000002</v>
      </c>
      <c r="AG20" s="4">
        <v>0.11855219</v>
      </c>
    </row>
    <row r="21" spans="1:33">
      <c r="A21" s="2" t="s">
        <v>46</v>
      </c>
      <c r="B21" s="2" t="s">
        <v>61</v>
      </c>
      <c r="C21" s="2" t="s">
        <v>49</v>
      </c>
      <c r="D21" s="3">
        <v>3754</v>
      </c>
      <c r="E21" s="4">
        <v>0.15393974999999999</v>
      </c>
      <c r="F21" s="4"/>
      <c r="G21" s="3">
        <v>3386</v>
      </c>
      <c r="H21" s="4">
        <v>0.15042170999999999</v>
      </c>
      <c r="I21" s="4">
        <v>-9.7966890000000001E-2</v>
      </c>
      <c r="J21" s="3">
        <v>3558</v>
      </c>
      <c r="K21" s="4">
        <v>0.15385420999999999</v>
      </c>
      <c r="L21" s="4">
        <v>5.0516449999999997E-2</v>
      </c>
      <c r="M21" s="3">
        <v>3802</v>
      </c>
      <c r="N21" s="4">
        <v>0.15720909999999999</v>
      </c>
      <c r="O21" s="4">
        <v>6.8818069999999995E-2</v>
      </c>
      <c r="P21" s="3">
        <v>3786</v>
      </c>
      <c r="Q21" s="4">
        <v>0.14710698999999999</v>
      </c>
      <c r="R21" s="4">
        <v>-4.2758900000000001E-3</v>
      </c>
      <c r="S21" s="3">
        <v>4225</v>
      </c>
      <c r="T21" s="4">
        <v>0.15327379999999999</v>
      </c>
      <c r="U21" s="4">
        <v>0.1160625</v>
      </c>
      <c r="V21" s="3">
        <v>4317</v>
      </c>
      <c r="W21" s="4">
        <v>0.15381201</v>
      </c>
      <c r="X21" s="4">
        <v>2.158216E-2</v>
      </c>
      <c r="Y21" s="3">
        <v>4731</v>
      </c>
      <c r="Z21" s="4">
        <v>0.16139978999999999</v>
      </c>
      <c r="AA21" s="4">
        <v>9.5922720000000003E-2</v>
      </c>
      <c r="AB21" s="3">
        <v>5492</v>
      </c>
      <c r="AC21" s="4">
        <v>0.16341116</v>
      </c>
      <c r="AD21" s="4">
        <v>0.16089688999999999</v>
      </c>
      <c r="AE21" s="3">
        <v>6040</v>
      </c>
      <c r="AF21" s="4">
        <v>0.16111453000000001</v>
      </c>
      <c r="AG21" s="4">
        <v>9.981247E-2</v>
      </c>
    </row>
    <row r="22" spans="1:33">
      <c r="A22" s="2" t="s">
        <v>46</v>
      </c>
      <c r="B22" s="2" t="s">
        <v>61</v>
      </c>
      <c r="C22" s="2" t="s">
        <v>48</v>
      </c>
      <c r="D22" s="3">
        <v>24388</v>
      </c>
      <c r="E22" s="4">
        <v>1</v>
      </c>
      <c r="F22" s="4"/>
      <c r="G22" s="3">
        <v>22513</v>
      </c>
      <c r="H22" s="4">
        <v>1</v>
      </c>
      <c r="I22" s="4">
        <v>-7.6870259999999996E-2</v>
      </c>
      <c r="J22" s="3">
        <v>23123</v>
      </c>
      <c r="K22" s="4">
        <v>1</v>
      </c>
      <c r="L22" s="4">
        <v>2.7079329999999999E-2</v>
      </c>
      <c r="M22" s="3">
        <v>24186</v>
      </c>
      <c r="N22" s="4">
        <v>1</v>
      </c>
      <c r="O22" s="4">
        <v>4.6009139999999997E-2</v>
      </c>
      <c r="P22" s="3">
        <v>25737</v>
      </c>
      <c r="Q22" s="4">
        <v>1</v>
      </c>
      <c r="R22" s="4">
        <v>6.4102389999999995E-2</v>
      </c>
      <c r="S22" s="3">
        <v>27568</v>
      </c>
      <c r="T22" s="4">
        <v>1</v>
      </c>
      <c r="U22" s="4">
        <v>7.1158849999999996E-2</v>
      </c>
      <c r="V22" s="3">
        <v>28065</v>
      </c>
      <c r="W22" s="4">
        <v>1</v>
      </c>
      <c r="X22" s="4">
        <v>1.8007499999999999E-2</v>
      </c>
      <c r="Y22" s="3">
        <v>29311</v>
      </c>
      <c r="Z22" s="4">
        <v>1</v>
      </c>
      <c r="AA22" s="4">
        <v>4.44009E-2</v>
      </c>
      <c r="AB22" s="3">
        <v>33608</v>
      </c>
      <c r="AC22" s="4">
        <v>1</v>
      </c>
      <c r="AD22" s="4">
        <v>0.14660781000000001</v>
      </c>
      <c r="AE22" s="3">
        <v>37489</v>
      </c>
      <c r="AF22" s="4">
        <v>1</v>
      </c>
      <c r="AG22" s="4">
        <v>0.11548991</v>
      </c>
    </row>
    <row r="23" spans="1:33">
      <c r="A23" s="2" t="s">
        <v>47</v>
      </c>
      <c r="B23" s="2" t="s">
        <v>59</v>
      </c>
      <c r="C23" s="2" t="s">
        <v>44</v>
      </c>
      <c r="D23" s="3">
        <v>145886</v>
      </c>
      <c r="E23" s="4">
        <v>0.69270365</v>
      </c>
      <c r="F23" s="4"/>
      <c r="G23" s="3">
        <v>146568</v>
      </c>
      <c r="H23" s="4">
        <v>0.69124474000000002</v>
      </c>
      <c r="I23" s="4">
        <v>4.6765000000000001E-3</v>
      </c>
      <c r="J23" s="3">
        <v>154760</v>
      </c>
      <c r="K23" s="4">
        <v>0.69109054000000003</v>
      </c>
      <c r="L23" s="4">
        <v>5.5888630000000002E-2</v>
      </c>
      <c r="M23" s="3">
        <v>158090</v>
      </c>
      <c r="N23" s="4">
        <v>0.68514481000000005</v>
      </c>
      <c r="O23" s="4">
        <v>2.151956E-2</v>
      </c>
      <c r="P23" s="3">
        <v>159945</v>
      </c>
      <c r="Q23" s="4">
        <v>0.68271747000000005</v>
      </c>
      <c r="R23" s="4">
        <v>1.17313E-2</v>
      </c>
      <c r="S23" s="3">
        <v>159154</v>
      </c>
      <c r="T23" s="4">
        <v>0.67080907000000001</v>
      </c>
      <c r="U23" s="4">
        <v>-4.9457700000000004E-3</v>
      </c>
      <c r="V23" s="3">
        <v>161874</v>
      </c>
      <c r="W23" s="4">
        <v>0.66643542</v>
      </c>
      <c r="X23" s="4">
        <v>1.7089170000000001E-2</v>
      </c>
      <c r="Y23" s="3">
        <v>172470</v>
      </c>
      <c r="Z23" s="4">
        <v>0.67877558999999998</v>
      </c>
      <c r="AA23" s="4">
        <v>6.546043E-2</v>
      </c>
      <c r="AB23" s="3">
        <v>200630</v>
      </c>
      <c r="AC23" s="4">
        <v>0.68588492000000001</v>
      </c>
      <c r="AD23" s="4">
        <v>0.16327451000000001</v>
      </c>
      <c r="AE23" s="3">
        <v>213642</v>
      </c>
      <c r="AF23" s="4">
        <v>0.69541628</v>
      </c>
      <c r="AG23" s="4">
        <v>6.4857949999999998E-2</v>
      </c>
    </row>
    <row r="24" spans="1:33">
      <c r="A24" s="2" t="s">
        <v>47</v>
      </c>
      <c r="B24" s="2" t="s">
        <v>59</v>
      </c>
      <c r="C24" s="2" t="s">
        <v>49</v>
      </c>
      <c r="D24" s="3">
        <v>64718</v>
      </c>
      <c r="E24" s="4">
        <v>0.30729635</v>
      </c>
      <c r="F24" s="4"/>
      <c r="G24" s="3">
        <v>65467</v>
      </c>
      <c r="H24" s="4">
        <v>0.30875525999999998</v>
      </c>
      <c r="I24" s="4">
        <v>1.157677E-2</v>
      </c>
      <c r="J24" s="3">
        <v>69176</v>
      </c>
      <c r="K24" s="4">
        <v>0.30890946000000002</v>
      </c>
      <c r="L24" s="4">
        <v>5.665166E-2</v>
      </c>
      <c r="M24" s="3">
        <v>72650</v>
      </c>
      <c r="N24" s="4">
        <v>0.31485519000000001</v>
      </c>
      <c r="O24" s="4">
        <v>5.0216700000000003E-2</v>
      </c>
      <c r="P24" s="3">
        <v>74332</v>
      </c>
      <c r="Q24" s="4">
        <v>0.31728253000000001</v>
      </c>
      <c r="R24" s="4">
        <v>2.3156E-2</v>
      </c>
      <c r="S24" s="3">
        <v>78103</v>
      </c>
      <c r="T24" s="4">
        <v>0.32919092999999999</v>
      </c>
      <c r="U24" s="4">
        <v>5.0728530000000001E-2</v>
      </c>
      <c r="V24" s="3">
        <v>81021</v>
      </c>
      <c r="W24" s="4">
        <v>0.33356458</v>
      </c>
      <c r="X24" s="4">
        <v>3.7365900000000001E-2</v>
      </c>
      <c r="Y24" s="3">
        <v>81620</v>
      </c>
      <c r="Z24" s="4">
        <v>0.32122441000000002</v>
      </c>
      <c r="AA24" s="4">
        <v>7.3903299999999996E-3</v>
      </c>
      <c r="AB24" s="3">
        <v>91883</v>
      </c>
      <c r="AC24" s="4">
        <v>0.31411507999999999</v>
      </c>
      <c r="AD24" s="4">
        <v>0.12573828000000001</v>
      </c>
      <c r="AE24" s="3">
        <v>93573</v>
      </c>
      <c r="AF24" s="4">
        <v>0.30458372</v>
      </c>
      <c r="AG24" s="4">
        <v>1.839435E-2</v>
      </c>
    </row>
    <row r="25" spans="1:33">
      <c r="A25" s="2" t="s">
        <v>47</v>
      </c>
      <c r="B25" s="2" t="s">
        <v>59</v>
      </c>
      <c r="C25" s="2" t="s">
        <v>48</v>
      </c>
      <c r="D25" s="3">
        <v>210604</v>
      </c>
      <c r="E25" s="4">
        <v>1</v>
      </c>
      <c r="F25" s="4"/>
      <c r="G25" s="3">
        <v>212035</v>
      </c>
      <c r="H25" s="4">
        <v>1</v>
      </c>
      <c r="I25" s="4">
        <v>6.7969299999999996E-3</v>
      </c>
      <c r="J25" s="3">
        <v>223936</v>
      </c>
      <c r="K25" s="4">
        <v>1</v>
      </c>
      <c r="L25" s="4">
        <v>5.6124220000000002E-2</v>
      </c>
      <c r="M25" s="3">
        <v>230740</v>
      </c>
      <c r="N25" s="4">
        <v>1</v>
      </c>
      <c r="O25" s="4">
        <v>3.0384379999999999E-2</v>
      </c>
      <c r="P25" s="3">
        <v>234277</v>
      </c>
      <c r="Q25" s="4">
        <v>1</v>
      </c>
      <c r="R25" s="4">
        <v>1.5328420000000001E-2</v>
      </c>
      <c r="S25" s="3">
        <v>237257</v>
      </c>
      <c r="T25" s="4">
        <v>1</v>
      </c>
      <c r="U25" s="4">
        <v>1.2718709999999999E-2</v>
      </c>
      <c r="V25" s="3">
        <v>242895</v>
      </c>
      <c r="W25" s="4">
        <v>1</v>
      </c>
      <c r="X25" s="4">
        <v>2.376408E-2</v>
      </c>
      <c r="Y25" s="3">
        <v>254090</v>
      </c>
      <c r="Z25" s="4">
        <v>1</v>
      </c>
      <c r="AA25" s="4">
        <v>4.6090300000000001E-2</v>
      </c>
      <c r="AB25" s="3">
        <v>292512</v>
      </c>
      <c r="AC25" s="4">
        <v>1</v>
      </c>
      <c r="AD25" s="4">
        <v>0.15121694999999999</v>
      </c>
      <c r="AE25" s="3">
        <v>307215</v>
      </c>
      <c r="AF25" s="4">
        <v>1</v>
      </c>
      <c r="AG25" s="4">
        <v>5.026303E-2</v>
      </c>
    </row>
    <row r="26" spans="1:33">
      <c r="A26" s="2" t="s">
        <v>47</v>
      </c>
      <c r="B26" s="2" t="s">
        <v>60</v>
      </c>
      <c r="C26" s="2" t="s">
        <v>44</v>
      </c>
      <c r="D26" s="3">
        <v>126026</v>
      </c>
      <c r="E26" s="4">
        <v>0.69542207</v>
      </c>
      <c r="F26" s="4"/>
      <c r="G26" s="3">
        <v>125093</v>
      </c>
      <c r="H26" s="4">
        <v>0.68785079000000005</v>
      </c>
      <c r="I26" s="4">
        <v>-7.4094399999999998E-3</v>
      </c>
      <c r="J26" s="3">
        <v>131912</v>
      </c>
      <c r="K26" s="4">
        <v>0.68141476000000001</v>
      </c>
      <c r="L26" s="4">
        <v>5.4513409999999998E-2</v>
      </c>
      <c r="M26" s="3">
        <v>135144</v>
      </c>
      <c r="N26" s="4">
        <v>0.69445917999999995</v>
      </c>
      <c r="O26" s="4">
        <v>2.4503170000000001E-2</v>
      </c>
      <c r="P26" s="3">
        <v>131184</v>
      </c>
      <c r="Q26" s="4">
        <v>0.68863388000000003</v>
      </c>
      <c r="R26" s="4">
        <v>-2.930112E-2</v>
      </c>
      <c r="S26" s="3">
        <v>121159</v>
      </c>
      <c r="T26" s="4">
        <v>0.68771167</v>
      </c>
      <c r="U26" s="4">
        <v>-7.6424140000000002E-2</v>
      </c>
      <c r="V26" s="3">
        <v>132850</v>
      </c>
      <c r="W26" s="4">
        <v>0.70045153000000004</v>
      </c>
      <c r="X26" s="4">
        <v>9.6495849999999994E-2</v>
      </c>
      <c r="Y26" s="3">
        <v>142959</v>
      </c>
      <c r="Z26" s="4">
        <v>0.70979745000000005</v>
      </c>
      <c r="AA26" s="4">
        <v>7.6093460000000002E-2</v>
      </c>
      <c r="AB26" s="3">
        <v>166491</v>
      </c>
      <c r="AC26" s="4">
        <v>0.71176291999999997</v>
      </c>
      <c r="AD26" s="4">
        <v>0.16460368</v>
      </c>
      <c r="AE26" s="3">
        <v>177488</v>
      </c>
      <c r="AF26" s="4">
        <v>0.72110801999999996</v>
      </c>
      <c r="AG26" s="4">
        <v>6.6055100000000005E-2</v>
      </c>
    </row>
    <row r="27" spans="1:33">
      <c r="A27" s="2" t="s">
        <v>47</v>
      </c>
      <c r="B27" s="2" t="s">
        <v>60</v>
      </c>
      <c r="C27" s="2" t="s">
        <v>49</v>
      </c>
      <c r="D27" s="3">
        <v>55197</v>
      </c>
      <c r="E27" s="4">
        <v>0.30457793</v>
      </c>
      <c r="F27" s="4"/>
      <c r="G27" s="3">
        <v>56768</v>
      </c>
      <c r="H27" s="4">
        <v>0.31214921000000001</v>
      </c>
      <c r="I27" s="4">
        <v>2.8461819999999999E-2</v>
      </c>
      <c r="J27" s="3">
        <v>61673</v>
      </c>
      <c r="K27" s="4">
        <v>0.31858523999999999</v>
      </c>
      <c r="L27" s="4">
        <v>8.6421159999999997E-2</v>
      </c>
      <c r="M27" s="3">
        <v>59459</v>
      </c>
      <c r="N27" s="4">
        <v>0.30554081999999999</v>
      </c>
      <c r="O27" s="4">
        <v>-3.5900809999999998E-2</v>
      </c>
      <c r="P27" s="3">
        <v>59315</v>
      </c>
      <c r="Q27" s="4">
        <v>0.31136612000000002</v>
      </c>
      <c r="R27" s="4">
        <v>-2.42632E-3</v>
      </c>
      <c r="S27" s="3">
        <v>55018</v>
      </c>
      <c r="T27" s="4">
        <v>0.31228833</v>
      </c>
      <c r="U27" s="4">
        <v>-7.2446529999999995E-2</v>
      </c>
      <c r="V27" s="3">
        <v>56813</v>
      </c>
      <c r="W27" s="4">
        <v>0.29954847000000001</v>
      </c>
      <c r="X27" s="4">
        <v>3.2634570000000002E-2</v>
      </c>
      <c r="Y27" s="3">
        <v>58449</v>
      </c>
      <c r="Z27" s="4">
        <v>0.29020255</v>
      </c>
      <c r="AA27" s="4">
        <v>2.8792430000000001E-2</v>
      </c>
      <c r="AB27" s="3">
        <v>67422</v>
      </c>
      <c r="AC27" s="4">
        <v>0.28823707999999998</v>
      </c>
      <c r="AD27" s="4">
        <v>0.15352194999999999</v>
      </c>
      <c r="AE27" s="3">
        <v>68644</v>
      </c>
      <c r="AF27" s="4">
        <v>0.27889197999999998</v>
      </c>
      <c r="AG27" s="4">
        <v>1.8124439999999999E-2</v>
      </c>
    </row>
    <row r="28" spans="1:33">
      <c r="A28" s="2" t="s">
        <v>47</v>
      </c>
      <c r="B28" s="2" t="s">
        <v>60</v>
      </c>
      <c r="C28" s="2" t="s">
        <v>48</v>
      </c>
      <c r="D28" s="3">
        <v>181223</v>
      </c>
      <c r="E28" s="4">
        <v>1</v>
      </c>
      <c r="F28" s="4"/>
      <c r="G28" s="3">
        <v>181860</v>
      </c>
      <c r="H28" s="4">
        <v>1</v>
      </c>
      <c r="I28" s="4">
        <v>3.51615E-3</v>
      </c>
      <c r="J28" s="3">
        <v>193585</v>
      </c>
      <c r="K28" s="4">
        <v>1</v>
      </c>
      <c r="L28" s="4">
        <v>6.4473390000000005E-2</v>
      </c>
      <c r="M28" s="3">
        <v>194603</v>
      </c>
      <c r="N28" s="4">
        <v>1</v>
      </c>
      <c r="O28" s="4">
        <v>5.2593600000000003E-3</v>
      </c>
      <c r="P28" s="3">
        <v>190499</v>
      </c>
      <c r="Q28" s="4">
        <v>1</v>
      </c>
      <c r="R28" s="4">
        <v>-2.1089770000000001E-2</v>
      </c>
      <c r="S28" s="3">
        <v>176177</v>
      </c>
      <c r="T28" s="4">
        <v>1</v>
      </c>
      <c r="U28" s="4">
        <v>-7.5185650000000007E-2</v>
      </c>
      <c r="V28" s="3">
        <v>189663</v>
      </c>
      <c r="W28" s="4">
        <v>1</v>
      </c>
      <c r="X28" s="4">
        <v>7.6552720000000005E-2</v>
      </c>
      <c r="Y28" s="3">
        <v>201408</v>
      </c>
      <c r="Z28" s="4">
        <v>1</v>
      </c>
      <c r="AA28" s="4">
        <v>6.1924510000000002E-2</v>
      </c>
      <c r="AB28" s="3">
        <v>233913</v>
      </c>
      <c r="AC28" s="4">
        <v>1</v>
      </c>
      <c r="AD28" s="4">
        <v>0.16138773000000001</v>
      </c>
      <c r="AE28" s="3">
        <v>246132</v>
      </c>
      <c r="AF28" s="4">
        <v>1</v>
      </c>
      <c r="AG28" s="4">
        <v>5.2239710000000002E-2</v>
      </c>
    </row>
    <row r="29" spans="1:33">
      <c r="A29" s="2" t="s">
        <v>47</v>
      </c>
      <c r="B29" s="2" t="s">
        <v>61</v>
      </c>
      <c r="C29" s="2" t="s">
        <v>44</v>
      </c>
      <c r="D29" s="3">
        <v>10150</v>
      </c>
      <c r="E29" s="4">
        <v>0.77671256</v>
      </c>
      <c r="F29" s="4"/>
      <c r="G29" s="3">
        <v>9274</v>
      </c>
      <c r="H29" s="4">
        <v>0.75306967000000002</v>
      </c>
      <c r="I29" s="4">
        <v>-8.6336769999999993E-2</v>
      </c>
      <c r="J29" s="3">
        <v>9798</v>
      </c>
      <c r="K29" s="4">
        <v>0.76770212999999998</v>
      </c>
      <c r="L29" s="4">
        <v>5.6551270000000001E-2</v>
      </c>
      <c r="M29" s="3">
        <v>10537</v>
      </c>
      <c r="N29" s="4">
        <v>0.78244988000000004</v>
      </c>
      <c r="O29" s="4">
        <v>7.5418700000000005E-2</v>
      </c>
      <c r="P29" s="3">
        <v>10564</v>
      </c>
      <c r="Q29" s="4">
        <v>0.77304848000000004</v>
      </c>
      <c r="R29" s="4">
        <v>2.5068899999999999E-3</v>
      </c>
      <c r="S29" s="3">
        <v>10610</v>
      </c>
      <c r="T29" s="4">
        <v>0.77483301999999998</v>
      </c>
      <c r="U29" s="4">
        <v>4.3642899999999998E-3</v>
      </c>
      <c r="V29" s="3">
        <v>12070</v>
      </c>
      <c r="W29" s="4">
        <v>0.78310241000000003</v>
      </c>
      <c r="X29" s="4">
        <v>0.13759435</v>
      </c>
      <c r="Y29" s="3">
        <v>13450</v>
      </c>
      <c r="Z29" s="4">
        <v>0.79135175999999996</v>
      </c>
      <c r="AA29" s="4">
        <v>0.11437988</v>
      </c>
      <c r="AB29" s="3">
        <v>17545</v>
      </c>
      <c r="AC29" s="4">
        <v>0.80517970000000005</v>
      </c>
      <c r="AD29" s="4">
        <v>0.30444346999999999</v>
      </c>
      <c r="AE29" s="3">
        <v>21284</v>
      </c>
      <c r="AF29" s="4">
        <v>0.81846171000000001</v>
      </c>
      <c r="AG29" s="4">
        <v>0.21310283999999999</v>
      </c>
    </row>
    <row r="30" spans="1:33">
      <c r="A30" s="2" t="s">
        <v>47</v>
      </c>
      <c r="B30" s="2" t="s">
        <v>61</v>
      </c>
      <c r="C30" s="2" t="s">
        <v>49</v>
      </c>
      <c r="D30" s="3">
        <v>2918</v>
      </c>
      <c r="E30" s="4">
        <v>0.22328744</v>
      </c>
      <c r="F30" s="4"/>
      <c r="G30" s="3">
        <v>3041</v>
      </c>
      <c r="H30" s="4">
        <v>0.24693033</v>
      </c>
      <c r="I30" s="4">
        <v>4.212896E-2</v>
      </c>
      <c r="J30" s="3">
        <v>2965</v>
      </c>
      <c r="K30" s="4">
        <v>0.23229786999999999</v>
      </c>
      <c r="L30" s="4">
        <v>-2.5001869999999999E-2</v>
      </c>
      <c r="M30" s="3">
        <v>2930</v>
      </c>
      <c r="N30" s="4">
        <v>0.21755012000000001</v>
      </c>
      <c r="O30" s="4">
        <v>-1.1838599999999999E-2</v>
      </c>
      <c r="P30" s="3">
        <v>3101</v>
      </c>
      <c r="Q30" s="4">
        <v>0.22695151999999999</v>
      </c>
      <c r="R30" s="4">
        <v>5.8548940000000001E-2</v>
      </c>
      <c r="S30" s="3">
        <v>3083</v>
      </c>
      <c r="T30" s="4">
        <v>0.22516697999999999</v>
      </c>
      <c r="U30" s="4">
        <v>-5.8280800000000002E-3</v>
      </c>
      <c r="V30" s="3">
        <v>3343</v>
      </c>
      <c r="W30" s="4">
        <v>0.21689759</v>
      </c>
      <c r="X30" s="4">
        <v>8.4243970000000001E-2</v>
      </c>
      <c r="Y30" s="3">
        <v>3546</v>
      </c>
      <c r="Z30" s="4">
        <v>0.20864824000000001</v>
      </c>
      <c r="AA30" s="4">
        <v>6.0821300000000002E-2</v>
      </c>
      <c r="AB30" s="3">
        <v>4245</v>
      </c>
      <c r="AC30" s="4">
        <v>0.1948203</v>
      </c>
      <c r="AD30" s="4">
        <v>0.19707537999999999</v>
      </c>
      <c r="AE30" s="3">
        <v>4721</v>
      </c>
      <c r="AF30" s="4">
        <v>0.18153828999999999</v>
      </c>
      <c r="AG30" s="4">
        <v>0.11205461999999999</v>
      </c>
    </row>
    <row r="31" spans="1:33">
      <c r="A31" s="2" t="s">
        <v>47</v>
      </c>
      <c r="B31" s="2" t="s">
        <v>61</v>
      </c>
      <c r="C31" s="2" t="s">
        <v>48</v>
      </c>
      <c r="D31" s="3">
        <v>13068</v>
      </c>
      <c r="E31" s="4">
        <v>1</v>
      </c>
      <c r="F31" s="4"/>
      <c r="G31" s="3">
        <v>12315</v>
      </c>
      <c r="H31" s="4">
        <v>1</v>
      </c>
      <c r="I31" s="4">
        <v>-5.765199E-2</v>
      </c>
      <c r="J31" s="3">
        <v>12763</v>
      </c>
      <c r="K31" s="4">
        <v>1</v>
      </c>
      <c r="L31" s="4">
        <v>3.6413319999999999E-2</v>
      </c>
      <c r="M31" s="3">
        <v>13467</v>
      </c>
      <c r="N31" s="4">
        <v>1</v>
      </c>
      <c r="O31" s="4">
        <v>5.514902E-2</v>
      </c>
      <c r="P31" s="3">
        <v>13665</v>
      </c>
      <c r="Q31" s="4">
        <v>1</v>
      </c>
      <c r="R31" s="4">
        <v>1.4698849999999999E-2</v>
      </c>
      <c r="S31" s="3">
        <v>13693</v>
      </c>
      <c r="T31" s="4">
        <v>1</v>
      </c>
      <c r="U31" s="4">
        <v>2.05112E-3</v>
      </c>
      <c r="V31" s="3">
        <v>15413</v>
      </c>
      <c r="W31" s="4">
        <v>1</v>
      </c>
      <c r="X31" s="4">
        <v>0.12558159999999999</v>
      </c>
      <c r="Y31" s="3">
        <v>16996</v>
      </c>
      <c r="Z31" s="4">
        <v>1</v>
      </c>
      <c r="AA31" s="4">
        <v>0.10276315</v>
      </c>
      <c r="AB31" s="3">
        <v>21790</v>
      </c>
      <c r="AC31" s="4">
        <v>1</v>
      </c>
      <c r="AD31" s="4">
        <v>0.28204130999999999</v>
      </c>
      <c r="AE31" s="3">
        <v>26005</v>
      </c>
      <c r="AF31" s="4">
        <v>1</v>
      </c>
      <c r="AG31" s="4">
        <v>0.19341659999999999</v>
      </c>
    </row>
  </sheetData>
  <autoFilter ref="A4:AG4" xr:uid="{00000000-0009-0000-0000-00000C000000}"/>
  <mergeCells count="13">
    <mergeCell ref="A1:AG1"/>
    <mergeCell ref="A2:AG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76"/>
  <sheetViews>
    <sheetView workbookViewId="0">
      <pane xSplit="3" ySplit="4" topLeftCell="D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20.7109375" customWidth="1"/>
    <col min="2" max="2" width="19.7109375" customWidth="1"/>
    <col min="3" max="3" width="31.7109375" customWidth="1"/>
    <col min="4" max="4" width="12.7109375" customWidth="1"/>
    <col min="5" max="5" width="10.7109375" customWidth="1"/>
    <col min="6" max="6" width="29.7109375" customWidth="1"/>
    <col min="7" max="7" width="12.7109375" customWidth="1"/>
    <col min="8" max="8" width="10.7109375" customWidth="1"/>
    <col min="9" max="9" width="29.7109375" customWidth="1"/>
    <col min="10" max="10" width="12.7109375" customWidth="1"/>
    <col min="11" max="11" width="10.7109375" customWidth="1"/>
    <col min="12" max="12" width="29.7109375" customWidth="1"/>
    <col min="13" max="13" width="12.7109375" customWidth="1"/>
    <col min="14" max="14" width="10.7109375" customWidth="1"/>
    <col min="15" max="15" width="29.7109375" customWidth="1"/>
    <col min="16" max="16" width="12.7109375" customWidth="1"/>
    <col min="17" max="17" width="10.7109375" customWidth="1"/>
    <col min="18" max="18" width="29.7109375" customWidth="1"/>
    <col min="19" max="19" width="12.7109375" customWidth="1"/>
    <col min="20" max="20" width="10.7109375" customWidth="1"/>
    <col min="21" max="21" width="29.7109375" customWidth="1"/>
    <col min="22" max="22" width="12.7109375" customWidth="1"/>
    <col min="23" max="23" width="10.7109375" customWidth="1"/>
    <col min="24" max="24" width="29.7109375" customWidth="1"/>
    <col min="25" max="25" width="12.7109375" customWidth="1"/>
    <col min="26" max="26" width="10.7109375" customWidth="1"/>
    <col min="27" max="27" width="29.7109375" customWidth="1"/>
    <col min="28" max="28" width="12.7109375" customWidth="1"/>
    <col min="29" max="29" width="10.7109375" customWidth="1"/>
    <col min="30" max="30" width="29.7109375" customWidth="1"/>
    <col min="31" max="31" width="12.7109375" customWidth="1"/>
    <col min="32" max="32" width="10.7109375" customWidth="1"/>
    <col min="33" max="33" width="29.7109375" customWidth="1"/>
  </cols>
  <sheetData>
    <row r="1" spans="1:33" ht="21.95" customHeight="1">
      <c r="A1" s="10" t="s">
        <v>92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/>
      <c r="B3" s="12"/>
      <c r="C3" s="12"/>
      <c r="D3" s="12" t="s">
        <v>29</v>
      </c>
      <c r="E3" s="12"/>
      <c r="F3" s="12"/>
      <c r="G3" s="12" t="s">
        <v>30</v>
      </c>
      <c r="H3" s="12"/>
      <c r="I3" s="12"/>
      <c r="J3" s="12" t="s">
        <v>31</v>
      </c>
      <c r="K3" s="12"/>
      <c r="L3" s="12"/>
      <c r="M3" s="12" t="s">
        <v>32</v>
      </c>
      <c r="N3" s="12"/>
      <c r="O3" s="12"/>
      <c r="P3" s="12" t="s">
        <v>33</v>
      </c>
      <c r="Q3" s="12"/>
      <c r="R3" s="12"/>
      <c r="S3" s="12" t="s">
        <v>34</v>
      </c>
      <c r="T3" s="12"/>
      <c r="U3" s="12"/>
      <c r="V3" s="12" t="s">
        <v>35</v>
      </c>
      <c r="W3" s="12"/>
      <c r="X3" s="12"/>
      <c r="Y3" s="12" t="s">
        <v>36</v>
      </c>
      <c r="Z3" s="12"/>
      <c r="AA3" s="12"/>
      <c r="AB3" s="12" t="s">
        <v>37</v>
      </c>
      <c r="AC3" s="12"/>
      <c r="AD3" s="12"/>
      <c r="AE3" s="12" t="s">
        <v>38</v>
      </c>
      <c r="AF3" s="12"/>
      <c r="AG3" s="12"/>
    </row>
    <row r="4" spans="1:33">
      <c r="A4" s="1" t="s">
        <v>40</v>
      </c>
      <c r="B4" s="1" t="s">
        <v>63</v>
      </c>
      <c r="C4" s="1" t="s">
        <v>39</v>
      </c>
      <c r="D4" s="1" t="s">
        <v>41</v>
      </c>
      <c r="E4" s="1" t="s">
        <v>42</v>
      </c>
      <c r="F4" s="1" t="s">
        <v>43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42</v>
      </c>
      <c r="L4" s="1" t="s">
        <v>43</v>
      </c>
      <c r="M4" s="1" t="s">
        <v>41</v>
      </c>
      <c r="N4" s="1" t="s">
        <v>42</v>
      </c>
      <c r="O4" s="1" t="s">
        <v>43</v>
      </c>
      <c r="P4" s="1" t="s">
        <v>41</v>
      </c>
      <c r="Q4" s="1" t="s">
        <v>42</v>
      </c>
      <c r="R4" s="1" t="s">
        <v>43</v>
      </c>
      <c r="S4" s="1" t="s">
        <v>41</v>
      </c>
      <c r="T4" s="1" t="s">
        <v>42</v>
      </c>
      <c r="U4" s="1" t="s">
        <v>43</v>
      </c>
      <c r="V4" s="1" t="s">
        <v>41</v>
      </c>
      <c r="W4" s="1" t="s">
        <v>42</v>
      </c>
      <c r="X4" s="1" t="s">
        <v>43</v>
      </c>
      <c r="Y4" s="1" t="s">
        <v>41</v>
      </c>
      <c r="Z4" s="1" t="s">
        <v>42</v>
      </c>
      <c r="AA4" s="1" t="s">
        <v>43</v>
      </c>
      <c r="AB4" s="1" t="s">
        <v>41</v>
      </c>
      <c r="AC4" s="1" t="s">
        <v>42</v>
      </c>
      <c r="AD4" s="1" t="s">
        <v>43</v>
      </c>
      <c r="AE4" s="1" t="s">
        <v>41</v>
      </c>
      <c r="AF4" s="1" t="s">
        <v>42</v>
      </c>
      <c r="AG4" s="1" t="s">
        <v>43</v>
      </c>
    </row>
    <row r="5" spans="1:33">
      <c r="A5" s="2" t="s">
        <v>45</v>
      </c>
      <c r="B5" s="2" t="s">
        <v>64</v>
      </c>
      <c r="C5" s="2" t="s">
        <v>44</v>
      </c>
      <c r="D5" s="3">
        <v>185</v>
      </c>
      <c r="E5" s="4">
        <v>0.82325097000000003</v>
      </c>
      <c r="F5" s="4"/>
      <c r="G5" s="3">
        <v>202</v>
      </c>
      <c r="H5" s="4">
        <v>0.8632377</v>
      </c>
      <c r="I5" s="4">
        <v>9.2150350000000006E-2</v>
      </c>
      <c r="J5" s="3">
        <v>148</v>
      </c>
      <c r="K5" s="4">
        <v>0.85687124000000003</v>
      </c>
      <c r="L5" s="4">
        <v>-0.26578923999999998</v>
      </c>
      <c r="M5" s="3">
        <v>143</v>
      </c>
      <c r="N5" s="4">
        <v>0.79935425999999998</v>
      </c>
      <c r="O5" s="4">
        <v>-3.6722289999999998E-2</v>
      </c>
      <c r="P5" s="3">
        <v>134</v>
      </c>
      <c r="Q5" s="4">
        <v>0.78116222999999996</v>
      </c>
      <c r="R5" s="4">
        <v>-6.4733620000000006E-2</v>
      </c>
      <c r="S5" s="3">
        <v>141</v>
      </c>
      <c r="T5" s="4">
        <v>0.78432097000000001</v>
      </c>
      <c r="U5" s="4">
        <v>5.3390260000000002E-2</v>
      </c>
      <c r="V5" s="3">
        <v>131</v>
      </c>
      <c r="W5" s="4">
        <v>0.75071378</v>
      </c>
      <c r="X5" s="4">
        <v>-6.7923670000000005E-2</v>
      </c>
      <c r="Y5" s="3">
        <v>137</v>
      </c>
      <c r="Z5" s="4">
        <v>0.74501569000000001</v>
      </c>
      <c r="AA5" s="4">
        <v>4.199108E-2</v>
      </c>
      <c r="AB5" s="3">
        <v>132</v>
      </c>
      <c r="AC5" s="4">
        <v>0.72945629000000001</v>
      </c>
      <c r="AD5" s="4">
        <v>-3.2362160000000001E-2</v>
      </c>
      <c r="AE5" s="3">
        <v>182</v>
      </c>
      <c r="AF5" s="4">
        <v>0.78420732999999998</v>
      </c>
      <c r="AG5" s="4">
        <v>0.37257839999999998</v>
      </c>
    </row>
    <row r="6" spans="1:33">
      <c r="A6" s="2" t="s">
        <v>45</v>
      </c>
      <c r="B6" s="2" t="s">
        <v>64</v>
      </c>
      <c r="C6" s="2" t="s">
        <v>49</v>
      </c>
      <c r="D6" s="3">
        <v>40</v>
      </c>
      <c r="E6" s="4">
        <v>0.17674903</v>
      </c>
      <c r="F6" s="4"/>
      <c r="G6" s="3">
        <v>32</v>
      </c>
      <c r="H6" s="4">
        <v>0.1367623</v>
      </c>
      <c r="I6" s="4">
        <v>-0.19407680999999999</v>
      </c>
      <c r="J6" s="3">
        <v>25</v>
      </c>
      <c r="K6" s="4">
        <v>0.14312875999999999</v>
      </c>
      <c r="L6" s="4">
        <v>-0.22590173</v>
      </c>
      <c r="M6" s="3">
        <v>36</v>
      </c>
      <c r="N6" s="4">
        <v>0.20064573999999999</v>
      </c>
      <c r="O6" s="4">
        <v>0.44754073999999999</v>
      </c>
      <c r="P6" s="3">
        <v>37</v>
      </c>
      <c r="Q6" s="4">
        <v>0.21883776999999999</v>
      </c>
      <c r="R6" s="4">
        <v>4.382026E-2</v>
      </c>
      <c r="S6" s="3">
        <v>39</v>
      </c>
      <c r="T6" s="4">
        <v>0.21567902999999999</v>
      </c>
      <c r="U6" s="4">
        <v>3.4004300000000001E-2</v>
      </c>
      <c r="V6" s="3">
        <v>44</v>
      </c>
      <c r="W6" s="4">
        <v>0.24928622</v>
      </c>
      <c r="X6" s="4">
        <v>0.12554091000000001</v>
      </c>
      <c r="Y6" s="3">
        <v>47</v>
      </c>
      <c r="Z6" s="4">
        <v>0.25498430999999999</v>
      </c>
      <c r="AA6" s="4">
        <v>7.3960100000000001E-2</v>
      </c>
      <c r="AB6" s="3">
        <v>49</v>
      </c>
      <c r="AC6" s="4">
        <v>0.27054370999999999</v>
      </c>
      <c r="AD6" s="4">
        <v>4.8583380000000002E-2</v>
      </c>
      <c r="AE6" s="3">
        <v>50</v>
      </c>
      <c r="AF6" s="4">
        <v>0.21579266999999999</v>
      </c>
      <c r="AG6" s="4">
        <v>1.8368140000000002E-2</v>
      </c>
    </row>
    <row r="7" spans="1:33">
      <c r="A7" s="2" t="s">
        <v>45</v>
      </c>
      <c r="B7" s="2" t="s">
        <v>64</v>
      </c>
      <c r="C7" s="2" t="s">
        <v>48</v>
      </c>
      <c r="D7" s="3">
        <v>225</v>
      </c>
      <c r="E7" s="4">
        <v>1</v>
      </c>
      <c r="F7" s="4"/>
      <c r="G7" s="3">
        <v>234</v>
      </c>
      <c r="H7" s="4">
        <v>1</v>
      </c>
      <c r="I7" s="4">
        <v>4.1559980000000003E-2</v>
      </c>
      <c r="J7" s="3">
        <v>173</v>
      </c>
      <c r="K7" s="4">
        <v>1</v>
      </c>
      <c r="L7" s="4">
        <v>-0.26033413</v>
      </c>
      <c r="M7" s="3">
        <v>179</v>
      </c>
      <c r="N7" s="4">
        <v>1</v>
      </c>
      <c r="O7" s="4">
        <v>3.2589680000000003E-2</v>
      </c>
      <c r="P7" s="3">
        <v>171</v>
      </c>
      <c r="Q7" s="4">
        <v>1</v>
      </c>
      <c r="R7" s="4">
        <v>-4.2952749999999998E-2</v>
      </c>
      <c r="S7" s="3">
        <v>180</v>
      </c>
      <c r="T7" s="4">
        <v>1</v>
      </c>
      <c r="U7" s="4">
        <v>4.9147879999999998E-2</v>
      </c>
      <c r="V7" s="3">
        <v>175</v>
      </c>
      <c r="W7" s="4">
        <v>1</v>
      </c>
      <c r="X7" s="4">
        <v>-2.6197410000000001E-2</v>
      </c>
      <c r="Y7" s="3">
        <v>184</v>
      </c>
      <c r="Z7" s="4">
        <v>1</v>
      </c>
      <c r="AA7" s="4">
        <v>4.996051E-2</v>
      </c>
      <c r="AB7" s="3">
        <v>182</v>
      </c>
      <c r="AC7" s="4">
        <v>1</v>
      </c>
      <c r="AD7" s="4">
        <v>-1.172232E-2</v>
      </c>
      <c r="AE7" s="3">
        <v>232</v>
      </c>
      <c r="AF7" s="4">
        <v>1</v>
      </c>
      <c r="AG7" s="4">
        <v>0.27674904</v>
      </c>
    </row>
    <row r="8" spans="1:33">
      <c r="A8" s="2" t="s">
        <v>45</v>
      </c>
      <c r="B8" s="2" t="s">
        <v>65</v>
      </c>
      <c r="C8" s="2" t="s">
        <v>44</v>
      </c>
      <c r="D8" s="3">
        <v>15956</v>
      </c>
      <c r="E8" s="4">
        <v>0.80551273000000001</v>
      </c>
      <c r="F8" s="4"/>
      <c r="G8" s="3">
        <v>17858</v>
      </c>
      <c r="H8" s="4">
        <v>0.79638361000000002</v>
      </c>
      <c r="I8" s="4">
        <v>0.11920008999999999</v>
      </c>
      <c r="J8" s="3">
        <v>18856</v>
      </c>
      <c r="K8" s="4">
        <v>0.78558832000000001</v>
      </c>
      <c r="L8" s="4">
        <v>5.5878829999999997E-2</v>
      </c>
      <c r="M8" s="3">
        <v>20999</v>
      </c>
      <c r="N8" s="4">
        <v>0.77349540000000006</v>
      </c>
      <c r="O8" s="4">
        <v>0.11360592999999999</v>
      </c>
      <c r="P8" s="3">
        <v>23165</v>
      </c>
      <c r="Q8" s="4">
        <v>0.75957308999999995</v>
      </c>
      <c r="R8" s="4">
        <v>0.10315306</v>
      </c>
      <c r="S8" s="3">
        <v>26762</v>
      </c>
      <c r="T8" s="4">
        <v>0.74533605999999997</v>
      </c>
      <c r="U8" s="4">
        <v>0.15531152000000001</v>
      </c>
      <c r="V8" s="3">
        <v>27843</v>
      </c>
      <c r="W8" s="4">
        <v>0.73640620999999995</v>
      </c>
      <c r="X8" s="4">
        <v>4.0386569999999997E-2</v>
      </c>
      <c r="Y8" s="3">
        <v>27717</v>
      </c>
      <c r="Z8" s="4">
        <v>0.70850004</v>
      </c>
      <c r="AA8" s="4">
        <v>-4.5147199999999998E-3</v>
      </c>
      <c r="AB8" s="3">
        <v>30859</v>
      </c>
      <c r="AC8" s="4">
        <v>0.70790308999999996</v>
      </c>
      <c r="AD8" s="4">
        <v>0.11335185</v>
      </c>
      <c r="AE8" s="3">
        <v>33680</v>
      </c>
      <c r="AF8" s="4">
        <v>0.71280969000000005</v>
      </c>
      <c r="AG8" s="4">
        <v>9.1394829999999996E-2</v>
      </c>
    </row>
    <row r="9" spans="1:33">
      <c r="A9" s="2" t="s">
        <v>45</v>
      </c>
      <c r="B9" s="2" t="s">
        <v>65</v>
      </c>
      <c r="C9" s="2" t="s">
        <v>49</v>
      </c>
      <c r="D9" s="3">
        <v>3853</v>
      </c>
      <c r="E9" s="4">
        <v>0.19448726999999999</v>
      </c>
      <c r="F9" s="4"/>
      <c r="G9" s="3">
        <v>4566</v>
      </c>
      <c r="H9" s="4">
        <v>0.20361639000000001</v>
      </c>
      <c r="I9" s="4">
        <v>0.18516658</v>
      </c>
      <c r="J9" s="3">
        <v>5146</v>
      </c>
      <c r="K9" s="4">
        <v>0.21441167999999999</v>
      </c>
      <c r="L9" s="4">
        <v>0.12713799000000001</v>
      </c>
      <c r="M9" s="3">
        <v>6149</v>
      </c>
      <c r="N9" s="4">
        <v>0.2265046</v>
      </c>
      <c r="O9" s="4">
        <v>0.19480597999999999</v>
      </c>
      <c r="P9" s="3">
        <v>7332</v>
      </c>
      <c r="Q9" s="4">
        <v>0.24042690999999999</v>
      </c>
      <c r="R9" s="4">
        <v>0.19242201</v>
      </c>
      <c r="S9" s="3">
        <v>9144</v>
      </c>
      <c r="T9" s="4">
        <v>0.25466393999999998</v>
      </c>
      <c r="U9" s="4">
        <v>0.24709896000000001</v>
      </c>
      <c r="V9" s="3">
        <v>9966</v>
      </c>
      <c r="W9" s="4">
        <v>0.26359378999999999</v>
      </c>
      <c r="X9" s="4">
        <v>8.9926370000000005E-2</v>
      </c>
      <c r="Y9" s="3">
        <v>11404</v>
      </c>
      <c r="Z9" s="4">
        <v>0.29149996</v>
      </c>
      <c r="AA9" s="4">
        <v>0.14423630000000001</v>
      </c>
      <c r="AB9" s="3">
        <v>12733</v>
      </c>
      <c r="AC9" s="4">
        <v>0.29209690999999999</v>
      </c>
      <c r="AD9" s="4">
        <v>0.11657265</v>
      </c>
      <c r="AE9" s="3">
        <v>13569</v>
      </c>
      <c r="AF9" s="4">
        <v>0.28719031</v>
      </c>
      <c r="AG9" s="4">
        <v>6.5675339999999999E-2</v>
      </c>
    </row>
    <row r="10" spans="1:33">
      <c r="A10" s="2" t="s">
        <v>45</v>
      </c>
      <c r="B10" s="2" t="s">
        <v>65</v>
      </c>
      <c r="C10" s="2" t="s">
        <v>48</v>
      </c>
      <c r="D10" s="3">
        <v>19809</v>
      </c>
      <c r="E10" s="4">
        <v>1</v>
      </c>
      <c r="F10" s="4"/>
      <c r="G10" s="3">
        <v>22424</v>
      </c>
      <c r="H10" s="4">
        <v>1</v>
      </c>
      <c r="I10" s="4">
        <v>0.13202973000000001</v>
      </c>
      <c r="J10" s="3">
        <v>24003</v>
      </c>
      <c r="K10" s="4">
        <v>1</v>
      </c>
      <c r="L10" s="4">
        <v>7.0388359999999997E-2</v>
      </c>
      <c r="M10" s="3">
        <v>27148</v>
      </c>
      <c r="N10" s="4">
        <v>1</v>
      </c>
      <c r="O10" s="4">
        <v>0.13101616999999999</v>
      </c>
      <c r="P10" s="3">
        <v>30497</v>
      </c>
      <c r="Q10" s="4">
        <v>1</v>
      </c>
      <c r="R10" s="4">
        <v>0.12337289</v>
      </c>
      <c r="S10" s="3">
        <v>35906</v>
      </c>
      <c r="T10" s="4">
        <v>1</v>
      </c>
      <c r="U10" s="4">
        <v>0.17737969000000001</v>
      </c>
      <c r="V10" s="3">
        <v>37810</v>
      </c>
      <c r="W10" s="4">
        <v>1</v>
      </c>
      <c r="X10" s="4">
        <v>5.3002569999999999E-2</v>
      </c>
      <c r="Y10" s="3">
        <v>39121</v>
      </c>
      <c r="Z10" s="4">
        <v>1</v>
      </c>
      <c r="AA10" s="4">
        <v>3.4695129999999998E-2</v>
      </c>
      <c r="AB10" s="3">
        <v>43593</v>
      </c>
      <c r="AC10" s="4">
        <v>1</v>
      </c>
      <c r="AD10" s="4">
        <v>0.11429071</v>
      </c>
      <c r="AE10" s="3">
        <v>47249</v>
      </c>
      <c r="AF10" s="4">
        <v>1</v>
      </c>
      <c r="AG10" s="4">
        <v>8.3882250000000005E-2</v>
      </c>
    </row>
    <row r="11" spans="1:33">
      <c r="A11" s="2" t="s">
        <v>45</v>
      </c>
      <c r="B11" s="2" t="s">
        <v>66</v>
      </c>
      <c r="C11" s="2" t="s">
        <v>44</v>
      </c>
      <c r="D11" s="3">
        <v>1129045</v>
      </c>
      <c r="E11" s="4">
        <v>0.87816863999999994</v>
      </c>
      <c r="F11" s="4"/>
      <c r="G11" s="3">
        <v>1152372</v>
      </c>
      <c r="H11" s="4">
        <v>0.87220914000000005</v>
      </c>
      <c r="I11" s="4">
        <v>2.0660649999999999E-2</v>
      </c>
      <c r="J11" s="3">
        <v>1172263</v>
      </c>
      <c r="K11" s="4">
        <v>0.86785628000000004</v>
      </c>
      <c r="L11" s="4">
        <v>1.726055E-2</v>
      </c>
      <c r="M11" s="3">
        <v>1196420</v>
      </c>
      <c r="N11" s="4">
        <v>0.86349964000000001</v>
      </c>
      <c r="O11" s="4">
        <v>2.0607360000000002E-2</v>
      </c>
      <c r="P11" s="3">
        <v>1204589</v>
      </c>
      <c r="Q11" s="4">
        <v>0.85830867</v>
      </c>
      <c r="R11" s="4">
        <v>6.8279200000000003E-3</v>
      </c>
      <c r="S11" s="3">
        <v>1211904</v>
      </c>
      <c r="T11" s="4">
        <v>0.85248933000000005</v>
      </c>
      <c r="U11" s="4">
        <v>6.0724100000000003E-3</v>
      </c>
      <c r="V11" s="3">
        <v>1186547</v>
      </c>
      <c r="W11" s="4">
        <v>0.85265533999999998</v>
      </c>
      <c r="X11" s="4">
        <v>-2.0923130000000002E-2</v>
      </c>
      <c r="Y11" s="3">
        <v>1175419</v>
      </c>
      <c r="Z11" s="4">
        <v>0.84776746000000003</v>
      </c>
      <c r="AA11" s="4">
        <v>-9.3783100000000008E-3</v>
      </c>
      <c r="AB11" s="3">
        <v>1160011</v>
      </c>
      <c r="AC11" s="4">
        <v>0.84443338000000001</v>
      </c>
      <c r="AD11" s="4">
        <v>-1.3108470000000001E-2</v>
      </c>
      <c r="AE11" s="3">
        <v>1196670</v>
      </c>
      <c r="AF11" s="4">
        <v>0.84501780999999998</v>
      </c>
      <c r="AG11" s="4">
        <v>3.1602039999999998E-2</v>
      </c>
    </row>
    <row r="12" spans="1:33">
      <c r="A12" s="2" t="s">
        <v>45</v>
      </c>
      <c r="B12" s="2" t="s">
        <v>66</v>
      </c>
      <c r="C12" s="2" t="s">
        <v>49</v>
      </c>
      <c r="D12" s="3">
        <v>156636</v>
      </c>
      <c r="E12" s="4">
        <v>0.12183136</v>
      </c>
      <c r="F12" s="4"/>
      <c r="G12" s="3">
        <v>168839</v>
      </c>
      <c r="H12" s="4">
        <v>0.12779086000000001</v>
      </c>
      <c r="I12" s="4">
        <v>7.7902200000000005E-2</v>
      </c>
      <c r="J12" s="3">
        <v>178494</v>
      </c>
      <c r="K12" s="4">
        <v>0.13214371999999999</v>
      </c>
      <c r="L12" s="4">
        <v>5.7186920000000002E-2</v>
      </c>
      <c r="M12" s="3">
        <v>189128</v>
      </c>
      <c r="N12" s="4">
        <v>0.13650035999999999</v>
      </c>
      <c r="O12" s="4">
        <v>5.9574750000000003E-2</v>
      </c>
      <c r="P12" s="3">
        <v>198856</v>
      </c>
      <c r="Q12" s="4">
        <v>0.14169133</v>
      </c>
      <c r="R12" s="4">
        <v>5.1437320000000002E-2</v>
      </c>
      <c r="S12" s="3">
        <v>209702</v>
      </c>
      <c r="T12" s="4">
        <v>0.14751067000000001</v>
      </c>
      <c r="U12" s="4">
        <v>5.4542140000000003E-2</v>
      </c>
      <c r="V12" s="3">
        <v>205043</v>
      </c>
      <c r="W12" s="4">
        <v>0.14734465999999999</v>
      </c>
      <c r="X12" s="4">
        <v>-2.22154E-2</v>
      </c>
      <c r="Y12" s="3">
        <v>211069</v>
      </c>
      <c r="Z12" s="4">
        <v>0.15223254</v>
      </c>
      <c r="AA12" s="4">
        <v>2.938472E-2</v>
      </c>
      <c r="AB12" s="3">
        <v>213704</v>
      </c>
      <c r="AC12" s="4">
        <v>0.15556661999999999</v>
      </c>
      <c r="AD12" s="4">
        <v>1.248758E-2</v>
      </c>
      <c r="AE12" s="3">
        <v>219478</v>
      </c>
      <c r="AF12" s="4">
        <v>0.15498218999999999</v>
      </c>
      <c r="AG12" s="4">
        <v>2.701568E-2</v>
      </c>
    </row>
    <row r="13" spans="1:33">
      <c r="A13" s="2" t="s">
        <v>45</v>
      </c>
      <c r="B13" s="2" t="s">
        <v>66</v>
      </c>
      <c r="C13" s="2" t="s">
        <v>48</v>
      </c>
      <c r="D13" s="3">
        <v>1285682</v>
      </c>
      <c r="E13" s="4">
        <v>1</v>
      </c>
      <c r="F13" s="4"/>
      <c r="G13" s="3">
        <v>1321211</v>
      </c>
      <c r="H13" s="4">
        <v>1</v>
      </c>
      <c r="I13" s="4">
        <v>2.7634470000000001E-2</v>
      </c>
      <c r="J13" s="3">
        <v>1350757</v>
      </c>
      <c r="K13" s="4">
        <v>1</v>
      </c>
      <c r="L13" s="4">
        <v>2.2362770000000001E-2</v>
      </c>
      <c r="M13" s="3">
        <v>1385548</v>
      </c>
      <c r="N13" s="4">
        <v>1</v>
      </c>
      <c r="O13" s="4">
        <v>2.5756660000000001E-2</v>
      </c>
      <c r="P13" s="3">
        <v>1403445</v>
      </c>
      <c r="Q13" s="4">
        <v>1</v>
      </c>
      <c r="R13" s="4">
        <v>1.2917120000000001E-2</v>
      </c>
      <c r="S13" s="3">
        <v>1421606</v>
      </c>
      <c r="T13" s="4">
        <v>1</v>
      </c>
      <c r="U13" s="4">
        <v>1.2940149999999999E-2</v>
      </c>
      <c r="V13" s="3">
        <v>1391590</v>
      </c>
      <c r="W13" s="4">
        <v>1</v>
      </c>
      <c r="X13" s="4">
        <v>-2.1113750000000001E-2</v>
      </c>
      <c r="Y13" s="3">
        <v>1386488</v>
      </c>
      <c r="Z13" s="4">
        <v>1</v>
      </c>
      <c r="AA13" s="4">
        <v>-3.6667800000000001E-3</v>
      </c>
      <c r="AB13" s="3">
        <v>1373716</v>
      </c>
      <c r="AC13" s="4">
        <v>1</v>
      </c>
      <c r="AD13" s="4">
        <v>-9.2119200000000002E-3</v>
      </c>
      <c r="AE13" s="3">
        <v>1416148</v>
      </c>
      <c r="AF13" s="4">
        <v>1</v>
      </c>
      <c r="AG13" s="4">
        <v>3.0888559999999999E-2</v>
      </c>
    </row>
    <row r="14" spans="1:33">
      <c r="A14" s="2" t="s">
        <v>45</v>
      </c>
      <c r="B14" s="2" t="s">
        <v>67</v>
      </c>
      <c r="C14" s="2" t="s">
        <v>44</v>
      </c>
      <c r="D14" s="3">
        <v>144031</v>
      </c>
      <c r="E14" s="4">
        <v>0.54276077</v>
      </c>
      <c r="F14" s="4"/>
      <c r="G14" s="3">
        <v>139636</v>
      </c>
      <c r="H14" s="4">
        <v>0.52510431000000002</v>
      </c>
      <c r="I14" s="4">
        <v>-3.0514309999999999E-2</v>
      </c>
      <c r="J14" s="3">
        <v>135246</v>
      </c>
      <c r="K14" s="4">
        <v>0.51326017000000002</v>
      </c>
      <c r="L14" s="4">
        <v>-3.1436850000000002E-2</v>
      </c>
      <c r="M14" s="3">
        <v>131284</v>
      </c>
      <c r="N14" s="4">
        <v>0.49797446000000001</v>
      </c>
      <c r="O14" s="4">
        <v>-2.9290759999999999E-2</v>
      </c>
      <c r="P14" s="3">
        <v>124573</v>
      </c>
      <c r="Q14" s="4">
        <v>0.48448118000000001</v>
      </c>
      <c r="R14" s="4">
        <v>-5.1118320000000002E-2</v>
      </c>
      <c r="S14" s="3">
        <v>124860</v>
      </c>
      <c r="T14" s="4">
        <v>0.47677341000000001</v>
      </c>
      <c r="U14" s="4">
        <v>2.3009200000000001E-3</v>
      </c>
      <c r="V14" s="3">
        <v>109557</v>
      </c>
      <c r="W14" s="4">
        <v>0.46012122999999999</v>
      </c>
      <c r="X14" s="4">
        <v>-0.12256369</v>
      </c>
      <c r="Y14" s="3">
        <v>101492</v>
      </c>
      <c r="Z14" s="4">
        <v>0.45591656000000003</v>
      </c>
      <c r="AA14" s="4">
        <v>-7.3609960000000002E-2</v>
      </c>
      <c r="AB14" s="3">
        <v>101262</v>
      </c>
      <c r="AC14" s="4">
        <v>0.46459568000000001</v>
      </c>
      <c r="AD14" s="4">
        <v>-2.26406E-3</v>
      </c>
      <c r="AE14" s="3">
        <v>102879</v>
      </c>
      <c r="AF14" s="4">
        <v>0.47100096000000002</v>
      </c>
      <c r="AG14" s="4">
        <v>1.5960950000000002E-2</v>
      </c>
    </row>
    <row r="15" spans="1:33">
      <c r="A15" s="2" t="s">
        <v>45</v>
      </c>
      <c r="B15" s="2" t="s">
        <v>67</v>
      </c>
      <c r="C15" s="2" t="s">
        <v>49</v>
      </c>
      <c r="D15" s="3">
        <v>121336</v>
      </c>
      <c r="E15" s="4">
        <v>0.45723923</v>
      </c>
      <c r="F15" s="4"/>
      <c r="G15" s="3">
        <v>126284</v>
      </c>
      <c r="H15" s="4">
        <v>0.47489568999999998</v>
      </c>
      <c r="I15" s="4">
        <v>4.0780209999999997E-2</v>
      </c>
      <c r="J15" s="3">
        <v>128258</v>
      </c>
      <c r="K15" s="4">
        <v>0.48673982999999998</v>
      </c>
      <c r="L15" s="4">
        <v>1.562788E-2</v>
      </c>
      <c r="M15" s="3">
        <v>132352</v>
      </c>
      <c r="N15" s="4">
        <v>0.50202553999999999</v>
      </c>
      <c r="O15" s="4">
        <v>3.1926049999999997E-2</v>
      </c>
      <c r="P15" s="3">
        <v>132554</v>
      </c>
      <c r="Q15" s="4">
        <v>0.51551882000000004</v>
      </c>
      <c r="R15" s="4">
        <v>1.52304E-3</v>
      </c>
      <c r="S15" s="3">
        <v>137025</v>
      </c>
      <c r="T15" s="4">
        <v>0.52322659000000005</v>
      </c>
      <c r="U15" s="4">
        <v>3.3732760000000001E-2</v>
      </c>
      <c r="V15" s="3">
        <v>128547</v>
      </c>
      <c r="W15" s="4">
        <v>0.53987876999999995</v>
      </c>
      <c r="X15" s="4">
        <v>-6.1872629999999998E-2</v>
      </c>
      <c r="Y15" s="3">
        <v>121119</v>
      </c>
      <c r="Z15" s="4">
        <v>0.54408343999999997</v>
      </c>
      <c r="AA15" s="4">
        <v>-5.7784929999999998E-2</v>
      </c>
      <c r="AB15" s="3">
        <v>116696</v>
      </c>
      <c r="AC15" s="4">
        <v>0.53540432000000004</v>
      </c>
      <c r="AD15" s="4">
        <v>-3.6521169999999999E-2</v>
      </c>
      <c r="AE15" s="3">
        <v>115547</v>
      </c>
      <c r="AF15" s="4">
        <v>0.52899903999999998</v>
      </c>
      <c r="AG15" s="4">
        <v>-9.8445200000000007E-3</v>
      </c>
    </row>
    <row r="16" spans="1:33">
      <c r="A16" s="2" t="s">
        <v>45</v>
      </c>
      <c r="B16" s="2" t="s">
        <v>67</v>
      </c>
      <c r="C16" s="2" t="s">
        <v>48</v>
      </c>
      <c r="D16" s="3">
        <v>265367</v>
      </c>
      <c r="E16" s="4">
        <v>1</v>
      </c>
      <c r="F16" s="4"/>
      <c r="G16" s="3">
        <v>265920</v>
      </c>
      <c r="H16" s="4">
        <v>1</v>
      </c>
      <c r="I16" s="4">
        <v>2.0843400000000001E-3</v>
      </c>
      <c r="J16" s="3">
        <v>263504</v>
      </c>
      <c r="K16" s="4">
        <v>1</v>
      </c>
      <c r="L16" s="4">
        <v>-9.0860100000000003E-3</v>
      </c>
      <c r="M16" s="3">
        <v>263637</v>
      </c>
      <c r="N16" s="4">
        <v>1</v>
      </c>
      <c r="O16" s="4">
        <v>5.0589999999999999E-4</v>
      </c>
      <c r="P16" s="3">
        <v>257127</v>
      </c>
      <c r="Q16" s="4">
        <v>1</v>
      </c>
      <c r="R16" s="4">
        <v>-2.4691009999999999E-2</v>
      </c>
      <c r="S16" s="3">
        <v>261885</v>
      </c>
      <c r="T16" s="4">
        <v>1</v>
      </c>
      <c r="U16" s="4">
        <v>1.8504630000000001E-2</v>
      </c>
      <c r="V16" s="3">
        <v>238104</v>
      </c>
      <c r="W16" s="4">
        <v>1</v>
      </c>
      <c r="X16" s="4">
        <v>-9.0808509999999995E-2</v>
      </c>
      <c r="Y16" s="3">
        <v>222611</v>
      </c>
      <c r="Z16" s="4">
        <v>1</v>
      </c>
      <c r="AA16" s="4">
        <v>-6.5066360000000004E-2</v>
      </c>
      <c r="AB16" s="3">
        <v>217958</v>
      </c>
      <c r="AC16" s="4">
        <v>1</v>
      </c>
      <c r="AD16" s="4">
        <v>-2.0902790000000001E-2</v>
      </c>
      <c r="AE16" s="3">
        <v>218426</v>
      </c>
      <c r="AF16" s="4">
        <v>1</v>
      </c>
      <c r="AG16" s="4">
        <v>2.14459E-3</v>
      </c>
    </row>
    <row r="17" spans="1:33">
      <c r="A17" s="2" t="s">
        <v>45</v>
      </c>
      <c r="B17" s="2" t="s">
        <v>68</v>
      </c>
      <c r="C17" s="2" t="s">
        <v>44</v>
      </c>
      <c r="D17" s="3">
        <v>86750</v>
      </c>
      <c r="E17" s="4">
        <v>0.44155454</v>
      </c>
      <c r="F17" s="4"/>
      <c r="G17" s="3">
        <v>83273</v>
      </c>
      <c r="H17" s="4">
        <v>0.42795433999999999</v>
      </c>
      <c r="I17" s="4">
        <v>-4.0079080000000003E-2</v>
      </c>
      <c r="J17" s="3">
        <v>79346</v>
      </c>
      <c r="K17" s="4">
        <v>0.41527007999999999</v>
      </c>
      <c r="L17" s="4">
        <v>-4.7156410000000003E-2</v>
      </c>
      <c r="M17" s="3">
        <v>77613</v>
      </c>
      <c r="N17" s="4">
        <v>0.40636323000000002</v>
      </c>
      <c r="O17" s="4">
        <v>-2.184355E-2</v>
      </c>
      <c r="P17" s="3">
        <v>74984</v>
      </c>
      <c r="Q17" s="4">
        <v>0.39718114999999998</v>
      </c>
      <c r="R17" s="4">
        <v>-3.3865109999999997E-2</v>
      </c>
      <c r="S17" s="3">
        <v>79609</v>
      </c>
      <c r="T17" s="4">
        <v>0.39798082000000001</v>
      </c>
      <c r="U17" s="4">
        <v>6.1670389999999999E-2</v>
      </c>
      <c r="V17" s="3">
        <v>72847</v>
      </c>
      <c r="W17" s="4">
        <v>0.38655930999999999</v>
      </c>
      <c r="X17" s="4">
        <v>-8.4934700000000002E-2</v>
      </c>
      <c r="Y17" s="3">
        <v>67669</v>
      </c>
      <c r="Z17" s="4">
        <v>0.38064326999999998</v>
      </c>
      <c r="AA17" s="4">
        <v>-7.1076719999999996E-2</v>
      </c>
      <c r="AB17" s="3">
        <v>68244</v>
      </c>
      <c r="AC17" s="4">
        <v>0.38471777000000001</v>
      </c>
      <c r="AD17" s="4">
        <v>8.4983899999999998E-3</v>
      </c>
      <c r="AE17" s="3">
        <v>71074</v>
      </c>
      <c r="AF17" s="4">
        <v>0.39224956999999999</v>
      </c>
      <c r="AG17" s="4">
        <v>4.1463659999999999E-2</v>
      </c>
    </row>
    <row r="18" spans="1:33">
      <c r="A18" s="2" t="s">
        <v>45</v>
      </c>
      <c r="B18" s="2" t="s">
        <v>68</v>
      </c>
      <c r="C18" s="2" t="s">
        <v>49</v>
      </c>
      <c r="D18" s="3">
        <v>109714</v>
      </c>
      <c r="E18" s="4">
        <v>0.55844545999999995</v>
      </c>
      <c r="F18" s="4"/>
      <c r="G18" s="3">
        <v>111310</v>
      </c>
      <c r="H18" s="4">
        <v>0.57204566000000001</v>
      </c>
      <c r="I18" s="4">
        <v>1.4547320000000001E-2</v>
      </c>
      <c r="J18" s="3">
        <v>111725</v>
      </c>
      <c r="K18" s="4">
        <v>0.58472992000000001</v>
      </c>
      <c r="L18" s="4">
        <v>3.7210699999999999E-3</v>
      </c>
      <c r="M18" s="3">
        <v>113381</v>
      </c>
      <c r="N18" s="4">
        <v>0.59363677000000004</v>
      </c>
      <c r="O18" s="4">
        <v>1.482237E-2</v>
      </c>
      <c r="P18" s="3">
        <v>113807</v>
      </c>
      <c r="Q18" s="4">
        <v>0.60281885000000002</v>
      </c>
      <c r="R18" s="4">
        <v>3.7592900000000002E-3</v>
      </c>
      <c r="S18" s="3">
        <v>120423</v>
      </c>
      <c r="T18" s="4">
        <v>0.60201917999999999</v>
      </c>
      <c r="U18" s="4">
        <v>5.8131620000000002E-2</v>
      </c>
      <c r="V18" s="3">
        <v>115603</v>
      </c>
      <c r="W18" s="4">
        <v>0.61344069000000001</v>
      </c>
      <c r="X18" s="4">
        <v>-4.0024070000000002E-2</v>
      </c>
      <c r="Y18" s="3">
        <v>110107</v>
      </c>
      <c r="Z18" s="4">
        <v>0.61935673000000002</v>
      </c>
      <c r="AA18" s="4">
        <v>-4.7541390000000003E-2</v>
      </c>
      <c r="AB18" s="3">
        <v>109144</v>
      </c>
      <c r="AC18" s="4">
        <v>0.61528223000000004</v>
      </c>
      <c r="AD18" s="4">
        <v>-8.7467699999999992E-3</v>
      </c>
      <c r="AE18" s="3">
        <v>110122</v>
      </c>
      <c r="AF18" s="4">
        <v>0.60775042999999995</v>
      </c>
      <c r="AG18" s="4">
        <v>8.9619999999999995E-3</v>
      </c>
    </row>
    <row r="19" spans="1:33">
      <c r="A19" s="2" t="s">
        <v>45</v>
      </c>
      <c r="B19" s="2" t="s">
        <v>68</v>
      </c>
      <c r="C19" s="2" t="s">
        <v>48</v>
      </c>
      <c r="D19" s="3">
        <v>196464</v>
      </c>
      <c r="E19" s="4">
        <v>1</v>
      </c>
      <c r="F19" s="4"/>
      <c r="G19" s="3">
        <v>194583</v>
      </c>
      <c r="H19" s="4">
        <v>1</v>
      </c>
      <c r="I19" s="4">
        <v>-9.5732100000000004E-3</v>
      </c>
      <c r="J19" s="3">
        <v>191071</v>
      </c>
      <c r="K19" s="4">
        <v>1</v>
      </c>
      <c r="L19" s="4">
        <v>-1.8052169999999999E-2</v>
      </c>
      <c r="M19" s="3">
        <v>190993</v>
      </c>
      <c r="N19" s="4">
        <v>1</v>
      </c>
      <c r="O19" s="4">
        <v>-4.0389000000000001E-4</v>
      </c>
      <c r="P19" s="3">
        <v>188791</v>
      </c>
      <c r="Q19" s="4">
        <v>1</v>
      </c>
      <c r="R19" s="4">
        <v>-1.1529879999999999E-2</v>
      </c>
      <c r="S19" s="3">
        <v>200031</v>
      </c>
      <c r="T19" s="4">
        <v>1</v>
      </c>
      <c r="U19" s="4">
        <v>5.9537149999999997E-2</v>
      </c>
      <c r="V19" s="3">
        <v>188450</v>
      </c>
      <c r="W19" s="4">
        <v>1</v>
      </c>
      <c r="X19" s="4">
        <v>-5.789764E-2</v>
      </c>
      <c r="Y19" s="3">
        <v>177776</v>
      </c>
      <c r="Z19" s="4">
        <v>1</v>
      </c>
      <c r="AA19" s="4">
        <v>-5.6639189999999999E-2</v>
      </c>
      <c r="AB19" s="3">
        <v>177388</v>
      </c>
      <c r="AC19" s="4">
        <v>1</v>
      </c>
      <c r="AD19" s="4">
        <v>-2.1825099999999999E-3</v>
      </c>
      <c r="AE19" s="3">
        <v>181196</v>
      </c>
      <c r="AF19" s="4">
        <v>1</v>
      </c>
      <c r="AG19" s="4">
        <v>2.1465970000000001E-2</v>
      </c>
    </row>
    <row r="20" spans="1:33">
      <c r="A20" s="2" t="s">
        <v>45</v>
      </c>
      <c r="B20" s="2" t="s">
        <v>69</v>
      </c>
      <c r="C20" s="2" t="s">
        <v>44</v>
      </c>
      <c r="D20" s="3">
        <v>40979</v>
      </c>
      <c r="E20" s="4">
        <v>0.43819733999999999</v>
      </c>
      <c r="F20" s="4"/>
      <c r="G20" s="3">
        <v>38291</v>
      </c>
      <c r="H20" s="4">
        <v>0.41953758000000002</v>
      </c>
      <c r="I20" s="4">
        <v>-6.5594180000000002E-2</v>
      </c>
      <c r="J20" s="3">
        <v>36369</v>
      </c>
      <c r="K20" s="4">
        <v>0.41123135</v>
      </c>
      <c r="L20" s="4">
        <v>-5.0202330000000003E-2</v>
      </c>
      <c r="M20" s="3">
        <v>34719</v>
      </c>
      <c r="N20" s="4">
        <v>0.40168745</v>
      </c>
      <c r="O20" s="4">
        <v>-4.5351889999999999E-2</v>
      </c>
      <c r="P20" s="3">
        <v>33098</v>
      </c>
      <c r="Q20" s="4">
        <v>0.39003525</v>
      </c>
      <c r="R20" s="4">
        <v>-4.6710160000000001E-2</v>
      </c>
      <c r="S20" s="3">
        <v>34958</v>
      </c>
      <c r="T20" s="4">
        <v>0.39710040000000002</v>
      </c>
      <c r="U20" s="4">
        <v>5.619967E-2</v>
      </c>
      <c r="V20" s="3">
        <v>32622</v>
      </c>
      <c r="W20" s="4">
        <v>0.38609104999999999</v>
      </c>
      <c r="X20" s="4">
        <v>-6.6801579999999999E-2</v>
      </c>
      <c r="Y20" s="3">
        <v>30703</v>
      </c>
      <c r="Z20" s="4">
        <v>0.37930524999999998</v>
      </c>
      <c r="AA20" s="4">
        <v>-5.8839509999999998E-2</v>
      </c>
      <c r="AB20" s="3">
        <v>31252</v>
      </c>
      <c r="AC20" s="4">
        <v>0.38007260999999998</v>
      </c>
      <c r="AD20" s="4">
        <v>1.7894569999999999E-2</v>
      </c>
      <c r="AE20" s="3">
        <v>33411</v>
      </c>
      <c r="AF20" s="4">
        <v>0.39015105</v>
      </c>
      <c r="AG20" s="4">
        <v>6.9085859999999999E-2</v>
      </c>
    </row>
    <row r="21" spans="1:33">
      <c r="A21" s="2" t="s">
        <v>45</v>
      </c>
      <c r="B21" s="2" t="s">
        <v>69</v>
      </c>
      <c r="C21" s="2" t="s">
        <v>49</v>
      </c>
      <c r="D21" s="3">
        <v>52538</v>
      </c>
      <c r="E21" s="4">
        <v>0.56180266000000001</v>
      </c>
      <c r="F21" s="4"/>
      <c r="G21" s="3">
        <v>52979</v>
      </c>
      <c r="H21" s="4">
        <v>0.58046242000000003</v>
      </c>
      <c r="I21" s="4">
        <v>8.3811500000000004E-3</v>
      </c>
      <c r="J21" s="3">
        <v>52070</v>
      </c>
      <c r="K21" s="4">
        <v>0.58876865</v>
      </c>
      <c r="L21" s="4">
        <v>-1.7152069999999998E-2</v>
      </c>
      <c r="M21" s="3">
        <v>51714</v>
      </c>
      <c r="N21" s="4">
        <v>0.59831255000000005</v>
      </c>
      <c r="O21" s="4">
        <v>-6.8274900000000003E-3</v>
      </c>
      <c r="P21" s="3">
        <v>51760</v>
      </c>
      <c r="Q21" s="4">
        <v>0.60996475000000006</v>
      </c>
      <c r="R21" s="4">
        <v>8.8918999999999999E-4</v>
      </c>
      <c r="S21" s="3">
        <v>53075</v>
      </c>
      <c r="T21" s="4">
        <v>0.60289959999999998</v>
      </c>
      <c r="U21" s="4">
        <v>2.5391750000000001E-2</v>
      </c>
      <c r="V21" s="3">
        <v>51872</v>
      </c>
      <c r="W21" s="4">
        <v>0.61390895000000001</v>
      </c>
      <c r="X21" s="4">
        <v>-2.2664759999999999E-2</v>
      </c>
      <c r="Y21" s="3">
        <v>50242</v>
      </c>
      <c r="Z21" s="4">
        <v>0.62069474999999996</v>
      </c>
      <c r="AA21" s="4">
        <v>-3.1412910000000002E-2</v>
      </c>
      <c r="AB21" s="3">
        <v>50975</v>
      </c>
      <c r="AC21" s="4">
        <v>0.61992738999999997</v>
      </c>
      <c r="AD21" s="4">
        <v>1.4583560000000001E-2</v>
      </c>
      <c r="AE21" s="3">
        <v>52226</v>
      </c>
      <c r="AF21" s="4">
        <v>0.60984894999999995</v>
      </c>
      <c r="AG21" s="4">
        <v>2.4537449999999999E-2</v>
      </c>
    </row>
    <row r="22" spans="1:33">
      <c r="A22" s="2" t="s">
        <v>45</v>
      </c>
      <c r="B22" s="2" t="s">
        <v>69</v>
      </c>
      <c r="C22" s="2" t="s">
        <v>48</v>
      </c>
      <c r="D22" s="3">
        <v>93517</v>
      </c>
      <c r="E22" s="4">
        <v>1</v>
      </c>
      <c r="F22" s="4"/>
      <c r="G22" s="3">
        <v>91270</v>
      </c>
      <c r="H22" s="4">
        <v>1</v>
      </c>
      <c r="I22" s="4">
        <v>-2.4034639999999999E-2</v>
      </c>
      <c r="J22" s="3">
        <v>88439</v>
      </c>
      <c r="K22" s="4">
        <v>1</v>
      </c>
      <c r="L22" s="4">
        <v>-3.1017900000000001E-2</v>
      </c>
      <c r="M22" s="3">
        <v>86434</v>
      </c>
      <c r="N22" s="4">
        <v>1</v>
      </c>
      <c r="O22" s="4">
        <v>-2.2669930000000001E-2</v>
      </c>
      <c r="P22" s="3">
        <v>84858</v>
      </c>
      <c r="Q22" s="4">
        <v>1</v>
      </c>
      <c r="R22" s="4">
        <v>-1.823087E-2</v>
      </c>
      <c r="S22" s="3">
        <v>88032</v>
      </c>
      <c r="T22" s="4">
        <v>1</v>
      </c>
      <c r="U22" s="4">
        <v>3.7407929999999999E-2</v>
      </c>
      <c r="V22" s="3">
        <v>84494</v>
      </c>
      <c r="W22" s="4">
        <v>1</v>
      </c>
      <c r="X22" s="4">
        <v>-4.019151E-2</v>
      </c>
      <c r="Y22" s="3">
        <v>80945</v>
      </c>
      <c r="Z22" s="4">
        <v>1</v>
      </c>
      <c r="AA22" s="4">
        <v>-4.2002070000000002E-2</v>
      </c>
      <c r="AB22" s="3">
        <v>82227</v>
      </c>
      <c r="AC22" s="4">
        <v>1</v>
      </c>
      <c r="AD22" s="4">
        <v>1.583944E-2</v>
      </c>
      <c r="AE22" s="3">
        <v>85637</v>
      </c>
      <c r="AF22" s="4">
        <v>1</v>
      </c>
      <c r="AG22" s="4">
        <v>4.1469079999999998E-2</v>
      </c>
    </row>
    <row r="23" spans="1:33">
      <c r="A23" s="2" t="s">
        <v>45</v>
      </c>
      <c r="B23" s="2" t="s">
        <v>70</v>
      </c>
      <c r="C23" s="2" t="s">
        <v>44</v>
      </c>
      <c r="D23" s="3">
        <v>21058</v>
      </c>
      <c r="E23" s="4">
        <v>0.46859890999999998</v>
      </c>
      <c r="F23" s="4"/>
      <c r="G23" s="3">
        <v>20036</v>
      </c>
      <c r="H23" s="4">
        <v>0.45489118000000001</v>
      </c>
      <c r="I23" s="4">
        <v>-4.855955E-2</v>
      </c>
      <c r="J23" s="3">
        <v>18537</v>
      </c>
      <c r="K23" s="4">
        <v>0.44431640999999999</v>
      </c>
      <c r="L23" s="4">
        <v>-7.4798480000000001E-2</v>
      </c>
      <c r="M23" s="3">
        <v>17686</v>
      </c>
      <c r="N23" s="4">
        <v>0.43949700000000003</v>
      </c>
      <c r="O23" s="4">
        <v>-4.5904380000000002E-2</v>
      </c>
      <c r="P23" s="3">
        <v>16852</v>
      </c>
      <c r="Q23" s="4">
        <v>0.42914263000000002</v>
      </c>
      <c r="R23" s="4">
        <v>-4.7179350000000002E-2</v>
      </c>
      <c r="S23" s="3">
        <v>17334</v>
      </c>
      <c r="T23" s="4">
        <v>0.43122811999999999</v>
      </c>
      <c r="U23" s="4">
        <v>2.8606030000000001E-2</v>
      </c>
      <c r="V23" s="3">
        <v>16460</v>
      </c>
      <c r="W23" s="4">
        <v>0.42567443999999999</v>
      </c>
      <c r="X23" s="4">
        <v>-5.0425770000000002E-2</v>
      </c>
      <c r="Y23" s="3">
        <v>15094</v>
      </c>
      <c r="Z23" s="4">
        <v>0.42086243000000001</v>
      </c>
      <c r="AA23" s="4">
        <v>-8.2959560000000002E-2</v>
      </c>
      <c r="AB23" s="3">
        <v>15110</v>
      </c>
      <c r="AC23" s="4">
        <v>0.42180023</v>
      </c>
      <c r="AD23" s="4">
        <v>1.0198399999999999E-3</v>
      </c>
      <c r="AE23" s="3">
        <v>15584</v>
      </c>
      <c r="AF23" s="4">
        <v>0.42064088999999999</v>
      </c>
      <c r="AG23" s="4">
        <v>3.1421249999999998E-2</v>
      </c>
    </row>
    <row r="24" spans="1:33">
      <c r="A24" s="2" t="s">
        <v>45</v>
      </c>
      <c r="B24" s="2" t="s">
        <v>70</v>
      </c>
      <c r="C24" s="2" t="s">
        <v>49</v>
      </c>
      <c r="D24" s="3">
        <v>23880</v>
      </c>
      <c r="E24" s="4">
        <v>0.53140109000000002</v>
      </c>
      <c r="F24" s="4"/>
      <c r="G24" s="3">
        <v>24009</v>
      </c>
      <c r="H24" s="4">
        <v>0.54510882000000005</v>
      </c>
      <c r="I24" s="4">
        <v>5.3936499999999998E-3</v>
      </c>
      <c r="J24" s="3">
        <v>23183</v>
      </c>
      <c r="K24" s="4">
        <v>0.55568359000000001</v>
      </c>
      <c r="L24" s="4">
        <v>-3.4403110000000001E-2</v>
      </c>
      <c r="M24" s="3">
        <v>22555</v>
      </c>
      <c r="N24" s="4">
        <v>0.56050299999999997</v>
      </c>
      <c r="O24" s="4">
        <v>-2.7076449999999998E-2</v>
      </c>
      <c r="P24" s="3">
        <v>22416</v>
      </c>
      <c r="Q24" s="4">
        <v>0.57085737000000003</v>
      </c>
      <c r="R24" s="4">
        <v>-6.16316E-3</v>
      </c>
      <c r="S24" s="3">
        <v>22862</v>
      </c>
      <c r="T24" s="4">
        <v>0.56877188000000001</v>
      </c>
      <c r="U24" s="4">
        <v>1.9891949999999999E-2</v>
      </c>
      <c r="V24" s="3">
        <v>22208</v>
      </c>
      <c r="W24" s="4">
        <v>0.57432556000000001</v>
      </c>
      <c r="X24" s="4">
        <v>-2.8643970000000001E-2</v>
      </c>
      <c r="Y24" s="3">
        <v>20771</v>
      </c>
      <c r="Z24" s="4">
        <v>0.57913756999999999</v>
      </c>
      <c r="AA24" s="4">
        <v>-6.47031E-2</v>
      </c>
      <c r="AB24" s="3">
        <v>20712</v>
      </c>
      <c r="AC24" s="4">
        <v>0.57819977</v>
      </c>
      <c r="AD24" s="4">
        <v>-2.8230999999999998E-3</v>
      </c>
      <c r="AE24" s="3">
        <v>21465</v>
      </c>
      <c r="AF24" s="4">
        <v>0.57935910999999995</v>
      </c>
      <c r="AG24" s="4">
        <v>3.633778E-2</v>
      </c>
    </row>
    <row r="25" spans="1:33">
      <c r="A25" s="2" t="s">
        <v>45</v>
      </c>
      <c r="B25" s="2" t="s">
        <v>70</v>
      </c>
      <c r="C25" s="2" t="s">
        <v>48</v>
      </c>
      <c r="D25" s="3">
        <v>44939</v>
      </c>
      <c r="E25" s="4">
        <v>1</v>
      </c>
      <c r="F25" s="4"/>
      <c r="G25" s="3">
        <v>44045</v>
      </c>
      <c r="H25" s="4">
        <v>1</v>
      </c>
      <c r="I25" s="4">
        <v>-1.9888759999999998E-2</v>
      </c>
      <c r="J25" s="3">
        <v>41720</v>
      </c>
      <c r="K25" s="4">
        <v>1</v>
      </c>
      <c r="L25" s="4">
        <v>-5.2778609999999997E-2</v>
      </c>
      <c r="M25" s="3">
        <v>40241</v>
      </c>
      <c r="N25" s="4">
        <v>1</v>
      </c>
      <c r="O25" s="4">
        <v>-3.5442010000000003E-2</v>
      </c>
      <c r="P25" s="3">
        <v>39268</v>
      </c>
      <c r="Q25" s="4">
        <v>1</v>
      </c>
      <c r="R25" s="4">
        <v>-2.418965E-2</v>
      </c>
      <c r="S25" s="3">
        <v>40196</v>
      </c>
      <c r="T25" s="4">
        <v>1</v>
      </c>
      <c r="U25" s="4">
        <v>2.3631530000000001E-2</v>
      </c>
      <c r="V25" s="3">
        <v>38667</v>
      </c>
      <c r="W25" s="4">
        <v>1</v>
      </c>
      <c r="X25" s="4">
        <v>-3.8036889999999997E-2</v>
      </c>
      <c r="Y25" s="3">
        <v>35865</v>
      </c>
      <c r="Z25" s="4">
        <v>1</v>
      </c>
      <c r="AA25" s="4">
        <v>-7.2474410000000003E-2</v>
      </c>
      <c r="AB25" s="3">
        <v>35821</v>
      </c>
      <c r="AC25" s="4">
        <v>1</v>
      </c>
      <c r="AD25" s="4">
        <v>-1.20575E-3</v>
      </c>
      <c r="AE25" s="3">
        <v>37049</v>
      </c>
      <c r="AF25" s="4">
        <v>1</v>
      </c>
      <c r="AG25" s="4">
        <v>3.4263979999999999E-2</v>
      </c>
    </row>
    <row r="26" spans="1:33">
      <c r="A26" s="2" t="s">
        <v>45</v>
      </c>
      <c r="B26" s="2" t="s">
        <v>71</v>
      </c>
      <c r="C26" s="2" t="s">
        <v>44</v>
      </c>
      <c r="D26" s="3">
        <v>2882</v>
      </c>
      <c r="E26" s="4">
        <v>0.99177389000000005</v>
      </c>
      <c r="F26" s="4"/>
      <c r="G26" s="3">
        <v>2764</v>
      </c>
      <c r="H26" s="4">
        <v>0.98923654999999999</v>
      </c>
      <c r="I26" s="4">
        <v>-4.0762220000000002E-2</v>
      </c>
      <c r="J26" s="3">
        <v>2701</v>
      </c>
      <c r="K26" s="4">
        <v>0.99114321999999999</v>
      </c>
      <c r="L26" s="4">
        <v>-2.2858239999999998E-2</v>
      </c>
      <c r="M26" s="3">
        <v>2462</v>
      </c>
      <c r="N26" s="4">
        <v>0.99233159000000004</v>
      </c>
      <c r="O26" s="4">
        <v>-8.8419230000000001E-2</v>
      </c>
      <c r="P26" s="3">
        <v>1941</v>
      </c>
      <c r="Q26" s="4">
        <v>0.99111494</v>
      </c>
      <c r="R26" s="4">
        <v>-0.2118874</v>
      </c>
      <c r="S26" s="3">
        <v>1681</v>
      </c>
      <c r="T26" s="4">
        <v>0.99171967000000005</v>
      </c>
      <c r="U26" s="4">
        <v>-0.13374304000000001</v>
      </c>
      <c r="V26" s="5" t="s">
        <v>86</v>
      </c>
      <c r="W26" s="6" t="s">
        <v>86</v>
      </c>
      <c r="X26" s="6" t="s">
        <v>86</v>
      </c>
      <c r="Y26" s="5" t="s">
        <v>86</v>
      </c>
      <c r="Z26" s="6" t="s">
        <v>86</v>
      </c>
      <c r="AA26" s="6" t="s">
        <v>86</v>
      </c>
      <c r="AB26" s="3">
        <v>313</v>
      </c>
      <c r="AC26" s="4">
        <v>0.96583215</v>
      </c>
      <c r="AD26" s="6" t="s">
        <v>86</v>
      </c>
      <c r="AE26" s="5" t="s">
        <v>86</v>
      </c>
      <c r="AF26" s="6" t="s">
        <v>86</v>
      </c>
      <c r="AG26" s="6" t="s">
        <v>86</v>
      </c>
    </row>
    <row r="27" spans="1:33">
      <c r="A27" s="2" t="s">
        <v>45</v>
      </c>
      <c r="B27" s="2" t="s">
        <v>71</v>
      </c>
      <c r="C27" s="2" t="s">
        <v>49</v>
      </c>
      <c r="D27" s="3">
        <v>24</v>
      </c>
      <c r="E27" s="4">
        <v>8.22611E-3</v>
      </c>
      <c r="F27" s="4"/>
      <c r="G27" s="3">
        <v>30</v>
      </c>
      <c r="H27" s="4">
        <v>1.0763450000000001E-2</v>
      </c>
      <c r="I27" s="4">
        <v>0.25833331999999998</v>
      </c>
      <c r="J27" s="3">
        <v>24</v>
      </c>
      <c r="K27" s="4">
        <v>8.8567799999999999E-3</v>
      </c>
      <c r="L27" s="4">
        <v>-0.19749805000000001</v>
      </c>
      <c r="M27" s="3">
        <v>19</v>
      </c>
      <c r="N27" s="4">
        <v>7.6684099999999996E-3</v>
      </c>
      <c r="O27" s="4">
        <v>-0.21167749999999999</v>
      </c>
      <c r="P27" s="3">
        <v>17</v>
      </c>
      <c r="Q27" s="4">
        <v>8.8850600000000002E-3</v>
      </c>
      <c r="R27" s="4">
        <v>-8.5726670000000005E-2</v>
      </c>
      <c r="S27" s="3">
        <v>14</v>
      </c>
      <c r="T27" s="4">
        <v>8.2803300000000007E-3</v>
      </c>
      <c r="U27" s="4">
        <v>-0.19319412</v>
      </c>
      <c r="V27" s="5" t="s">
        <v>86</v>
      </c>
      <c r="W27" s="6" t="s">
        <v>86</v>
      </c>
      <c r="X27" s="6" t="s">
        <v>86</v>
      </c>
      <c r="Y27" s="5" t="s">
        <v>86</v>
      </c>
      <c r="Z27" s="6" t="s">
        <v>86</v>
      </c>
      <c r="AA27" s="6" t="s">
        <v>86</v>
      </c>
      <c r="AB27" s="3">
        <v>11</v>
      </c>
      <c r="AC27" s="4">
        <v>3.416785E-2</v>
      </c>
      <c r="AD27" s="6" t="s">
        <v>86</v>
      </c>
      <c r="AE27" s="5" t="s">
        <v>86</v>
      </c>
      <c r="AF27" s="6" t="s">
        <v>86</v>
      </c>
      <c r="AG27" s="6" t="s">
        <v>86</v>
      </c>
    </row>
    <row r="28" spans="1:33">
      <c r="A28" s="2" t="s">
        <v>45</v>
      </c>
      <c r="B28" s="2" t="s">
        <v>71</v>
      </c>
      <c r="C28" s="2" t="s">
        <v>48</v>
      </c>
      <c r="D28" s="3">
        <v>2906</v>
      </c>
      <c r="E28" s="4">
        <v>1</v>
      </c>
      <c r="F28" s="4"/>
      <c r="G28" s="3">
        <v>2795</v>
      </c>
      <c r="H28" s="4">
        <v>1</v>
      </c>
      <c r="I28" s="4">
        <v>-3.830182E-2</v>
      </c>
      <c r="J28" s="3">
        <v>2725</v>
      </c>
      <c r="K28" s="4">
        <v>1</v>
      </c>
      <c r="L28" s="4">
        <v>-2.473796E-2</v>
      </c>
      <c r="M28" s="3">
        <v>2481</v>
      </c>
      <c r="N28" s="4">
        <v>1</v>
      </c>
      <c r="O28" s="4">
        <v>-8.9510909999999999E-2</v>
      </c>
      <c r="P28" s="3">
        <v>1958</v>
      </c>
      <c r="Q28" s="4">
        <v>1</v>
      </c>
      <c r="R28" s="4">
        <v>-0.21091994999999999</v>
      </c>
      <c r="S28" s="3">
        <v>1695</v>
      </c>
      <c r="T28" s="4">
        <v>1</v>
      </c>
      <c r="U28" s="4">
        <v>-0.13427126</v>
      </c>
      <c r="V28" s="3">
        <v>1277</v>
      </c>
      <c r="W28" s="4">
        <v>1</v>
      </c>
      <c r="X28" s="4">
        <v>-0.24654117</v>
      </c>
      <c r="Y28" s="3">
        <v>617</v>
      </c>
      <c r="Z28" s="4">
        <v>1</v>
      </c>
      <c r="AA28" s="4">
        <v>-0.51706954999999999</v>
      </c>
      <c r="AB28" s="3">
        <v>324</v>
      </c>
      <c r="AC28" s="4">
        <v>1</v>
      </c>
      <c r="AD28" s="4">
        <v>-0.47491854</v>
      </c>
      <c r="AE28" s="3">
        <v>176</v>
      </c>
      <c r="AF28" s="4">
        <v>1</v>
      </c>
      <c r="AG28" s="4">
        <v>-0.45561125000000002</v>
      </c>
    </row>
    <row r="29" spans="1:33">
      <c r="A29" s="2" t="s">
        <v>46</v>
      </c>
      <c r="B29" s="2" t="s">
        <v>64</v>
      </c>
      <c r="C29" s="2" t="s">
        <v>44</v>
      </c>
      <c r="D29" s="3">
        <v>5141</v>
      </c>
      <c r="E29" s="4">
        <v>0.96855789999999997</v>
      </c>
      <c r="F29" s="4"/>
      <c r="G29" s="3">
        <v>6261</v>
      </c>
      <c r="H29" s="4">
        <v>0.96054028999999996</v>
      </c>
      <c r="I29" s="4">
        <v>0.21786349999999999</v>
      </c>
      <c r="J29" s="3">
        <v>7693</v>
      </c>
      <c r="K29" s="4">
        <v>0.95329587999999998</v>
      </c>
      <c r="L29" s="4">
        <v>0.22869408999999999</v>
      </c>
      <c r="M29" s="3">
        <v>9137</v>
      </c>
      <c r="N29" s="4">
        <v>0.97398534999999997</v>
      </c>
      <c r="O29" s="4">
        <v>0.18770016</v>
      </c>
      <c r="P29" s="3">
        <v>10783</v>
      </c>
      <c r="Q29" s="4">
        <v>0.95998806000000003</v>
      </c>
      <c r="R29" s="4">
        <v>0.18014603000000001</v>
      </c>
      <c r="S29" s="3">
        <v>12256</v>
      </c>
      <c r="T29" s="4">
        <v>0.97079908000000004</v>
      </c>
      <c r="U29" s="4">
        <v>0.13656793</v>
      </c>
      <c r="V29" s="3">
        <v>12644</v>
      </c>
      <c r="W29" s="4">
        <v>0.96357735</v>
      </c>
      <c r="X29" s="4">
        <v>3.1646340000000002E-2</v>
      </c>
      <c r="Y29" s="3">
        <v>13484</v>
      </c>
      <c r="Z29" s="4">
        <v>0.9679006</v>
      </c>
      <c r="AA29" s="4">
        <v>6.6460190000000002E-2</v>
      </c>
      <c r="AB29" s="3">
        <v>15192</v>
      </c>
      <c r="AC29" s="4">
        <v>0.96306104000000003</v>
      </c>
      <c r="AD29" s="4">
        <v>0.12664354</v>
      </c>
      <c r="AE29" s="3">
        <v>16264</v>
      </c>
      <c r="AF29" s="4">
        <v>0.96424328999999998</v>
      </c>
      <c r="AG29" s="4">
        <v>7.0592100000000005E-2</v>
      </c>
    </row>
    <row r="30" spans="1:33">
      <c r="A30" s="2" t="s">
        <v>46</v>
      </c>
      <c r="B30" s="2" t="s">
        <v>64</v>
      </c>
      <c r="C30" s="2" t="s">
        <v>49</v>
      </c>
      <c r="D30" s="3">
        <v>167</v>
      </c>
      <c r="E30" s="4">
        <v>3.1442100000000001E-2</v>
      </c>
      <c r="F30" s="4"/>
      <c r="G30" s="3">
        <v>257</v>
      </c>
      <c r="H30" s="4">
        <v>3.9459710000000002E-2</v>
      </c>
      <c r="I30" s="4">
        <v>0.54117166999999999</v>
      </c>
      <c r="J30" s="3">
        <v>377</v>
      </c>
      <c r="K30" s="4">
        <v>4.6704120000000002E-2</v>
      </c>
      <c r="L30" s="4">
        <v>0.46532147000000001</v>
      </c>
      <c r="M30" s="3">
        <v>244</v>
      </c>
      <c r="N30" s="4">
        <v>2.601465E-2</v>
      </c>
      <c r="O30" s="4">
        <v>-0.35249243000000002</v>
      </c>
      <c r="P30" s="3">
        <v>449</v>
      </c>
      <c r="Q30" s="4">
        <v>4.0011940000000003E-2</v>
      </c>
      <c r="R30" s="4">
        <v>0.84159446000000004</v>
      </c>
      <c r="S30" s="3">
        <v>369</v>
      </c>
      <c r="T30" s="4">
        <v>2.9200919999999998E-2</v>
      </c>
      <c r="U30" s="4">
        <v>-0.17976412</v>
      </c>
      <c r="V30" s="3">
        <v>478</v>
      </c>
      <c r="W30" s="4">
        <v>3.6422650000000001E-2</v>
      </c>
      <c r="X30" s="4">
        <v>0.29642859999999999</v>
      </c>
      <c r="Y30" s="3">
        <v>447</v>
      </c>
      <c r="Z30" s="4">
        <v>3.20994E-2</v>
      </c>
      <c r="AA30" s="4">
        <v>-6.4323190000000002E-2</v>
      </c>
      <c r="AB30" s="3">
        <v>583</v>
      </c>
      <c r="AC30" s="4">
        <v>3.693896E-2</v>
      </c>
      <c r="AD30" s="4">
        <v>0.30302058999999998</v>
      </c>
      <c r="AE30" s="3">
        <v>603</v>
      </c>
      <c r="AF30" s="4">
        <v>3.5756709999999997E-2</v>
      </c>
      <c r="AG30" s="4">
        <v>3.5056450000000003E-2</v>
      </c>
    </row>
    <row r="31" spans="1:33">
      <c r="A31" s="2" t="s">
        <v>46</v>
      </c>
      <c r="B31" s="2" t="s">
        <v>64</v>
      </c>
      <c r="C31" s="2" t="s">
        <v>48</v>
      </c>
      <c r="D31" s="3">
        <v>5308</v>
      </c>
      <c r="E31" s="4">
        <v>1</v>
      </c>
      <c r="F31" s="4"/>
      <c r="G31" s="3">
        <v>6518</v>
      </c>
      <c r="H31" s="4">
        <v>1</v>
      </c>
      <c r="I31" s="4">
        <v>0.22802898999999999</v>
      </c>
      <c r="J31" s="3">
        <v>8070</v>
      </c>
      <c r="K31" s="4">
        <v>1</v>
      </c>
      <c r="L31" s="4">
        <v>0.23803134000000001</v>
      </c>
      <c r="M31" s="3">
        <v>9381</v>
      </c>
      <c r="N31" s="4">
        <v>1</v>
      </c>
      <c r="O31" s="4">
        <v>0.16247094000000001</v>
      </c>
      <c r="P31" s="3">
        <v>11233</v>
      </c>
      <c r="Q31" s="4">
        <v>1</v>
      </c>
      <c r="R31" s="4">
        <v>0.19735337</v>
      </c>
      <c r="S31" s="3">
        <v>12624</v>
      </c>
      <c r="T31" s="4">
        <v>1</v>
      </c>
      <c r="U31" s="4">
        <v>0.12391087000000001</v>
      </c>
      <c r="V31" s="3">
        <v>13122</v>
      </c>
      <c r="W31" s="4">
        <v>1</v>
      </c>
      <c r="X31" s="4">
        <v>3.937823E-2</v>
      </c>
      <c r="Y31" s="3">
        <v>13931</v>
      </c>
      <c r="Z31" s="4">
        <v>1</v>
      </c>
      <c r="AA31" s="4">
        <v>6.1696710000000002E-2</v>
      </c>
      <c r="AB31" s="3">
        <v>15774</v>
      </c>
      <c r="AC31" s="4">
        <v>1</v>
      </c>
      <c r="AD31" s="4">
        <v>0.13230513999999999</v>
      </c>
      <c r="AE31" s="3">
        <v>16867</v>
      </c>
      <c r="AF31" s="4">
        <v>1</v>
      </c>
      <c r="AG31" s="4">
        <v>6.9279450000000006E-2</v>
      </c>
    </row>
    <row r="32" spans="1:33">
      <c r="A32" s="2" t="s">
        <v>46</v>
      </c>
      <c r="B32" s="2" t="s">
        <v>65</v>
      </c>
      <c r="C32" s="2" t="s">
        <v>44</v>
      </c>
      <c r="D32" s="3">
        <v>152799</v>
      </c>
      <c r="E32" s="4">
        <v>0.94616034000000004</v>
      </c>
      <c r="F32" s="4"/>
      <c r="G32" s="3">
        <v>163450</v>
      </c>
      <c r="H32" s="4">
        <v>0.94363794000000001</v>
      </c>
      <c r="I32" s="4">
        <v>6.9708519999999996E-2</v>
      </c>
      <c r="J32" s="3">
        <v>173860</v>
      </c>
      <c r="K32" s="4">
        <v>0.93749024999999997</v>
      </c>
      <c r="L32" s="4">
        <v>6.3690319999999995E-2</v>
      </c>
      <c r="M32" s="3">
        <v>189875</v>
      </c>
      <c r="N32" s="4">
        <v>0.94305729000000005</v>
      </c>
      <c r="O32" s="4">
        <v>9.211329E-2</v>
      </c>
      <c r="P32" s="3">
        <v>196442</v>
      </c>
      <c r="Q32" s="4">
        <v>0.93568821999999996</v>
      </c>
      <c r="R32" s="4">
        <v>3.4585169999999998E-2</v>
      </c>
      <c r="S32" s="3">
        <v>203519</v>
      </c>
      <c r="T32" s="4">
        <v>0.93142921999999995</v>
      </c>
      <c r="U32" s="4">
        <v>3.602387E-2</v>
      </c>
      <c r="V32" s="3">
        <v>202917</v>
      </c>
      <c r="W32" s="4">
        <v>0.92569409999999996</v>
      </c>
      <c r="X32" s="4">
        <v>-2.9564399999999998E-3</v>
      </c>
      <c r="Y32" s="3">
        <v>198523</v>
      </c>
      <c r="Z32" s="4">
        <v>0.92316209000000005</v>
      </c>
      <c r="AA32" s="4">
        <v>-2.165276E-2</v>
      </c>
      <c r="AB32" s="3">
        <v>207405</v>
      </c>
      <c r="AC32" s="4">
        <v>0.92045566999999995</v>
      </c>
      <c r="AD32" s="4">
        <v>4.4738699999999999E-2</v>
      </c>
      <c r="AE32" s="3">
        <v>219492</v>
      </c>
      <c r="AF32" s="4">
        <v>0.91992443999999995</v>
      </c>
      <c r="AG32" s="4">
        <v>5.8276729999999999E-2</v>
      </c>
    </row>
    <row r="33" spans="1:33">
      <c r="A33" s="2" t="s">
        <v>46</v>
      </c>
      <c r="B33" s="2" t="s">
        <v>65</v>
      </c>
      <c r="C33" s="2" t="s">
        <v>49</v>
      </c>
      <c r="D33" s="3">
        <v>8695</v>
      </c>
      <c r="E33" s="4">
        <v>5.3839659999999998E-2</v>
      </c>
      <c r="F33" s="4"/>
      <c r="G33" s="3">
        <v>9763</v>
      </c>
      <c r="H33" s="4">
        <v>5.6362059999999999E-2</v>
      </c>
      <c r="I33" s="4">
        <v>0.12281789999999999</v>
      </c>
      <c r="J33" s="3">
        <v>11593</v>
      </c>
      <c r="K33" s="4">
        <v>6.2509750000000003E-2</v>
      </c>
      <c r="L33" s="4">
        <v>0.18744839999999999</v>
      </c>
      <c r="M33" s="3">
        <v>11465</v>
      </c>
      <c r="N33" s="4">
        <v>5.6942710000000001E-2</v>
      </c>
      <c r="O33" s="4">
        <v>-1.1021670000000001E-2</v>
      </c>
      <c r="P33" s="3">
        <v>13502</v>
      </c>
      <c r="Q33" s="4">
        <v>6.4311779999999999E-2</v>
      </c>
      <c r="R33" s="4">
        <v>0.17767524000000001</v>
      </c>
      <c r="S33" s="3">
        <v>14983</v>
      </c>
      <c r="T33" s="4">
        <v>6.8570779999999998E-2</v>
      </c>
      <c r="U33" s="4">
        <v>0.10968480999999999</v>
      </c>
      <c r="V33" s="3">
        <v>16288</v>
      </c>
      <c r="W33" s="4">
        <v>7.4305899999999994E-2</v>
      </c>
      <c r="X33" s="4">
        <v>8.7127999999999997E-2</v>
      </c>
      <c r="Y33" s="3">
        <v>16524</v>
      </c>
      <c r="Z33" s="4">
        <v>7.6837909999999995E-2</v>
      </c>
      <c r="AA33" s="4">
        <v>1.445981E-2</v>
      </c>
      <c r="AB33" s="3">
        <v>17924</v>
      </c>
      <c r="AC33" s="4">
        <v>7.9544329999999996E-2</v>
      </c>
      <c r="AD33" s="4">
        <v>8.4716910000000006E-2</v>
      </c>
      <c r="AE33" s="3">
        <v>19106</v>
      </c>
      <c r="AF33" s="4">
        <v>8.0075560000000004E-2</v>
      </c>
      <c r="AG33" s="4">
        <v>6.5959669999999998E-2</v>
      </c>
    </row>
    <row r="34" spans="1:33">
      <c r="A34" s="2" t="s">
        <v>46</v>
      </c>
      <c r="B34" s="2" t="s">
        <v>65</v>
      </c>
      <c r="C34" s="2" t="s">
        <v>48</v>
      </c>
      <c r="D34" s="3">
        <v>161494</v>
      </c>
      <c r="E34" s="4">
        <v>1</v>
      </c>
      <c r="F34" s="4"/>
      <c r="G34" s="3">
        <v>173213</v>
      </c>
      <c r="H34" s="4">
        <v>1</v>
      </c>
      <c r="I34" s="4">
        <v>7.2567909999999999E-2</v>
      </c>
      <c r="J34" s="3">
        <v>185453</v>
      </c>
      <c r="K34" s="4">
        <v>1</v>
      </c>
      <c r="L34" s="4">
        <v>7.0665580000000006E-2</v>
      </c>
      <c r="M34" s="3">
        <v>201340</v>
      </c>
      <c r="N34" s="4">
        <v>1</v>
      </c>
      <c r="O34" s="4">
        <v>8.5666350000000002E-2</v>
      </c>
      <c r="P34" s="3">
        <v>209944</v>
      </c>
      <c r="Q34" s="4">
        <v>1</v>
      </c>
      <c r="R34" s="4">
        <v>4.2733109999999998E-2</v>
      </c>
      <c r="S34" s="3">
        <v>218502</v>
      </c>
      <c r="T34" s="4">
        <v>1</v>
      </c>
      <c r="U34" s="4">
        <v>4.0761140000000001E-2</v>
      </c>
      <c r="V34" s="3">
        <v>219205</v>
      </c>
      <c r="W34" s="4">
        <v>1</v>
      </c>
      <c r="X34" s="4">
        <v>3.2207199999999998E-3</v>
      </c>
      <c r="Y34" s="3">
        <v>215047</v>
      </c>
      <c r="Z34" s="4">
        <v>1</v>
      </c>
      <c r="AA34" s="4">
        <v>-1.8969380000000001E-2</v>
      </c>
      <c r="AB34" s="3">
        <v>225329</v>
      </c>
      <c r="AC34" s="4">
        <v>1</v>
      </c>
      <c r="AD34" s="4">
        <v>4.7810539999999999E-2</v>
      </c>
      <c r="AE34" s="3">
        <v>238598</v>
      </c>
      <c r="AF34" s="4">
        <v>1</v>
      </c>
      <c r="AG34" s="4">
        <v>5.888786E-2</v>
      </c>
    </row>
    <row r="35" spans="1:33">
      <c r="A35" s="2" t="s">
        <v>46</v>
      </c>
      <c r="B35" s="2" t="s">
        <v>66</v>
      </c>
      <c r="C35" s="2" t="s">
        <v>44</v>
      </c>
      <c r="D35" s="3">
        <v>253760</v>
      </c>
      <c r="E35" s="4">
        <v>0.86770146999999997</v>
      </c>
      <c r="F35" s="4"/>
      <c r="G35" s="3">
        <v>252669</v>
      </c>
      <c r="H35" s="4">
        <v>0.86000054999999997</v>
      </c>
      <c r="I35" s="4">
        <v>-4.2991599999999998E-3</v>
      </c>
      <c r="J35" s="3">
        <v>252217</v>
      </c>
      <c r="K35" s="4">
        <v>0.85423698999999997</v>
      </c>
      <c r="L35" s="4">
        <v>-1.7864999999999999E-3</v>
      </c>
      <c r="M35" s="3">
        <v>250840</v>
      </c>
      <c r="N35" s="4">
        <v>0.85119140999999998</v>
      </c>
      <c r="O35" s="4">
        <v>-5.4612899999999997E-3</v>
      </c>
      <c r="P35" s="3">
        <v>239232</v>
      </c>
      <c r="Q35" s="4">
        <v>0.84321586000000004</v>
      </c>
      <c r="R35" s="4">
        <v>-4.6276699999999997E-2</v>
      </c>
      <c r="S35" s="3">
        <v>231455</v>
      </c>
      <c r="T35" s="4">
        <v>0.83476514000000002</v>
      </c>
      <c r="U35" s="4">
        <v>-3.2506409999999999E-2</v>
      </c>
      <c r="V35" s="3">
        <v>220930</v>
      </c>
      <c r="W35" s="4">
        <v>0.82749470999999997</v>
      </c>
      <c r="X35" s="4">
        <v>-4.5476370000000002E-2</v>
      </c>
      <c r="Y35" s="3">
        <v>204576</v>
      </c>
      <c r="Z35" s="4">
        <v>0.81781822999999998</v>
      </c>
      <c r="AA35" s="4">
        <v>-7.4020550000000004E-2</v>
      </c>
      <c r="AB35" s="3">
        <v>207261</v>
      </c>
      <c r="AC35" s="4">
        <v>0.81274334000000004</v>
      </c>
      <c r="AD35" s="4">
        <v>1.312459E-2</v>
      </c>
      <c r="AE35" s="3">
        <v>209352</v>
      </c>
      <c r="AF35" s="4">
        <v>0.80804286000000003</v>
      </c>
      <c r="AG35" s="4">
        <v>1.008525E-2</v>
      </c>
    </row>
    <row r="36" spans="1:33">
      <c r="A36" s="2" t="s">
        <v>46</v>
      </c>
      <c r="B36" s="2" t="s">
        <v>66</v>
      </c>
      <c r="C36" s="2" t="s">
        <v>49</v>
      </c>
      <c r="D36" s="3">
        <v>38691</v>
      </c>
      <c r="E36" s="4">
        <v>0.13229853</v>
      </c>
      <c r="F36" s="4"/>
      <c r="G36" s="3">
        <v>41132</v>
      </c>
      <c r="H36" s="4">
        <v>0.13999945</v>
      </c>
      <c r="I36" s="4">
        <v>6.3094360000000002E-2</v>
      </c>
      <c r="J36" s="3">
        <v>43037</v>
      </c>
      <c r="K36" s="4">
        <v>0.14576301</v>
      </c>
      <c r="L36" s="4">
        <v>4.632062E-2</v>
      </c>
      <c r="M36" s="3">
        <v>43853</v>
      </c>
      <c r="N36" s="4">
        <v>0.14880858999999999</v>
      </c>
      <c r="O36" s="4">
        <v>1.8951510000000001E-2</v>
      </c>
      <c r="P36" s="3">
        <v>44482</v>
      </c>
      <c r="Q36" s="4">
        <v>0.15678413999999999</v>
      </c>
      <c r="R36" s="4">
        <v>1.434331E-2</v>
      </c>
      <c r="S36" s="3">
        <v>45815</v>
      </c>
      <c r="T36" s="4">
        <v>0.16523486000000001</v>
      </c>
      <c r="U36" s="4">
        <v>2.9964169999999998E-2</v>
      </c>
      <c r="V36" s="3">
        <v>46057</v>
      </c>
      <c r="W36" s="4">
        <v>0.17250529000000001</v>
      </c>
      <c r="X36" s="4">
        <v>5.2787499999999996E-3</v>
      </c>
      <c r="Y36" s="3">
        <v>45573</v>
      </c>
      <c r="Z36" s="4">
        <v>0.18218176999999999</v>
      </c>
      <c r="AA36" s="4">
        <v>-1.050799E-2</v>
      </c>
      <c r="AB36" s="3">
        <v>47753</v>
      </c>
      <c r="AC36" s="4">
        <v>0.18725665999999999</v>
      </c>
      <c r="AD36" s="4">
        <v>4.7848660000000001E-2</v>
      </c>
      <c r="AE36" s="3">
        <v>49733</v>
      </c>
      <c r="AF36" s="4">
        <v>0.19195714</v>
      </c>
      <c r="AG36" s="4">
        <v>4.1463489999999999E-2</v>
      </c>
    </row>
    <row r="37" spans="1:33">
      <c r="A37" s="2" t="s">
        <v>46</v>
      </c>
      <c r="B37" s="2" t="s">
        <v>66</v>
      </c>
      <c r="C37" s="2" t="s">
        <v>48</v>
      </c>
      <c r="D37" s="3">
        <v>292450</v>
      </c>
      <c r="E37" s="4">
        <v>1</v>
      </c>
      <c r="F37" s="4"/>
      <c r="G37" s="3">
        <v>293801</v>
      </c>
      <c r="H37" s="4">
        <v>1</v>
      </c>
      <c r="I37" s="4">
        <v>4.6169000000000002E-3</v>
      </c>
      <c r="J37" s="3">
        <v>295255</v>
      </c>
      <c r="K37" s="4">
        <v>1</v>
      </c>
      <c r="L37" s="4">
        <v>4.94847E-3</v>
      </c>
      <c r="M37" s="3">
        <v>294693</v>
      </c>
      <c r="N37" s="4">
        <v>1</v>
      </c>
      <c r="O37" s="4">
        <v>-1.9028000000000001E-3</v>
      </c>
      <c r="P37" s="3">
        <v>283714</v>
      </c>
      <c r="Q37" s="4">
        <v>1</v>
      </c>
      <c r="R37" s="4">
        <v>-3.7255919999999998E-2</v>
      </c>
      <c r="S37" s="3">
        <v>277270</v>
      </c>
      <c r="T37" s="4">
        <v>1</v>
      </c>
      <c r="U37" s="4">
        <v>-2.2712010000000001E-2</v>
      </c>
      <c r="V37" s="3">
        <v>266986</v>
      </c>
      <c r="W37" s="4">
        <v>1</v>
      </c>
      <c r="X37" s="4">
        <v>-3.7089850000000001E-2</v>
      </c>
      <c r="Y37" s="3">
        <v>250149</v>
      </c>
      <c r="Z37" s="4">
        <v>1</v>
      </c>
      <c r="AA37" s="4">
        <v>-6.3064289999999995E-2</v>
      </c>
      <c r="AB37" s="3">
        <v>255014</v>
      </c>
      <c r="AC37" s="4">
        <v>1</v>
      </c>
      <c r="AD37" s="4">
        <v>1.945069E-2</v>
      </c>
      <c r="AE37" s="3">
        <v>259085</v>
      </c>
      <c r="AF37" s="4">
        <v>1</v>
      </c>
      <c r="AG37" s="4">
        <v>1.5961039999999999E-2</v>
      </c>
    </row>
    <row r="38" spans="1:33">
      <c r="A38" s="2" t="s">
        <v>46</v>
      </c>
      <c r="B38" s="2" t="s">
        <v>67</v>
      </c>
      <c r="C38" s="2" t="s">
        <v>44</v>
      </c>
      <c r="D38" s="3">
        <v>123627</v>
      </c>
      <c r="E38" s="4">
        <v>0.74805847999999997</v>
      </c>
      <c r="F38" s="4"/>
      <c r="G38" s="3">
        <v>118924</v>
      </c>
      <c r="H38" s="4">
        <v>0.72963889000000004</v>
      </c>
      <c r="I38" s="4">
        <v>-3.804254E-2</v>
      </c>
      <c r="J38" s="3">
        <v>115385</v>
      </c>
      <c r="K38" s="4">
        <v>0.72056063000000004</v>
      </c>
      <c r="L38" s="4">
        <v>-2.9755420000000001E-2</v>
      </c>
      <c r="M38" s="3">
        <v>113964</v>
      </c>
      <c r="N38" s="4">
        <v>0.71245303000000004</v>
      </c>
      <c r="O38" s="4">
        <v>-1.231353E-2</v>
      </c>
      <c r="P38" s="3">
        <v>106873</v>
      </c>
      <c r="Q38" s="4">
        <v>0.70296758000000004</v>
      </c>
      <c r="R38" s="4">
        <v>-6.2224519999999998E-2</v>
      </c>
      <c r="S38" s="3">
        <v>106275</v>
      </c>
      <c r="T38" s="4">
        <v>0.69913150000000002</v>
      </c>
      <c r="U38" s="4">
        <v>-5.5962299999999998E-3</v>
      </c>
      <c r="V38" s="3">
        <v>96678</v>
      </c>
      <c r="W38" s="4">
        <v>0.68656695000000001</v>
      </c>
      <c r="X38" s="4">
        <v>-9.0305060000000006E-2</v>
      </c>
      <c r="Y38" s="3">
        <v>87007</v>
      </c>
      <c r="Z38" s="4">
        <v>0.67840224000000005</v>
      </c>
      <c r="AA38" s="4">
        <v>-0.1000313</v>
      </c>
      <c r="AB38" s="3">
        <v>85058</v>
      </c>
      <c r="AC38" s="4">
        <v>0.67265878999999995</v>
      </c>
      <c r="AD38" s="4">
        <v>-2.2402930000000001E-2</v>
      </c>
      <c r="AE38" s="3">
        <v>87122</v>
      </c>
      <c r="AF38" s="4">
        <v>0.67378221999999999</v>
      </c>
      <c r="AG38" s="4">
        <v>2.4270420000000001E-2</v>
      </c>
    </row>
    <row r="39" spans="1:33">
      <c r="A39" s="2" t="s">
        <v>46</v>
      </c>
      <c r="B39" s="2" t="s">
        <v>67</v>
      </c>
      <c r="C39" s="2" t="s">
        <v>49</v>
      </c>
      <c r="D39" s="3">
        <v>41637</v>
      </c>
      <c r="E39" s="4">
        <v>0.25194151999999997</v>
      </c>
      <c r="F39" s="4"/>
      <c r="G39" s="3">
        <v>44066</v>
      </c>
      <c r="H39" s="4">
        <v>0.27036111000000002</v>
      </c>
      <c r="I39" s="4">
        <v>5.8346629999999997E-2</v>
      </c>
      <c r="J39" s="3">
        <v>44747</v>
      </c>
      <c r="K39" s="4">
        <v>0.27943937000000002</v>
      </c>
      <c r="L39" s="4">
        <v>1.545818E-2</v>
      </c>
      <c r="M39" s="3">
        <v>45996</v>
      </c>
      <c r="N39" s="4">
        <v>0.28754697000000001</v>
      </c>
      <c r="O39" s="4">
        <v>2.7908809999999999E-2</v>
      </c>
      <c r="P39" s="3">
        <v>45158</v>
      </c>
      <c r="Q39" s="4">
        <v>0.29703242000000002</v>
      </c>
      <c r="R39" s="4">
        <v>-1.8218450000000001E-2</v>
      </c>
      <c r="S39" s="3">
        <v>45735</v>
      </c>
      <c r="T39" s="4">
        <v>0.30086849999999998</v>
      </c>
      <c r="U39" s="4">
        <v>1.277288E-2</v>
      </c>
      <c r="V39" s="3">
        <v>44136</v>
      </c>
      <c r="W39" s="4">
        <v>0.31343304999999999</v>
      </c>
      <c r="X39" s="4">
        <v>-3.4972179999999999E-2</v>
      </c>
      <c r="Y39" s="3">
        <v>41246</v>
      </c>
      <c r="Z39" s="4">
        <v>0.32159776000000001</v>
      </c>
      <c r="AA39" s="4">
        <v>-6.5474309999999994E-2</v>
      </c>
      <c r="AB39" s="3">
        <v>41392</v>
      </c>
      <c r="AC39" s="4">
        <v>0.32734120999999999</v>
      </c>
      <c r="AD39" s="4">
        <v>3.55229E-3</v>
      </c>
      <c r="AE39" s="3">
        <v>42181</v>
      </c>
      <c r="AF39" s="4">
        <v>0.32621778000000001</v>
      </c>
      <c r="AG39" s="4">
        <v>1.9053210000000001E-2</v>
      </c>
    </row>
    <row r="40" spans="1:33">
      <c r="A40" s="2" t="s">
        <v>46</v>
      </c>
      <c r="B40" s="2" t="s">
        <v>67</v>
      </c>
      <c r="C40" s="2" t="s">
        <v>48</v>
      </c>
      <c r="D40" s="3">
        <v>165264</v>
      </c>
      <c r="E40" s="4">
        <v>1</v>
      </c>
      <c r="F40" s="4"/>
      <c r="G40" s="3">
        <v>162990</v>
      </c>
      <c r="H40" s="4">
        <v>1</v>
      </c>
      <c r="I40" s="4">
        <v>-1.375811E-2</v>
      </c>
      <c r="J40" s="3">
        <v>160133</v>
      </c>
      <c r="K40" s="4">
        <v>1</v>
      </c>
      <c r="L40" s="4">
        <v>-1.7531419999999999E-2</v>
      </c>
      <c r="M40" s="3">
        <v>159961</v>
      </c>
      <c r="N40" s="4">
        <v>1</v>
      </c>
      <c r="O40" s="4">
        <v>-1.07383E-3</v>
      </c>
      <c r="P40" s="3">
        <v>152031</v>
      </c>
      <c r="Q40" s="4">
        <v>1</v>
      </c>
      <c r="R40" s="4">
        <v>-4.9570709999999997E-2</v>
      </c>
      <c r="S40" s="3">
        <v>152010</v>
      </c>
      <c r="T40" s="4">
        <v>1</v>
      </c>
      <c r="U40" s="4">
        <v>-1.4001000000000001E-4</v>
      </c>
      <c r="V40" s="3">
        <v>140813</v>
      </c>
      <c r="W40" s="4">
        <v>1</v>
      </c>
      <c r="X40" s="4">
        <v>-7.3657139999999996E-2</v>
      </c>
      <c r="Y40" s="3">
        <v>128253</v>
      </c>
      <c r="Z40" s="4">
        <v>1</v>
      </c>
      <c r="AA40" s="4">
        <v>-8.9200000000000002E-2</v>
      </c>
      <c r="AB40" s="3">
        <v>126450</v>
      </c>
      <c r="AC40" s="4">
        <v>1</v>
      </c>
      <c r="AD40" s="4">
        <v>-1.405579E-2</v>
      </c>
      <c r="AE40" s="3">
        <v>129303</v>
      </c>
      <c r="AF40" s="4">
        <v>1</v>
      </c>
      <c r="AG40" s="4">
        <v>2.256261E-2</v>
      </c>
    </row>
    <row r="41" spans="1:33">
      <c r="A41" s="2" t="s">
        <v>46</v>
      </c>
      <c r="B41" s="2" t="s">
        <v>68</v>
      </c>
      <c r="C41" s="2" t="s">
        <v>44</v>
      </c>
      <c r="D41" s="3">
        <v>115603</v>
      </c>
      <c r="E41" s="4">
        <v>0.72057083</v>
      </c>
      <c r="F41" s="4"/>
      <c r="G41" s="3">
        <v>108023</v>
      </c>
      <c r="H41" s="4">
        <v>0.70237720000000003</v>
      </c>
      <c r="I41" s="4">
        <v>-6.5571950000000004E-2</v>
      </c>
      <c r="J41" s="3">
        <v>101888</v>
      </c>
      <c r="K41" s="4">
        <v>0.68799138999999998</v>
      </c>
      <c r="L41" s="4">
        <v>-5.6789319999999997E-2</v>
      </c>
      <c r="M41" s="3">
        <v>99969</v>
      </c>
      <c r="N41" s="4">
        <v>0.68089001999999998</v>
      </c>
      <c r="O41" s="4">
        <v>-1.8841050000000002E-2</v>
      </c>
      <c r="P41" s="3">
        <v>95893</v>
      </c>
      <c r="Q41" s="4">
        <v>0.66869418000000003</v>
      </c>
      <c r="R41" s="4">
        <v>-4.0766009999999998E-2</v>
      </c>
      <c r="S41" s="3">
        <v>99892</v>
      </c>
      <c r="T41" s="4">
        <v>0.66658490000000004</v>
      </c>
      <c r="U41" s="4">
        <v>4.169523E-2</v>
      </c>
      <c r="V41" s="3">
        <v>96255</v>
      </c>
      <c r="W41" s="4">
        <v>0.65690707000000004</v>
      </c>
      <c r="X41" s="4">
        <v>-3.6408280000000001E-2</v>
      </c>
      <c r="Y41" s="3">
        <v>89245</v>
      </c>
      <c r="Z41" s="4">
        <v>0.64630182000000003</v>
      </c>
      <c r="AA41" s="4">
        <v>-7.2826440000000006E-2</v>
      </c>
      <c r="AB41" s="3">
        <v>87646</v>
      </c>
      <c r="AC41" s="4">
        <v>0.63974913</v>
      </c>
      <c r="AD41" s="4">
        <v>-1.7912640000000001E-2</v>
      </c>
      <c r="AE41" s="3">
        <v>88441</v>
      </c>
      <c r="AF41" s="4">
        <v>0.64318313000000005</v>
      </c>
      <c r="AG41" s="4">
        <v>9.0720799999999997E-3</v>
      </c>
    </row>
    <row r="42" spans="1:33">
      <c r="A42" s="2" t="s">
        <v>46</v>
      </c>
      <c r="B42" s="2" t="s">
        <v>68</v>
      </c>
      <c r="C42" s="2" t="s">
        <v>49</v>
      </c>
      <c r="D42" s="3">
        <v>44830</v>
      </c>
      <c r="E42" s="4">
        <v>0.27942917</v>
      </c>
      <c r="F42" s="4"/>
      <c r="G42" s="3">
        <v>45773</v>
      </c>
      <c r="H42" s="4">
        <v>0.29762280000000002</v>
      </c>
      <c r="I42" s="4">
        <v>2.1049040000000001E-2</v>
      </c>
      <c r="J42" s="3">
        <v>46207</v>
      </c>
      <c r="K42" s="4">
        <v>0.31200861000000002</v>
      </c>
      <c r="L42" s="4">
        <v>9.4771500000000002E-3</v>
      </c>
      <c r="M42" s="3">
        <v>46852</v>
      </c>
      <c r="N42" s="4">
        <v>0.31910998000000002</v>
      </c>
      <c r="O42" s="4">
        <v>1.395621E-2</v>
      </c>
      <c r="P42" s="3">
        <v>47511</v>
      </c>
      <c r="Q42" s="4">
        <v>0.33130581999999997</v>
      </c>
      <c r="R42" s="4">
        <v>1.4057729999999999E-2</v>
      </c>
      <c r="S42" s="3">
        <v>49964</v>
      </c>
      <c r="T42" s="4">
        <v>0.33341510000000002</v>
      </c>
      <c r="U42" s="4">
        <v>5.1644460000000003E-2</v>
      </c>
      <c r="V42" s="3">
        <v>50272</v>
      </c>
      <c r="W42" s="4">
        <v>0.34309293000000002</v>
      </c>
      <c r="X42" s="4">
        <v>6.1693800000000003E-3</v>
      </c>
      <c r="Y42" s="3">
        <v>48841</v>
      </c>
      <c r="Z42" s="4">
        <v>0.35369817999999997</v>
      </c>
      <c r="AA42" s="4">
        <v>-2.8482449999999999E-2</v>
      </c>
      <c r="AB42" s="3">
        <v>49355</v>
      </c>
      <c r="AC42" s="4">
        <v>0.36025087</v>
      </c>
      <c r="AD42" s="4">
        <v>1.052721E-2</v>
      </c>
      <c r="AE42" s="3">
        <v>49064</v>
      </c>
      <c r="AF42" s="4">
        <v>0.35681687000000001</v>
      </c>
      <c r="AG42" s="4">
        <v>-5.8827799999999998E-3</v>
      </c>
    </row>
    <row r="43" spans="1:33">
      <c r="A43" s="2" t="s">
        <v>46</v>
      </c>
      <c r="B43" s="2" t="s">
        <v>68</v>
      </c>
      <c r="C43" s="2" t="s">
        <v>48</v>
      </c>
      <c r="D43" s="3">
        <v>160433</v>
      </c>
      <c r="E43" s="4">
        <v>1</v>
      </c>
      <c r="F43" s="4"/>
      <c r="G43" s="3">
        <v>153796</v>
      </c>
      <c r="H43" s="4">
        <v>1</v>
      </c>
      <c r="I43" s="4">
        <v>-4.1367519999999998E-2</v>
      </c>
      <c r="J43" s="3">
        <v>148095</v>
      </c>
      <c r="K43" s="4">
        <v>1</v>
      </c>
      <c r="L43" s="4">
        <v>-3.7066910000000002E-2</v>
      </c>
      <c r="M43" s="3">
        <v>146821</v>
      </c>
      <c r="N43" s="4">
        <v>1</v>
      </c>
      <c r="O43" s="4">
        <v>-8.6080199999999992E-3</v>
      </c>
      <c r="P43" s="3">
        <v>143404</v>
      </c>
      <c r="Q43" s="4">
        <v>1</v>
      </c>
      <c r="R43" s="4">
        <v>-2.3271210000000001E-2</v>
      </c>
      <c r="S43" s="3">
        <v>149856</v>
      </c>
      <c r="T43" s="4">
        <v>1</v>
      </c>
      <c r="U43" s="4">
        <v>4.4991469999999999E-2</v>
      </c>
      <c r="V43" s="3">
        <v>146527</v>
      </c>
      <c r="W43" s="4">
        <v>1</v>
      </c>
      <c r="X43" s="4">
        <v>-2.2212240000000001E-2</v>
      </c>
      <c r="Y43" s="3">
        <v>138085</v>
      </c>
      <c r="Z43" s="4">
        <v>1</v>
      </c>
      <c r="AA43" s="4">
        <v>-5.7612330000000003E-2</v>
      </c>
      <c r="AB43" s="3">
        <v>137001</v>
      </c>
      <c r="AC43" s="4">
        <v>1</v>
      </c>
      <c r="AD43" s="4">
        <v>-7.8535099999999993E-3</v>
      </c>
      <c r="AE43" s="3">
        <v>137506</v>
      </c>
      <c r="AF43" s="4">
        <v>1</v>
      </c>
      <c r="AG43" s="4">
        <v>3.6845799999999998E-3</v>
      </c>
    </row>
    <row r="44" spans="1:33">
      <c r="A44" s="2" t="s">
        <v>46</v>
      </c>
      <c r="B44" s="2" t="s">
        <v>69</v>
      </c>
      <c r="C44" s="2" t="s">
        <v>44</v>
      </c>
      <c r="D44" s="3">
        <v>52214</v>
      </c>
      <c r="E44" s="4">
        <v>0.70933564000000005</v>
      </c>
      <c r="F44" s="4"/>
      <c r="G44" s="3">
        <v>46745</v>
      </c>
      <c r="H44" s="4">
        <v>0.69248008000000005</v>
      </c>
      <c r="I44" s="4">
        <v>-0.10473818999999999</v>
      </c>
      <c r="J44" s="3">
        <v>42804</v>
      </c>
      <c r="K44" s="4">
        <v>0.67381100000000005</v>
      </c>
      <c r="L44" s="4">
        <v>-8.4305060000000001E-2</v>
      </c>
      <c r="M44" s="3">
        <v>40790</v>
      </c>
      <c r="N44" s="4">
        <v>0.66629896</v>
      </c>
      <c r="O44" s="4">
        <v>-4.7056349999999997E-2</v>
      </c>
      <c r="P44" s="3">
        <v>38494</v>
      </c>
      <c r="Q44" s="4">
        <v>0.65513646999999997</v>
      </c>
      <c r="R44" s="4">
        <v>-5.6284300000000002E-2</v>
      </c>
      <c r="S44" s="3">
        <v>39713</v>
      </c>
      <c r="T44" s="4">
        <v>0.65138017000000004</v>
      </c>
      <c r="U44" s="4">
        <v>3.1661910000000001E-2</v>
      </c>
      <c r="V44" s="3">
        <v>38670</v>
      </c>
      <c r="W44" s="4">
        <v>0.64434216</v>
      </c>
      <c r="X44" s="4">
        <v>-2.6252089999999999E-2</v>
      </c>
      <c r="Y44" s="3">
        <v>36516</v>
      </c>
      <c r="Z44" s="4">
        <v>0.62757430000000003</v>
      </c>
      <c r="AA44" s="4">
        <v>-5.5719600000000001E-2</v>
      </c>
      <c r="AB44" s="3">
        <v>36286</v>
      </c>
      <c r="AC44" s="4">
        <v>0.62411121000000003</v>
      </c>
      <c r="AD44" s="4">
        <v>-6.2773600000000001E-3</v>
      </c>
      <c r="AE44" s="3">
        <v>36629</v>
      </c>
      <c r="AF44" s="4">
        <v>0.62060583000000002</v>
      </c>
      <c r="AG44" s="4">
        <v>9.4539800000000007E-3</v>
      </c>
    </row>
    <row r="45" spans="1:33">
      <c r="A45" s="2" t="s">
        <v>46</v>
      </c>
      <c r="B45" s="2" t="s">
        <v>69</v>
      </c>
      <c r="C45" s="2" t="s">
        <v>49</v>
      </c>
      <c r="D45" s="3">
        <v>21396</v>
      </c>
      <c r="E45" s="4">
        <v>0.29066436000000001</v>
      </c>
      <c r="F45" s="4"/>
      <c r="G45" s="3">
        <v>20759</v>
      </c>
      <c r="H45" s="4">
        <v>0.30751992</v>
      </c>
      <c r="I45" s="4">
        <v>-2.976703E-2</v>
      </c>
      <c r="J45" s="3">
        <v>20721</v>
      </c>
      <c r="K45" s="4">
        <v>0.32618900000000001</v>
      </c>
      <c r="L45" s="4">
        <v>-1.8034500000000001E-3</v>
      </c>
      <c r="M45" s="3">
        <v>20429</v>
      </c>
      <c r="N45" s="4">
        <v>0.33370104</v>
      </c>
      <c r="O45" s="4">
        <v>-1.411918E-2</v>
      </c>
      <c r="P45" s="3">
        <v>20263</v>
      </c>
      <c r="Q45" s="4">
        <v>0.34486352999999997</v>
      </c>
      <c r="R45" s="4">
        <v>-8.0991599999999993E-3</v>
      </c>
      <c r="S45" s="3">
        <v>21254</v>
      </c>
      <c r="T45" s="4">
        <v>0.34861983000000002</v>
      </c>
      <c r="U45" s="4">
        <v>4.8912959999999998E-2</v>
      </c>
      <c r="V45" s="3">
        <v>21345</v>
      </c>
      <c r="W45" s="4">
        <v>0.35565784</v>
      </c>
      <c r="X45" s="4">
        <v>4.2568800000000002E-3</v>
      </c>
      <c r="Y45" s="3">
        <v>21670</v>
      </c>
      <c r="Z45" s="4">
        <v>0.37242570000000003</v>
      </c>
      <c r="AA45" s="4">
        <v>1.521877E-2</v>
      </c>
      <c r="AB45" s="3">
        <v>21855</v>
      </c>
      <c r="AC45" s="4">
        <v>0.37588878999999997</v>
      </c>
      <c r="AD45" s="4">
        <v>8.5282699999999993E-3</v>
      </c>
      <c r="AE45" s="3">
        <v>22393</v>
      </c>
      <c r="AF45" s="4">
        <v>0.37939416999999998</v>
      </c>
      <c r="AG45" s="4">
        <v>2.4622600000000001E-2</v>
      </c>
    </row>
    <row r="46" spans="1:33">
      <c r="A46" s="2" t="s">
        <v>46</v>
      </c>
      <c r="B46" s="2" t="s">
        <v>69</v>
      </c>
      <c r="C46" s="2" t="s">
        <v>48</v>
      </c>
      <c r="D46" s="3">
        <v>73609</v>
      </c>
      <c r="E46" s="4">
        <v>1</v>
      </c>
      <c r="F46" s="4"/>
      <c r="G46" s="3">
        <v>67504</v>
      </c>
      <c r="H46" s="4">
        <v>1</v>
      </c>
      <c r="I46" s="4">
        <v>-8.294675E-2</v>
      </c>
      <c r="J46" s="3">
        <v>63525</v>
      </c>
      <c r="K46" s="4">
        <v>1</v>
      </c>
      <c r="L46" s="4">
        <v>-5.8934170000000001E-2</v>
      </c>
      <c r="M46" s="3">
        <v>61219</v>
      </c>
      <c r="N46" s="4">
        <v>1</v>
      </c>
      <c r="O46" s="4">
        <v>-3.6312610000000002E-2</v>
      </c>
      <c r="P46" s="3">
        <v>58757</v>
      </c>
      <c r="Q46" s="4">
        <v>1</v>
      </c>
      <c r="R46" s="4">
        <v>-4.0204869999999997E-2</v>
      </c>
      <c r="S46" s="3">
        <v>60967</v>
      </c>
      <c r="T46" s="4">
        <v>1</v>
      </c>
      <c r="U46" s="4">
        <v>3.7611169999999999E-2</v>
      </c>
      <c r="V46" s="3">
        <v>60015</v>
      </c>
      <c r="W46" s="4">
        <v>1</v>
      </c>
      <c r="X46" s="4">
        <v>-1.5616059999999999E-2</v>
      </c>
      <c r="Y46" s="3">
        <v>58185</v>
      </c>
      <c r="Z46" s="4">
        <v>1</v>
      </c>
      <c r="AA46" s="4">
        <v>-3.0489809999999999E-2</v>
      </c>
      <c r="AB46" s="3">
        <v>58141</v>
      </c>
      <c r="AC46" s="4">
        <v>1</v>
      </c>
      <c r="AD46" s="4">
        <v>-7.6336000000000004E-4</v>
      </c>
      <c r="AE46" s="3">
        <v>59022</v>
      </c>
      <c r="AF46" s="4">
        <v>1</v>
      </c>
      <c r="AG46" s="4">
        <v>1.5155689999999999E-2</v>
      </c>
    </row>
    <row r="47" spans="1:33">
      <c r="A47" s="2" t="s">
        <v>46</v>
      </c>
      <c r="B47" s="2" t="s">
        <v>70</v>
      </c>
      <c r="C47" s="2" t="s">
        <v>44</v>
      </c>
      <c r="D47" s="3">
        <v>25177</v>
      </c>
      <c r="E47" s="4">
        <v>0.69365569999999999</v>
      </c>
      <c r="F47" s="4"/>
      <c r="G47" s="3">
        <v>22115</v>
      </c>
      <c r="H47" s="4">
        <v>0.67251495999999999</v>
      </c>
      <c r="I47" s="4">
        <v>-0.12164852</v>
      </c>
      <c r="J47" s="3">
        <v>20108</v>
      </c>
      <c r="K47" s="4">
        <v>0.66075742000000004</v>
      </c>
      <c r="L47" s="4">
        <v>-9.0759989999999999E-2</v>
      </c>
      <c r="M47" s="3">
        <v>18649</v>
      </c>
      <c r="N47" s="4">
        <v>0.65173501</v>
      </c>
      <c r="O47" s="4">
        <v>-7.2557389999999999E-2</v>
      </c>
      <c r="P47" s="3">
        <v>17459</v>
      </c>
      <c r="Q47" s="4">
        <v>0.64034385000000005</v>
      </c>
      <c r="R47" s="4">
        <v>-6.3807760000000005E-2</v>
      </c>
      <c r="S47" s="3">
        <v>17437</v>
      </c>
      <c r="T47" s="4">
        <v>0.63930187999999999</v>
      </c>
      <c r="U47" s="4">
        <v>-1.21535E-3</v>
      </c>
      <c r="V47" s="3">
        <v>16783</v>
      </c>
      <c r="W47" s="4">
        <v>0.63417798000000003</v>
      </c>
      <c r="X47" s="4">
        <v>-3.7537029999999999E-2</v>
      </c>
      <c r="Y47" s="3">
        <v>15514</v>
      </c>
      <c r="Z47" s="4">
        <v>0.61353097000000001</v>
      </c>
      <c r="AA47" s="4">
        <v>-7.559842E-2</v>
      </c>
      <c r="AB47" s="3">
        <v>15715</v>
      </c>
      <c r="AC47" s="4">
        <v>0.61241710000000005</v>
      </c>
      <c r="AD47" s="4">
        <v>1.291541E-2</v>
      </c>
      <c r="AE47" s="3">
        <v>15077</v>
      </c>
      <c r="AF47" s="4">
        <v>0.60474994000000004</v>
      </c>
      <c r="AG47" s="4">
        <v>-4.059161E-2</v>
      </c>
    </row>
    <row r="48" spans="1:33">
      <c r="A48" s="2" t="s">
        <v>46</v>
      </c>
      <c r="B48" s="2" t="s">
        <v>70</v>
      </c>
      <c r="C48" s="2" t="s">
        <v>49</v>
      </c>
      <c r="D48" s="3">
        <v>11119</v>
      </c>
      <c r="E48" s="4">
        <v>0.30634430000000001</v>
      </c>
      <c r="F48" s="4"/>
      <c r="G48" s="3">
        <v>10769</v>
      </c>
      <c r="H48" s="4">
        <v>0.32748504000000001</v>
      </c>
      <c r="I48" s="4">
        <v>-3.1516969999999998E-2</v>
      </c>
      <c r="J48" s="3">
        <v>10324</v>
      </c>
      <c r="K48" s="4">
        <v>0.33924258000000002</v>
      </c>
      <c r="L48" s="4">
        <v>-4.1356049999999998E-2</v>
      </c>
      <c r="M48" s="3">
        <v>9965</v>
      </c>
      <c r="N48" s="4">
        <v>0.34826499</v>
      </c>
      <c r="O48" s="4">
        <v>-3.4710699999999997E-2</v>
      </c>
      <c r="P48" s="3">
        <v>9806</v>
      </c>
      <c r="Q48" s="4">
        <v>0.35965615000000001</v>
      </c>
      <c r="R48" s="4">
        <v>-1.5987709999999999E-2</v>
      </c>
      <c r="S48" s="3">
        <v>9838</v>
      </c>
      <c r="T48" s="4">
        <v>0.36069812000000001</v>
      </c>
      <c r="U48" s="4">
        <v>3.3108500000000002E-3</v>
      </c>
      <c r="V48" s="3">
        <v>9681</v>
      </c>
      <c r="W48" s="4">
        <v>0.36582202000000003</v>
      </c>
      <c r="X48" s="4">
        <v>-1.5977990000000001E-2</v>
      </c>
      <c r="Y48" s="3">
        <v>9773</v>
      </c>
      <c r="Z48" s="4">
        <v>0.38646902999999999</v>
      </c>
      <c r="AA48" s="4">
        <v>9.4392799999999995E-3</v>
      </c>
      <c r="AB48" s="3">
        <v>9945</v>
      </c>
      <c r="AC48" s="4">
        <v>0.38758290000000001</v>
      </c>
      <c r="AD48" s="4">
        <v>1.7682440000000001E-2</v>
      </c>
      <c r="AE48" s="3">
        <v>9854</v>
      </c>
      <c r="AF48" s="4">
        <v>0.39525006000000001</v>
      </c>
      <c r="AG48" s="4">
        <v>-9.2084100000000002E-3</v>
      </c>
    </row>
    <row r="49" spans="1:33">
      <c r="A49" s="2" t="s">
        <v>46</v>
      </c>
      <c r="B49" s="2" t="s">
        <v>70</v>
      </c>
      <c r="C49" s="2" t="s">
        <v>48</v>
      </c>
      <c r="D49" s="3">
        <v>36297</v>
      </c>
      <c r="E49" s="4">
        <v>1</v>
      </c>
      <c r="F49" s="4"/>
      <c r="G49" s="3">
        <v>32884</v>
      </c>
      <c r="H49" s="4">
        <v>1</v>
      </c>
      <c r="I49" s="4">
        <v>-9.4037229999999999E-2</v>
      </c>
      <c r="J49" s="3">
        <v>30431</v>
      </c>
      <c r="K49" s="4">
        <v>1</v>
      </c>
      <c r="L49" s="4">
        <v>-7.4580939999999998E-2</v>
      </c>
      <c r="M49" s="3">
        <v>28614</v>
      </c>
      <c r="N49" s="4">
        <v>1</v>
      </c>
      <c r="O49" s="4">
        <v>-5.9718180000000003E-2</v>
      </c>
      <c r="P49" s="3">
        <v>27265</v>
      </c>
      <c r="Q49" s="4">
        <v>1</v>
      </c>
      <c r="R49" s="4">
        <v>-4.7153710000000001E-2</v>
      </c>
      <c r="S49" s="3">
        <v>27276</v>
      </c>
      <c r="T49" s="4">
        <v>1</v>
      </c>
      <c r="U49" s="4">
        <v>4.1252999999999998E-4</v>
      </c>
      <c r="V49" s="3">
        <v>26464</v>
      </c>
      <c r="W49" s="4">
        <v>1</v>
      </c>
      <c r="X49" s="4">
        <v>-2.9760720000000001E-2</v>
      </c>
      <c r="Y49" s="3">
        <v>25287</v>
      </c>
      <c r="Z49" s="4">
        <v>1</v>
      </c>
      <c r="AA49" s="4">
        <v>-4.4489750000000002E-2</v>
      </c>
      <c r="AB49" s="3">
        <v>25660</v>
      </c>
      <c r="AC49" s="4">
        <v>1</v>
      </c>
      <c r="AD49" s="4">
        <v>1.475772E-2</v>
      </c>
      <c r="AE49" s="3">
        <v>24930</v>
      </c>
      <c r="AF49" s="4">
        <v>1</v>
      </c>
      <c r="AG49" s="4">
        <v>-2.8428019999999998E-2</v>
      </c>
    </row>
    <row r="50" spans="1:33">
      <c r="A50" s="2" t="s">
        <v>46</v>
      </c>
      <c r="B50" s="2" t="s">
        <v>71</v>
      </c>
      <c r="C50" s="2" t="s">
        <v>44</v>
      </c>
      <c r="D50" s="3">
        <v>893</v>
      </c>
      <c r="E50" s="4">
        <v>0.87027193000000003</v>
      </c>
      <c r="F50" s="4"/>
      <c r="G50" s="3">
        <v>821</v>
      </c>
      <c r="H50" s="4">
        <v>0.95373485999999996</v>
      </c>
      <c r="I50" s="4">
        <v>-8.0412429999999993E-2</v>
      </c>
      <c r="J50" s="3">
        <v>731</v>
      </c>
      <c r="K50" s="4">
        <v>0.94802496999999997</v>
      </c>
      <c r="L50" s="4">
        <v>-0.10955054</v>
      </c>
      <c r="M50" s="3">
        <v>649</v>
      </c>
      <c r="N50" s="4">
        <v>0.94880386000000005</v>
      </c>
      <c r="O50" s="4">
        <v>-0.11340498</v>
      </c>
      <c r="P50" s="3">
        <v>658</v>
      </c>
      <c r="Q50" s="4">
        <v>0.95985518000000003</v>
      </c>
      <c r="R50" s="4">
        <v>1.5081819999999999E-2</v>
      </c>
      <c r="S50" s="5" t="s">
        <v>86</v>
      </c>
      <c r="T50" s="6" t="s">
        <v>86</v>
      </c>
      <c r="U50" s="6" t="s">
        <v>86</v>
      </c>
      <c r="V50" s="5" t="s">
        <v>86</v>
      </c>
      <c r="W50" s="6" t="s">
        <v>86</v>
      </c>
      <c r="X50" s="6" t="s">
        <v>86</v>
      </c>
      <c r="Y50" s="3">
        <v>267</v>
      </c>
      <c r="Z50" s="4">
        <v>0.96276050999999996</v>
      </c>
      <c r="AA50" s="6" t="s">
        <v>86</v>
      </c>
      <c r="AB50" s="5" t="s">
        <v>86</v>
      </c>
      <c r="AC50" s="6" t="s">
        <v>86</v>
      </c>
      <c r="AD50" s="6" t="s">
        <v>86</v>
      </c>
      <c r="AE50" s="5" t="s">
        <v>86</v>
      </c>
      <c r="AF50" s="6" t="s">
        <v>86</v>
      </c>
      <c r="AG50" s="6" t="s">
        <v>86</v>
      </c>
    </row>
    <row r="51" spans="1:33">
      <c r="A51" s="2" t="s">
        <v>46</v>
      </c>
      <c r="B51" s="2" t="s">
        <v>71</v>
      </c>
      <c r="C51" s="2" t="s">
        <v>49</v>
      </c>
      <c r="D51" s="3">
        <v>133</v>
      </c>
      <c r="E51" s="4">
        <v>0.12972807</v>
      </c>
      <c r="F51" s="4"/>
      <c r="G51" s="3">
        <v>40</v>
      </c>
      <c r="H51" s="4">
        <v>4.6265140000000003E-2</v>
      </c>
      <c r="I51" s="4">
        <v>-0.70074574999999995</v>
      </c>
      <c r="J51" s="3">
        <v>40</v>
      </c>
      <c r="K51" s="4">
        <v>5.1975029999999998E-2</v>
      </c>
      <c r="L51" s="4">
        <v>6.3707700000000004E-3</v>
      </c>
      <c r="M51" s="3">
        <v>35</v>
      </c>
      <c r="N51" s="4">
        <v>5.1196140000000001E-2</v>
      </c>
      <c r="O51" s="4">
        <v>-0.12740825</v>
      </c>
      <c r="P51" s="3">
        <v>28</v>
      </c>
      <c r="Q51" s="4">
        <v>4.0144819999999998E-2</v>
      </c>
      <c r="R51" s="4">
        <v>-0.21320045000000001</v>
      </c>
      <c r="S51" s="5" t="s">
        <v>86</v>
      </c>
      <c r="T51" s="6" t="s">
        <v>86</v>
      </c>
      <c r="U51" s="6" t="s">
        <v>86</v>
      </c>
      <c r="V51" s="5" t="s">
        <v>86</v>
      </c>
      <c r="W51" s="6" t="s">
        <v>86</v>
      </c>
      <c r="X51" s="6" t="s">
        <v>86</v>
      </c>
      <c r="Y51" s="3">
        <v>10</v>
      </c>
      <c r="Z51" s="4">
        <v>3.723949E-2</v>
      </c>
      <c r="AA51" s="6" t="s">
        <v>86</v>
      </c>
      <c r="AB51" s="5" t="s">
        <v>86</v>
      </c>
      <c r="AC51" s="6" t="s">
        <v>86</v>
      </c>
      <c r="AD51" s="6" t="s">
        <v>86</v>
      </c>
      <c r="AE51" s="5" t="s">
        <v>86</v>
      </c>
      <c r="AF51" s="6" t="s">
        <v>86</v>
      </c>
      <c r="AG51" s="6" t="s">
        <v>86</v>
      </c>
    </row>
    <row r="52" spans="1:33">
      <c r="A52" s="2" t="s">
        <v>46</v>
      </c>
      <c r="B52" s="2" t="s">
        <v>71</v>
      </c>
      <c r="C52" s="2" t="s">
        <v>48</v>
      </c>
      <c r="D52" s="3">
        <v>1026</v>
      </c>
      <c r="E52" s="4">
        <v>1</v>
      </c>
      <c r="F52" s="4"/>
      <c r="G52" s="3">
        <v>861</v>
      </c>
      <c r="H52" s="4">
        <v>1</v>
      </c>
      <c r="I52" s="4">
        <v>-0.16088707999999999</v>
      </c>
      <c r="J52" s="3">
        <v>772</v>
      </c>
      <c r="K52" s="4">
        <v>1</v>
      </c>
      <c r="L52" s="4">
        <v>-0.10418743</v>
      </c>
      <c r="M52" s="3">
        <v>684</v>
      </c>
      <c r="N52" s="4">
        <v>1</v>
      </c>
      <c r="O52" s="4">
        <v>-0.11413280000000001</v>
      </c>
      <c r="P52" s="3">
        <v>686</v>
      </c>
      <c r="Q52" s="4">
        <v>1</v>
      </c>
      <c r="R52" s="4">
        <v>3.3946499999999999E-3</v>
      </c>
      <c r="S52" s="3">
        <v>450</v>
      </c>
      <c r="T52" s="4">
        <v>1</v>
      </c>
      <c r="U52" s="4">
        <v>-0.34417347999999998</v>
      </c>
      <c r="V52" s="3">
        <v>411</v>
      </c>
      <c r="W52" s="4">
        <v>1</v>
      </c>
      <c r="X52" s="4">
        <v>-8.6934689999999995E-2</v>
      </c>
      <c r="Y52" s="3">
        <v>278</v>
      </c>
      <c r="Z52" s="4">
        <v>1</v>
      </c>
      <c r="AA52" s="4">
        <v>-0.32407792000000002</v>
      </c>
      <c r="AB52" s="3">
        <v>137</v>
      </c>
      <c r="AC52" s="4">
        <v>1</v>
      </c>
      <c r="AD52" s="4">
        <v>-0.50711565000000003</v>
      </c>
      <c r="AE52" s="3">
        <v>115</v>
      </c>
      <c r="AF52" s="4">
        <v>1</v>
      </c>
      <c r="AG52" s="4">
        <v>-0.16098419999999999</v>
      </c>
    </row>
    <row r="53" spans="1:33">
      <c r="A53" s="2" t="s">
        <v>47</v>
      </c>
      <c r="B53" s="2" t="s">
        <v>64</v>
      </c>
      <c r="C53" s="2" t="s">
        <v>44</v>
      </c>
      <c r="D53" s="3">
        <v>8689</v>
      </c>
      <c r="E53" s="4">
        <v>0.95526266999999998</v>
      </c>
      <c r="F53" s="4"/>
      <c r="G53" s="3">
        <v>11511</v>
      </c>
      <c r="H53" s="4">
        <v>0.96511462999999997</v>
      </c>
      <c r="I53" s="4">
        <v>0.32472246999999999</v>
      </c>
      <c r="J53" s="3">
        <v>13692</v>
      </c>
      <c r="K53" s="4">
        <v>0.95431085000000004</v>
      </c>
      <c r="L53" s="4">
        <v>0.18947596</v>
      </c>
      <c r="M53" s="3">
        <v>17661</v>
      </c>
      <c r="N53" s="4">
        <v>0.96453814000000004</v>
      </c>
      <c r="O53" s="4">
        <v>0.28992996999999998</v>
      </c>
      <c r="P53" s="3">
        <v>18859</v>
      </c>
      <c r="Q53" s="4">
        <v>0.95456101999999998</v>
      </c>
      <c r="R53" s="4">
        <v>6.7812810000000001E-2</v>
      </c>
      <c r="S53" s="3">
        <v>17770</v>
      </c>
      <c r="T53" s="4">
        <v>0.94759417999999995</v>
      </c>
      <c r="U53" s="4">
        <v>-5.7722280000000001E-2</v>
      </c>
      <c r="V53" s="3">
        <v>20408</v>
      </c>
      <c r="W53" s="4">
        <v>0.95498673000000001</v>
      </c>
      <c r="X53" s="4">
        <v>0.14840515000000001</v>
      </c>
      <c r="Y53" s="3">
        <v>24916</v>
      </c>
      <c r="Z53" s="4">
        <v>0.95559185000000002</v>
      </c>
      <c r="AA53" s="4">
        <v>0.22092107</v>
      </c>
      <c r="AB53" s="3">
        <v>32692</v>
      </c>
      <c r="AC53" s="4">
        <v>0.95309191999999998</v>
      </c>
      <c r="AD53" s="4">
        <v>0.31206690999999998</v>
      </c>
      <c r="AE53" s="3">
        <v>35886</v>
      </c>
      <c r="AF53" s="4">
        <v>0.94558070000000005</v>
      </c>
      <c r="AG53" s="4">
        <v>9.7724249999999999E-2</v>
      </c>
    </row>
    <row r="54" spans="1:33">
      <c r="A54" s="2" t="s">
        <v>47</v>
      </c>
      <c r="B54" s="2" t="s">
        <v>64</v>
      </c>
      <c r="C54" s="2" t="s">
        <v>49</v>
      </c>
      <c r="D54" s="3">
        <v>407</v>
      </c>
      <c r="E54" s="4">
        <v>4.4737329999999999E-2</v>
      </c>
      <c r="F54" s="4"/>
      <c r="G54" s="3">
        <v>416</v>
      </c>
      <c r="H54" s="4">
        <v>3.4885369999999999E-2</v>
      </c>
      <c r="I54" s="4">
        <v>2.2450000000000001E-2</v>
      </c>
      <c r="J54" s="3">
        <v>656</v>
      </c>
      <c r="K54" s="4">
        <v>4.5689149999999998E-2</v>
      </c>
      <c r="L54" s="4">
        <v>0.57548560000000004</v>
      </c>
      <c r="M54" s="3">
        <v>649</v>
      </c>
      <c r="N54" s="4">
        <v>3.5461859999999998E-2</v>
      </c>
      <c r="O54" s="4">
        <v>-9.4303400000000006E-3</v>
      </c>
      <c r="P54" s="3">
        <v>898</v>
      </c>
      <c r="Q54" s="4">
        <v>4.5438979999999997E-2</v>
      </c>
      <c r="R54" s="4">
        <v>0.38254052</v>
      </c>
      <c r="S54" s="3">
        <v>983</v>
      </c>
      <c r="T54" s="4">
        <v>5.2405819999999999E-2</v>
      </c>
      <c r="U54" s="4">
        <v>9.4740679999999994E-2</v>
      </c>
      <c r="V54" s="3">
        <v>962</v>
      </c>
      <c r="W54" s="4">
        <v>4.5013270000000001E-2</v>
      </c>
      <c r="X54" s="4">
        <v>-2.1228750000000001E-2</v>
      </c>
      <c r="Y54" s="3">
        <v>1158</v>
      </c>
      <c r="Z54" s="4">
        <v>4.440815E-2</v>
      </c>
      <c r="AA54" s="4">
        <v>0.20374535999999999</v>
      </c>
      <c r="AB54" s="3">
        <v>1609</v>
      </c>
      <c r="AC54" s="4">
        <v>4.6908079999999998E-2</v>
      </c>
      <c r="AD54" s="4">
        <v>0.38956410000000002</v>
      </c>
      <c r="AE54" s="3">
        <v>2065</v>
      </c>
      <c r="AF54" s="4">
        <v>5.4419299999999997E-2</v>
      </c>
      <c r="AG54" s="4">
        <v>0.28361492999999999</v>
      </c>
    </row>
    <row r="55" spans="1:33">
      <c r="A55" s="2" t="s">
        <v>47</v>
      </c>
      <c r="B55" s="2" t="s">
        <v>64</v>
      </c>
      <c r="C55" s="2" t="s">
        <v>48</v>
      </c>
      <c r="D55" s="3">
        <v>9096</v>
      </c>
      <c r="E55" s="4">
        <v>1</v>
      </c>
      <c r="F55" s="4"/>
      <c r="G55" s="3">
        <v>11927</v>
      </c>
      <c r="H55" s="4">
        <v>1</v>
      </c>
      <c r="I55" s="4">
        <v>0.31119961000000002</v>
      </c>
      <c r="J55" s="3">
        <v>14347</v>
      </c>
      <c r="K55" s="4">
        <v>1</v>
      </c>
      <c r="L55" s="4">
        <v>0.20294205000000001</v>
      </c>
      <c r="M55" s="3">
        <v>18311</v>
      </c>
      <c r="N55" s="4">
        <v>1</v>
      </c>
      <c r="O55" s="4">
        <v>0.27625245999999998</v>
      </c>
      <c r="P55" s="3">
        <v>19757</v>
      </c>
      <c r="Q55" s="4">
        <v>1</v>
      </c>
      <c r="R55" s="4">
        <v>7.8973639999999998E-2</v>
      </c>
      <c r="S55" s="3">
        <v>18753</v>
      </c>
      <c r="T55" s="4">
        <v>1</v>
      </c>
      <c r="U55" s="4">
        <v>-5.0794520000000003E-2</v>
      </c>
      <c r="V55" s="3">
        <v>21370</v>
      </c>
      <c r="W55" s="4">
        <v>1</v>
      </c>
      <c r="X55" s="4">
        <v>0.13951535000000001</v>
      </c>
      <c r="Y55" s="3">
        <v>26074</v>
      </c>
      <c r="Z55" s="4">
        <v>1</v>
      </c>
      <c r="AA55" s="4">
        <v>0.22014793999999999</v>
      </c>
      <c r="AB55" s="3">
        <v>34301</v>
      </c>
      <c r="AC55" s="4">
        <v>1</v>
      </c>
      <c r="AD55" s="4">
        <v>0.31550842000000001</v>
      </c>
      <c r="AE55" s="3">
        <v>37952</v>
      </c>
      <c r="AF55" s="4">
        <v>1</v>
      </c>
      <c r="AG55" s="4">
        <v>0.10644402</v>
      </c>
    </row>
    <row r="56" spans="1:33">
      <c r="A56" s="2" t="s">
        <v>47</v>
      </c>
      <c r="B56" s="2" t="s">
        <v>65</v>
      </c>
      <c r="C56" s="2" t="s">
        <v>44</v>
      </c>
      <c r="D56" s="3">
        <v>61586</v>
      </c>
      <c r="E56" s="4">
        <v>0.91102711000000003</v>
      </c>
      <c r="F56" s="4"/>
      <c r="G56" s="3">
        <v>63780</v>
      </c>
      <c r="H56" s="4">
        <v>0.90110840000000003</v>
      </c>
      <c r="I56" s="4">
        <v>3.562908E-2</v>
      </c>
      <c r="J56" s="3">
        <v>71520</v>
      </c>
      <c r="K56" s="4">
        <v>0.89862931000000001</v>
      </c>
      <c r="L56" s="4">
        <v>0.12135459</v>
      </c>
      <c r="M56" s="3">
        <v>80117</v>
      </c>
      <c r="N56" s="4">
        <v>0.90427183</v>
      </c>
      <c r="O56" s="4">
        <v>0.12019771</v>
      </c>
      <c r="P56" s="3">
        <v>83297</v>
      </c>
      <c r="Q56" s="4">
        <v>0.89189132000000004</v>
      </c>
      <c r="R56" s="4">
        <v>3.9694680000000003E-2</v>
      </c>
      <c r="S56" s="3">
        <v>79156</v>
      </c>
      <c r="T56" s="4">
        <v>0.88565724999999995</v>
      </c>
      <c r="U56" s="4">
        <v>-4.971801E-2</v>
      </c>
      <c r="V56" s="3">
        <v>85693</v>
      </c>
      <c r="W56" s="4">
        <v>0.88974916000000004</v>
      </c>
      <c r="X56" s="4">
        <v>8.2588190000000006E-2</v>
      </c>
      <c r="Y56" s="3">
        <v>96914</v>
      </c>
      <c r="Z56" s="4">
        <v>0.89186542000000002</v>
      </c>
      <c r="AA56" s="4">
        <v>0.13094438</v>
      </c>
      <c r="AB56" s="3">
        <v>117147</v>
      </c>
      <c r="AC56" s="4">
        <v>0.88688482000000002</v>
      </c>
      <c r="AD56" s="4">
        <v>0.20876907</v>
      </c>
      <c r="AE56" s="3">
        <v>130139</v>
      </c>
      <c r="AF56" s="4">
        <v>0.88601567999999997</v>
      </c>
      <c r="AG56" s="4">
        <v>0.11090722</v>
      </c>
    </row>
    <row r="57" spans="1:33">
      <c r="A57" s="2" t="s">
        <v>47</v>
      </c>
      <c r="B57" s="2" t="s">
        <v>65</v>
      </c>
      <c r="C57" s="2" t="s">
        <v>49</v>
      </c>
      <c r="D57" s="3">
        <v>6015</v>
      </c>
      <c r="E57" s="4">
        <v>8.8972889999999999E-2</v>
      </c>
      <c r="F57" s="4"/>
      <c r="G57" s="3">
        <v>7000</v>
      </c>
      <c r="H57" s="4">
        <v>9.8891599999999996E-2</v>
      </c>
      <c r="I57" s="4">
        <v>0.16375144999999999</v>
      </c>
      <c r="J57" s="3">
        <v>8068</v>
      </c>
      <c r="K57" s="4">
        <v>0.10137069</v>
      </c>
      <c r="L57" s="4">
        <v>0.15263665000000001</v>
      </c>
      <c r="M57" s="3">
        <v>8481</v>
      </c>
      <c r="N57" s="4">
        <v>9.5728170000000001E-2</v>
      </c>
      <c r="O57" s="4">
        <v>5.1244159999999997E-2</v>
      </c>
      <c r="P57" s="3">
        <v>10097</v>
      </c>
      <c r="Q57" s="4">
        <v>0.10810868</v>
      </c>
      <c r="R57" s="4">
        <v>0.19045696000000001</v>
      </c>
      <c r="S57" s="3">
        <v>10219</v>
      </c>
      <c r="T57" s="4">
        <v>0.11434275000000001</v>
      </c>
      <c r="U57" s="4">
        <v>1.215449E-2</v>
      </c>
      <c r="V57" s="3">
        <v>10618</v>
      </c>
      <c r="W57" s="4">
        <v>0.11025084</v>
      </c>
      <c r="X57" s="4">
        <v>3.9045690000000001E-2</v>
      </c>
      <c r="Y57" s="3">
        <v>11750</v>
      </c>
      <c r="Z57" s="4">
        <v>0.10813457999999999</v>
      </c>
      <c r="AA57" s="4">
        <v>0.10660389000000001</v>
      </c>
      <c r="AB57" s="3">
        <v>14941</v>
      </c>
      <c r="AC57" s="4">
        <v>0.11311518</v>
      </c>
      <c r="AD57" s="4">
        <v>0.27154507999999999</v>
      </c>
      <c r="AE57" s="3">
        <v>16742</v>
      </c>
      <c r="AF57" s="4">
        <v>0.11398432</v>
      </c>
      <c r="AG57" s="4">
        <v>0.12054117</v>
      </c>
    </row>
    <row r="58" spans="1:33">
      <c r="A58" s="2" t="s">
        <v>47</v>
      </c>
      <c r="B58" s="2" t="s">
        <v>65</v>
      </c>
      <c r="C58" s="2" t="s">
        <v>48</v>
      </c>
      <c r="D58" s="3">
        <v>67601</v>
      </c>
      <c r="E58" s="4">
        <v>1</v>
      </c>
      <c r="F58" s="4"/>
      <c r="G58" s="3">
        <v>70780</v>
      </c>
      <c r="H58" s="4">
        <v>1</v>
      </c>
      <c r="I58" s="4">
        <v>4.7028500000000001E-2</v>
      </c>
      <c r="J58" s="3">
        <v>79588</v>
      </c>
      <c r="K58" s="4">
        <v>1</v>
      </c>
      <c r="L58" s="4">
        <v>0.12444813</v>
      </c>
      <c r="M58" s="3">
        <v>88598</v>
      </c>
      <c r="N58" s="4">
        <v>1</v>
      </c>
      <c r="O58" s="4">
        <v>0.11320784</v>
      </c>
      <c r="P58" s="3">
        <v>93394</v>
      </c>
      <c r="Q58" s="4">
        <v>1</v>
      </c>
      <c r="R58" s="4">
        <v>5.4126870000000001E-2</v>
      </c>
      <c r="S58" s="3">
        <v>89375</v>
      </c>
      <c r="T58" s="4">
        <v>1</v>
      </c>
      <c r="U58" s="4">
        <v>-4.3029060000000001E-2</v>
      </c>
      <c r="V58" s="3">
        <v>96312</v>
      </c>
      <c r="W58" s="4">
        <v>1</v>
      </c>
      <c r="X58" s="4">
        <v>7.7609419999999998E-2</v>
      </c>
      <c r="Y58" s="3">
        <v>108665</v>
      </c>
      <c r="Z58" s="4">
        <v>1</v>
      </c>
      <c r="AA58" s="4">
        <v>0.12826082</v>
      </c>
      <c r="AB58" s="3">
        <v>132088</v>
      </c>
      <c r="AC58" s="4">
        <v>1</v>
      </c>
      <c r="AD58" s="4">
        <v>0.21555732999999999</v>
      </c>
      <c r="AE58" s="3">
        <v>146881</v>
      </c>
      <c r="AF58" s="4">
        <v>1</v>
      </c>
      <c r="AG58" s="4">
        <v>0.11199697</v>
      </c>
    </row>
    <row r="59" spans="1:33">
      <c r="A59" s="2" t="s">
        <v>47</v>
      </c>
      <c r="B59" s="2" t="s">
        <v>66</v>
      </c>
      <c r="C59" s="2" t="s">
        <v>44</v>
      </c>
      <c r="D59" s="3">
        <v>65370</v>
      </c>
      <c r="E59" s="4">
        <v>0.75179193</v>
      </c>
      <c r="F59" s="4"/>
      <c r="G59" s="3">
        <v>63561</v>
      </c>
      <c r="H59" s="4">
        <v>0.73710332000000001</v>
      </c>
      <c r="I59" s="4">
        <v>-2.7670480000000001E-2</v>
      </c>
      <c r="J59" s="3">
        <v>67260</v>
      </c>
      <c r="K59" s="4">
        <v>0.73776527000000003</v>
      </c>
      <c r="L59" s="4">
        <v>5.8195509999999999E-2</v>
      </c>
      <c r="M59" s="3">
        <v>67408</v>
      </c>
      <c r="N59" s="4">
        <v>0.72289734999999999</v>
      </c>
      <c r="O59" s="4">
        <v>2.1970900000000001E-3</v>
      </c>
      <c r="P59" s="3">
        <v>65303</v>
      </c>
      <c r="Q59" s="4">
        <v>0.71279243000000003</v>
      </c>
      <c r="R59" s="4">
        <v>-3.1233319999999998E-2</v>
      </c>
      <c r="S59" s="3">
        <v>61628</v>
      </c>
      <c r="T59" s="4">
        <v>0.70705426999999998</v>
      </c>
      <c r="U59" s="4">
        <v>-5.6267020000000001E-2</v>
      </c>
      <c r="V59" s="3">
        <v>63240</v>
      </c>
      <c r="W59" s="4">
        <v>0.70469567</v>
      </c>
      <c r="X59" s="4">
        <v>2.6151199999999999E-2</v>
      </c>
      <c r="Y59" s="3">
        <v>67359</v>
      </c>
      <c r="Z59" s="4">
        <v>0.70883452999999996</v>
      </c>
      <c r="AA59" s="4">
        <v>6.5135990000000005E-2</v>
      </c>
      <c r="AB59" s="3">
        <v>78444</v>
      </c>
      <c r="AC59" s="4">
        <v>0.70712032999999996</v>
      </c>
      <c r="AD59" s="4">
        <v>0.16456049</v>
      </c>
      <c r="AE59" s="3">
        <v>82597</v>
      </c>
      <c r="AF59" s="4">
        <v>0.71708072</v>
      </c>
      <c r="AG59" s="4">
        <v>5.2952880000000001E-2</v>
      </c>
    </row>
    <row r="60" spans="1:33">
      <c r="A60" s="2" t="s">
        <v>47</v>
      </c>
      <c r="B60" s="2" t="s">
        <v>66</v>
      </c>
      <c r="C60" s="2" t="s">
        <v>49</v>
      </c>
      <c r="D60" s="3">
        <v>21582</v>
      </c>
      <c r="E60" s="4">
        <v>0.24820807</v>
      </c>
      <c r="F60" s="4"/>
      <c r="G60" s="3">
        <v>22670</v>
      </c>
      <c r="H60" s="4">
        <v>0.26289667999999999</v>
      </c>
      <c r="I60" s="4">
        <v>5.0393350000000003E-2</v>
      </c>
      <c r="J60" s="3">
        <v>23907</v>
      </c>
      <c r="K60" s="4">
        <v>0.26223473000000003</v>
      </c>
      <c r="L60" s="4">
        <v>5.4584000000000001E-2</v>
      </c>
      <c r="M60" s="3">
        <v>25839</v>
      </c>
      <c r="N60" s="4">
        <v>0.27710265000000001</v>
      </c>
      <c r="O60" s="4">
        <v>8.0799670000000004E-2</v>
      </c>
      <c r="P60" s="3">
        <v>26313</v>
      </c>
      <c r="Q60" s="4">
        <v>0.28720757000000002</v>
      </c>
      <c r="R60" s="4">
        <v>1.8328589999999999E-2</v>
      </c>
      <c r="S60" s="3">
        <v>25534</v>
      </c>
      <c r="T60" s="4">
        <v>0.29294573000000002</v>
      </c>
      <c r="U60" s="4">
        <v>-2.9600080000000001E-2</v>
      </c>
      <c r="V60" s="3">
        <v>26501</v>
      </c>
      <c r="W60" s="4">
        <v>0.29530433</v>
      </c>
      <c r="X60" s="4">
        <v>3.7875230000000003E-2</v>
      </c>
      <c r="Y60" s="3">
        <v>27669</v>
      </c>
      <c r="Z60" s="4">
        <v>0.29116546999999998</v>
      </c>
      <c r="AA60" s="4">
        <v>4.4075349999999999E-2</v>
      </c>
      <c r="AB60" s="3">
        <v>32490</v>
      </c>
      <c r="AC60" s="4">
        <v>0.29287966999999998</v>
      </c>
      <c r="AD60" s="4">
        <v>0.17425644000000001</v>
      </c>
      <c r="AE60" s="3">
        <v>32588</v>
      </c>
      <c r="AF60" s="4">
        <v>0.28291928</v>
      </c>
      <c r="AG60" s="4">
        <v>3.0152500000000001E-3</v>
      </c>
    </row>
    <row r="61" spans="1:33">
      <c r="A61" s="2" t="s">
        <v>47</v>
      </c>
      <c r="B61" s="2" t="s">
        <v>66</v>
      </c>
      <c r="C61" s="2" t="s">
        <v>48</v>
      </c>
      <c r="D61" s="3">
        <v>86952</v>
      </c>
      <c r="E61" s="4">
        <v>1</v>
      </c>
      <c r="F61" s="4"/>
      <c r="G61" s="3">
        <v>86231</v>
      </c>
      <c r="H61" s="4">
        <v>1</v>
      </c>
      <c r="I61" s="4">
        <v>-8.2944100000000003E-3</v>
      </c>
      <c r="J61" s="3">
        <v>91167</v>
      </c>
      <c r="K61" s="4">
        <v>1</v>
      </c>
      <c r="L61" s="4">
        <v>5.724605E-2</v>
      </c>
      <c r="M61" s="3">
        <v>93247</v>
      </c>
      <c r="N61" s="4">
        <v>1</v>
      </c>
      <c r="O61" s="4">
        <v>2.280942E-2</v>
      </c>
      <c r="P61" s="3">
        <v>91615</v>
      </c>
      <c r="Q61" s="4">
        <v>1</v>
      </c>
      <c r="R61" s="4">
        <v>-1.7499580000000001E-2</v>
      </c>
      <c r="S61" s="3">
        <v>87162</v>
      </c>
      <c r="T61" s="4">
        <v>1</v>
      </c>
      <c r="U61" s="4">
        <v>-4.8608070000000003E-2</v>
      </c>
      <c r="V61" s="3">
        <v>89741</v>
      </c>
      <c r="W61" s="4">
        <v>1</v>
      </c>
      <c r="X61" s="4">
        <v>2.9585710000000001E-2</v>
      </c>
      <c r="Y61" s="3">
        <v>95028</v>
      </c>
      <c r="Z61" s="4">
        <v>1</v>
      </c>
      <c r="AA61" s="4">
        <v>5.8916690000000001E-2</v>
      </c>
      <c r="AB61" s="3">
        <v>110934</v>
      </c>
      <c r="AC61" s="4">
        <v>1</v>
      </c>
      <c r="AD61" s="4">
        <v>0.16738362000000001</v>
      </c>
      <c r="AE61" s="3">
        <v>115186</v>
      </c>
      <c r="AF61" s="4">
        <v>1</v>
      </c>
      <c r="AG61" s="4">
        <v>3.8327159999999999E-2</v>
      </c>
    </row>
    <row r="62" spans="1:33">
      <c r="A62" s="2" t="s">
        <v>47</v>
      </c>
      <c r="B62" s="2" t="s">
        <v>67</v>
      </c>
      <c r="C62" s="2" t="s">
        <v>44</v>
      </c>
      <c r="D62" s="3">
        <v>47825</v>
      </c>
      <c r="E62" s="4">
        <v>0.62712699000000005</v>
      </c>
      <c r="F62" s="4"/>
      <c r="G62" s="3">
        <v>47069</v>
      </c>
      <c r="H62" s="4">
        <v>0.62146886999999995</v>
      </c>
      <c r="I62" s="4">
        <v>-1.5812960000000001E-2</v>
      </c>
      <c r="J62" s="3">
        <v>48468</v>
      </c>
      <c r="K62" s="4">
        <v>0.61284729000000004</v>
      </c>
      <c r="L62" s="4">
        <v>2.9721069999999999E-2</v>
      </c>
      <c r="M62" s="3">
        <v>46956</v>
      </c>
      <c r="N62" s="4">
        <v>0.59482436999999999</v>
      </c>
      <c r="O62" s="4">
        <v>-3.1194690000000001E-2</v>
      </c>
      <c r="P62" s="3">
        <v>45252</v>
      </c>
      <c r="Q62" s="4">
        <v>0.59239786000000005</v>
      </c>
      <c r="R62" s="4">
        <v>-3.627942E-2</v>
      </c>
      <c r="S62" s="3">
        <v>43842</v>
      </c>
      <c r="T62" s="4">
        <v>0.58589621999999997</v>
      </c>
      <c r="U62" s="4">
        <v>-3.116915E-2</v>
      </c>
      <c r="V62" s="3">
        <v>43950</v>
      </c>
      <c r="W62" s="4">
        <v>0.58602913999999995</v>
      </c>
      <c r="X62" s="4">
        <v>2.4626499999999998E-3</v>
      </c>
      <c r="Y62" s="3">
        <v>44005</v>
      </c>
      <c r="Z62" s="4">
        <v>0.59260716000000002</v>
      </c>
      <c r="AA62" s="4">
        <v>1.26699E-3</v>
      </c>
      <c r="AB62" s="3">
        <v>49026</v>
      </c>
      <c r="AC62" s="4">
        <v>0.59905067000000001</v>
      </c>
      <c r="AD62" s="4">
        <v>0.11408511</v>
      </c>
      <c r="AE62" s="3">
        <v>52687</v>
      </c>
      <c r="AF62" s="4">
        <v>0.61194419</v>
      </c>
      <c r="AG62" s="4">
        <v>7.46922E-2</v>
      </c>
    </row>
    <row r="63" spans="1:33">
      <c r="A63" s="2" t="s">
        <v>47</v>
      </c>
      <c r="B63" s="2" t="s">
        <v>67</v>
      </c>
      <c r="C63" s="2" t="s">
        <v>49</v>
      </c>
      <c r="D63" s="3">
        <v>28435</v>
      </c>
      <c r="E63" s="4">
        <v>0.37287301</v>
      </c>
      <c r="F63" s="4"/>
      <c r="G63" s="3">
        <v>28669</v>
      </c>
      <c r="H63" s="4">
        <v>0.37853112999999999</v>
      </c>
      <c r="I63" s="4">
        <v>8.2178900000000003E-3</v>
      </c>
      <c r="J63" s="3">
        <v>30618</v>
      </c>
      <c r="K63" s="4">
        <v>0.38715271000000001</v>
      </c>
      <c r="L63" s="4">
        <v>6.799057E-2</v>
      </c>
      <c r="M63" s="3">
        <v>31985</v>
      </c>
      <c r="N63" s="4">
        <v>0.40517563000000001</v>
      </c>
      <c r="O63" s="4">
        <v>4.4626489999999998E-2</v>
      </c>
      <c r="P63" s="3">
        <v>31136</v>
      </c>
      <c r="Q63" s="4">
        <v>0.40760214</v>
      </c>
      <c r="R63" s="4">
        <v>-2.6536779999999999E-2</v>
      </c>
      <c r="S63" s="3">
        <v>30987</v>
      </c>
      <c r="T63" s="4">
        <v>0.41410377999999998</v>
      </c>
      <c r="U63" s="4">
        <v>-4.7928500000000004E-3</v>
      </c>
      <c r="V63" s="3">
        <v>31046</v>
      </c>
      <c r="W63" s="4">
        <v>0.41397086</v>
      </c>
      <c r="X63" s="4">
        <v>1.9135599999999999E-3</v>
      </c>
      <c r="Y63" s="3">
        <v>30252</v>
      </c>
      <c r="Z63" s="4">
        <v>0.40739283999999998</v>
      </c>
      <c r="AA63" s="4">
        <v>-2.5580789999999999E-2</v>
      </c>
      <c r="AB63" s="3">
        <v>32813</v>
      </c>
      <c r="AC63" s="4">
        <v>0.40094932999999999</v>
      </c>
      <c r="AD63" s="4">
        <v>8.467044E-2</v>
      </c>
      <c r="AE63" s="3">
        <v>33411</v>
      </c>
      <c r="AF63" s="4">
        <v>0.38805581</v>
      </c>
      <c r="AG63" s="4">
        <v>1.8217460000000001E-2</v>
      </c>
    </row>
    <row r="64" spans="1:33">
      <c r="A64" s="2" t="s">
        <v>47</v>
      </c>
      <c r="B64" s="2" t="s">
        <v>67</v>
      </c>
      <c r="C64" s="2" t="s">
        <v>48</v>
      </c>
      <c r="D64" s="3">
        <v>76260</v>
      </c>
      <c r="E64" s="4">
        <v>1</v>
      </c>
      <c r="F64" s="4"/>
      <c r="G64" s="3">
        <v>75738</v>
      </c>
      <c r="H64" s="4">
        <v>1</v>
      </c>
      <c r="I64" s="4">
        <v>-6.8525000000000001E-3</v>
      </c>
      <c r="J64" s="3">
        <v>79086</v>
      </c>
      <c r="K64" s="4">
        <v>1</v>
      </c>
      <c r="L64" s="4">
        <v>4.420727E-2</v>
      </c>
      <c r="M64" s="3">
        <v>78940</v>
      </c>
      <c r="N64" s="4">
        <v>1</v>
      </c>
      <c r="O64" s="4">
        <v>-1.8403099999999999E-3</v>
      </c>
      <c r="P64" s="3">
        <v>76388</v>
      </c>
      <c r="Q64" s="4">
        <v>1</v>
      </c>
      <c r="R64" s="4">
        <v>-3.2331940000000003E-2</v>
      </c>
      <c r="S64" s="3">
        <v>74828</v>
      </c>
      <c r="T64" s="4">
        <v>1</v>
      </c>
      <c r="U64" s="4">
        <v>-2.0418120000000001E-2</v>
      </c>
      <c r="V64" s="3">
        <v>74996</v>
      </c>
      <c r="W64" s="4">
        <v>1</v>
      </c>
      <c r="X64" s="4">
        <v>2.2352700000000001E-3</v>
      </c>
      <c r="Y64" s="3">
        <v>74257</v>
      </c>
      <c r="Z64" s="4">
        <v>1</v>
      </c>
      <c r="AA64" s="4">
        <v>-9.8472100000000003E-3</v>
      </c>
      <c r="AB64" s="3">
        <v>81839</v>
      </c>
      <c r="AC64" s="4">
        <v>1</v>
      </c>
      <c r="AD64" s="4">
        <v>0.10210178</v>
      </c>
      <c r="AE64" s="3">
        <v>86098</v>
      </c>
      <c r="AF64" s="4">
        <v>1</v>
      </c>
      <c r="AG64" s="4">
        <v>5.2048690000000002E-2</v>
      </c>
    </row>
    <row r="65" spans="1:33">
      <c r="A65" s="2" t="s">
        <v>47</v>
      </c>
      <c r="B65" s="2" t="s">
        <v>68</v>
      </c>
      <c r="C65" s="2" t="s">
        <v>44</v>
      </c>
      <c r="D65" s="3">
        <v>51758</v>
      </c>
      <c r="E65" s="4">
        <v>0.60472957000000005</v>
      </c>
      <c r="F65" s="4"/>
      <c r="G65" s="3">
        <v>50600</v>
      </c>
      <c r="H65" s="4">
        <v>0.59620032999999995</v>
      </c>
      <c r="I65" s="4">
        <v>-2.2376389999999999E-2</v>
      </c>
      <c r="J65" s="3">
        <v>51805</v>
      </c>
      <c r="K65" s="4">
        <v>0.58338380999999995</v>
      </c>
      <c r="L65" s="4">
        <v>2.381194E-2</v>
      </c>
      <c r="M65" s="3">
        <v>50509</v>
      </c>
      <c r="N65" s="4">
        <v>0.58279985000000001</v>
      </c>
      <c r="O65" s="4">
        <v>-2.5002460000000001E-2</v>
      </c>
      <c r="P65" s="3">
        <v>49927</v>
      </c>
      <c r="Q65" s="4">
        <v>0.57889740000000001</v>
      </c>
      <c r="R65" s="4">
        <v>-1.153708E-2</v>
      </c>
      <c r="S65" s="3">
        <v>49955</v>
      </c>
      <c r="T65" s="4">
        <v>0.57445285999999995</v>
      </c>
      <c r="U65" s="4">
        <v>5.5778000000000002E-4</v>
      </c>
      <c r="V65" s="3">
        <v>53345</v>
      </c>
      <c r="W65" s="4">
        <v>0.58321632000000001</v>
      </c>
      <c r="X65" s="4">
        <v>6.7879040000000002E-2</v>
      </c>
      <c r="Y65" s="3">
        <v>54890</v>
      </c>
      <c r="Z65" s="4">
        <v>0.58743361999999999</v>
      </c>
      <c r="AA65" s="4">
        <v>2.8959950000000002E-2</v>
      </c>
      <c r="AB65" s="3">
        <v>61383</v>
      </c>
      <c r="AC65" s="4">
        <v>0.58949088999999999</v>
      </c>
      <c r="AD65" s="4">
        <v>0.11828379999999999</v>
      </c>
      <c r="AE65" s="3">
        <v>64050</v>
      </c>
      <c r="AF65" s="4">
        <v>0.60055086000000002</v>
      </c>
      <c r="AG65" s="4">
        <v>4.3444429999999999E-2</v>
      </c>
    </row>
    <row r="66" spans="1:33">
      <c r="A66" s="2" t="s">
        <v>47</v>
      </c>
      <c r="B66" s="2" t="s">
        <v>68</v>
      </c>
      <c r="C66" s="2" t="s">
        <v>49</v>
      </c>
      <c r="D66" s="3">
        <v>33831</v>
      </c>
      <c r="E66" s="4">
        <v>0.39527043000000001</v>
      </c>
      <c r="F66" s="4"/>
      <c r="G66" s="3">
        <v>34271</v>
      </c>
      <c r="H66" s="4">
        <v>0.40379967</v>
      </c>
      <c r="I66" s="4">
        <v>1.300666E-2</v>
      </c>
      <c r="J66" s="3">
        <v>36996</v>
      </c>
      <c r="K66" s="4">
        <v>0.41661619</v>
      </c>
      <c r="L66" s="4">
        <v>7.9513860000000006E-2</v>
      </c>
      <c r="M66" s="3">
        <v>36157</v>
      </c>
      <c r="N66" s="4">
        <v>0.41720014999999999</v>
      </c>
      <c r="O66" s="4">
        <v>-2.265754E-2</v>
      </c>
      <c r="P66" s="3">
        <v>36318</v>
      </c>
      <c r="Q66" s="4">
        <v>0.42110259999999999</v>
      </c>
      <c r="R66" s="4">
        <v>4.4346100000000003E-3</v>
      </c>
      <c r="S66" s="3">
        <v>37006</v>
      </c>
      <c r="T66" s="4">
        <v>0.42554713999999999</v>
      </c>
      <c r="U66" s="4">
        <v>1.894123E-2</v>
      </c>
      <c r="V66" s="3">
        <v>38122</v>
      </c>
      <c r="W66" s="4">
        <v>0.41678367999999999</v>
      </c>
      <c r="X66" s="4">
        <v>3.0172190000000002E-2</v>
      </c>
      <c r="Y66" s="3">
        <v>38551</v>
      </c>
      <c r="Z66" s="4">
        <v>0.41256638000000001</v>
      </c>
      <c r="AA66" s="4">
        <v>1.12359E-2</v>
      </c>
      <c r="AB66" s="3">
        <v>42746</v>
      </c>
      <c r="AC66" s="4">
        <v>0.41050911000000001</v>
      </c>
      <c r="AD66" s="4">
        <v>0.10882418000000001</v>
      </c>
      <c r="AE66" s="3">
        <v>42602</v>
      </c>
      <c r="AF66" s="4">
        <v>0.39944913999999998</v>
      </c>
      <c r="AG66" s="4">
        <v>-3.36688E-3</v>
      </c>
    </row>
    <row r="67" spans="1:33">
      <c r="A67" s="2" t="s">
        <v>47</v>
      </c>
      <c r="B67" s="2" t="s">
        <v>68</v>
      </c>
      <c r="C67" s="2" t="s">
        <v>48</v>
      </c>
      <c r="D67" s="3">
        <v>85589</v>
      </c>
      <c r="E67" s="4">
        <v>1</v>
      </c>
      <c r="F67" s="4"/>
      <c r="G67" s="3">
        <v>84870</v>
      </c>
      <c r="H67" s="4">
        <v>1</v>
      </c>
      <c r="I67" s="4">
        <v>-8.3905100000000003E-3</v>
      </c>
      <c r="J67" s="3">
        <v>88800</v>
      </c>
      <c r="K67" s="4">
        <v>1</v>
      </c>
      <c r="L67" s="4">
        <v>4.6304360000000003E-2</v>
      </c>
      <c r="M67" s="3">
        <v>86667</v>
      </c>
      <c r="N67" s="4">
        <v>1</v>
      </c>
      <c r="O67" s="4">
        <v>-2.402553E-2</v>
      </c>
      <c r="P67" s="3">
        <v>86244</v>
      </c>
      <c r="Q67" s="4">
        <v>1</v>
      </c>
      <c r="R67" s="4">
        <v>-4.87369E-3</v>
      </c>
      <c r="S67" s="3">
        <v>86960</v>
      </c>
      <c r="T67" s="4">
        <v>1</v>
      </c>
      <c r="U67" s="4">
        <v>8.2991000000000002E-3</v>
      </c>
      <c r="V67" s="3">
        <v>91468</v>
      </c>
      <c r="W67" s="4">
        <v>1</v>
      </c>
      <c r="X67" s="4">
        <v>5.1832999999999997E-2</v>
      </c>
      <c r="Y67" s="3">
        <v>93441</v>
      </c>
      <c r="Z67" s="4">
        <v>1</v>
      </c>
      <c r="AA67" s="4">
        <v>2.1572850000000001E-2</v>
      </c>
      <c r="AB67" s="3">
        <v>104129</v>
      </c>
      <c r="AC67" s="4">
        <v>1</v>
      </c>
      <c r="AD67" s="4">
        <v>0.11438108</v>
      </c>
      <c r="AE67" s="3">
        <v>106652</v>
      </c>
      <c r="AF67" s="4">
        <v>1</v>
      </c>
      <c r="AG67" s="4">
        <v>2.422796E-2</v>
      </c>
    </row>
    <row r="68" spans="1:33">
      <c r="A68" s="2" t="s">
        <v>47</v>
      </c>
      <c r="B68" s="2" t="s">
        <v>69</v>
      </c>
      <c r="C68" s="2" t="s">
        <v>44</v>
      </c>
      <c r="D68" s="3">
        <v>27811</v>
      </c>
      <c r="E68" s="4">
        <v>0.59041986999999996</v>
      </c>
      <c r="F68" s="4"/>
      <c r="G68" s="3">
        <v>26740</v>
      </c>
      <c r="H68" s="4">
        <v>0.58173874000000003</v>
      </c>
      <c r="I68" s="4">
        <v>-3.8524219999999998E-2</v>
      </c>
      <c r="J68" s="3">
        <v>26809</v>
      </c>
      <c r="K68" s="4">
        <v>0.56894151999999998</v>
      </c>
      <c r="L68" s="4">
        <v>2.5786300000000002E-3</v>
      </c>
      <c r="M68" s="3">
        <v>25486</v>
      </c>
      <c r="N68" s="4">
        <v>0.56906968000000002</v>
      </c>
      <c r="O68" s="4">
        <v>-4.9320940000000001E-2</v>
      </c>
      <c r="P68" s="3">
        <v>24241</v>
      </c>
      <c r="Q68" s="4">
        <v>0.55422881000000002</v>
      </c>
      <c r="R68" s="4">
        <v>-4.8854799999999997E-2</v>
      </c>
      <c r="S68" s="3">
        <v>24277</v>
      </c>
      <c r="T68" s="4">
        <v>0.55621069999999995</v>
      </c>
      <c r="U68" s="4">
        <v>1.46686E-3</v>
      </c>
      <c r="V68" s="3">
        <v>25533</v>
      </c>
      <c r="W68" s="4">
        <v>0.55131233000000002</v>
      </c>
      <c r="X68" s="4">
        <v>5.1747420000000002E-2</v>
      </c>
      <c r="Y68" s="3">
        <v>25975</v>
      </c>
      <c r="Z68" s="4">
        <v>0.55267299000000003</v>
      </c>
      <c r="AA68" s="4">
        <v>1.7328920000000001E-2</v>
      </c>
      <c r="AB68" s="3">
        <v>29688</v>
      </c>
      <c r="AC68" s="4">
        <v>0.55338825999999997</v>
      </c>
      <c r="AD68" s="4">
        <v>0.14293163</v>
      </c>
      <c r="AE68" s="3">
        <v>30682</v>
      </c>
      <c r="AF68" s="4">
        <v>0.55650474000000005</v>
      </c>
      <c r="AG68" s="4">
        <v>3.3470880000000001E-2</v>
      </c>
    </row>
    <row r="69" spans="1:33">
      <c r="A69" s="2" t="s">
        <v>47</v>
      </c>
      <c r="B69" s="2" t="s">
        <v>69</v>
      </c>
      <c r="C69" s="2" t="s">
        <v>49</v>
      </c>
      <c r="D69" s="3">
        <v>19293</v>
      </c>
      <c r="E69" s="4">
        <v>0.40958012999999999</v>
      </c>
      <c r="F69" s="4"/>
      <c r="G69" s="3">
        <v>19225</v>
      </c>
      <c r="H69" s="4">
        <v>0.41826126000000002</v>
      </c>
      <c r="I69" s="4">
        <v>-3.49359E-3</v>
      </c>
      <c r="J69" s="3">
        <v>20311</v>
      </c>
      <c r="K69" s="4">
        <v>0.43105848000000002</v>
      </c>
      <c r="L69" s="4">
        <v>5.6494780000000001E-2</v>
      </c>
      <c r="M69" s="3">
        <v>19300</v>
      </c>
      <c r="N69" s="4">
        <v>0.43093031999999998</v>
      </c>
      <c r="O69" s="4">
        <v>-4.9817640000000003E-2</v>
      </c>
      <c r="P69" s="3">
        <v>19497</v>
      </c>
      <c r="Q69" s="4">
        <v>0.44577118999999998</v>
      </c>
      <c r="R69" s="4">
        <v>1.024827E-2</v>
      </c>
      <c r="S69" s="3">
        <v>19370</v>
      </c>
      <c r="T69" s="4">
        <v>0.4437893</v>
      </c>
      <c r="U69" s="4">
        <v>-6.5381800000000002E-3</v>
      </c>
      <c r="V69" s="3">
        <v>20780</v>
      </c>
      <c r="W69" s="4">
        <v>0.44868766999999998</v>
      </c>
      <c r="X69" s="4">
        <v>7.2803999999999994E-2</v>
      </c>
      <c r="Y69" s="3">
        <v>21024</v>
      </c>
      <c r="Z69" s="4">
        <v>0.44732701000000002</v>
      </c>
      <c r="AA69" s="4">
        <v>1.174682E-2</v>
      </c>
      <c r="AB69" s="3">
        <v>23960</v>
      </c>
      <c r="AC69" s="4">
        <v>0.44661173999999998</v>
      </c>
      <c r="AD69" s="4">
        <v>0.13962918999999999</v>
      </c>
      <c r="AE69" s="3">
        <v>24451</v>
      </c>
      <c r="AF69" s="4">
        <v>0.44349526</v>
      </c>
      <c r="AG69" s="4">
        <v>2.051211E-2</v>
      </c>
    </row>
    <row r="70" spans="1:33">
      <c r="A70" s="2" t="s">
        <v>47</v>
      </c>
      <c r="B70" s="2" t="s">
        <v>69</v>
      </c>
      <c r="C70" s="2" t="s">
        <v>48</v>
      </c>
      <c r="D70" s="3">
        <v>47104</v>
      </c>
      <c r="E70" s="4">
        <v>1</v>
      </c>
      <c r="F70" s="4"/>
      <c r="G70" s="3">
        <v>45965</v>
      </c>
      <c r="H70" s="4">
        <v>1</v>
      </c>
      <c r="I70" s="4">
        <v>-2.4176369999999999E-2</v>
      </c>
      <c r="J70" s="3">
        <v>47120</v>
      </c>
      <c r="K70" s="4">
        <v>1</v>
      </c>
      <c r="L70" s="4">
        <v>2.512967E-2</v>
      </c>
      <c r="M70" s="3">
        <v>44786</v>
      </c>
      <c r="N70" s="4">
        <v>1</v>
      </c>
      <c r="O70" s="4">
        <v>-4.9535049999999997E-2</v>
      </c>
      <c r="P70" s="3">
        <v>43739</v>
      </c>
      <c r="Q70" s="4">
        <v>1</v>
      </c>
      <c r="R70" s="4">
        <v>-2.33855E-2</v>
      </c>
      <c r="S70" s="3">
        <v>43647</v>
      </c>
      <c r="T70" s="4">
        <v>1</v>
      </c>
      <c r="U70" s="4">
        <v>-2.1015600000000001E-3</v>
      </c>
      <c r="V70" s="3">
        <v>46313</v>
      </c>
      <c r="W70" s="4">
        <v>1</v>
      </c>
      <c r="X70" s="4">
        <v>6.1092100000000003E-2</v>
      </c>
      <c r="Y70" s="3">
        <v>47000</v>
      </c>
      <c r="Z70" s="4">
        <v>1</v>
      </c>
      <c r="AA70" s="4">
        <v>1.48243E-2</v>
      </c>
      <c r="AB70" s="3">
        <v>53648</v>
      </c>
      <c r="AC70" s="4">
        <v>1</v>
      </c>
      <c r="AD70" s="4">
        <v>0.14145436</v>
      </c>
      <c r="AE70" s="3">
        <v>55133</v>
      </c>
      <c r="AF70" s="4">
        <v>1</v>
      </c>
      <c r="AG70" s="4">
        <v>2.7683340000000001E-2</v>
      </c>
    </row>
    <row r="71" spans="1:33">
      <c r="A71" s="2" t="s">
        <v>47</v>
      </c>
      <c r="B71" s="2" t="s">
        <v>70</v>
      </c>
      <c r="C71" s="2" t="s">
        <v>44</v>
      </c>
      <c r="D71" s="3">
        <v>18385</v>
      </c>
      <c r="E71" s="4">
        <v>0.58202171000000003</v>
      </c>
      <c r="F71" s="4"/>
      <c r="G71" s="3">
        <v>17167</v>
      </c>
      <c r="H71" s="4">
        <v>0.56933407999999996</v>
      </c>
      <c r="I71" s="4">
        <v>-6.6256880000000004E-2</v>
      </c>
      <c r="J71" s="3">
        <v>16499</v>
      </c>
      <c r="K71" s="4">
        <v>0.55529466000000005</v>
      </c>
      <c r="L71" s="4">
        <v>-3.8882069999999998E-2</v>
      </c>
      <c r="M71" s="3">
        <v>15255</v>
      </c>
      <c r="N71" s="4">
        <v>0.54764513999999997</v>
      </c>
      <c r="O71" s="4">
        <v>-7.5414499999999995E-2</v>
      </c>
      <c r="P71" s="3">
        <v>14445</v>
      </c>
      <c r="Q71" s="4">
        <v>0.53688060000000004</v>
      </c>
      <c r="R71" s="4">
        <v>-5.310227E-2</v>
      </c>
      <c r="S71" s="3">
        <v>13996</v>
      </c>
      <c r="T71" s="4">
        <v>0.53649862999999998</v>
      </c>
      <c r="U71" s="4">
        <v>-3.1061229999999999E-2</v>
      </c>
      <c r="V71" s="3">
        <v>14348</v>
      </c>
      <c r="W71" s="4">
        <v>0.52194015999999999</v>
      </c>
      <c r="X71" s="4">
        <v>2.5110899999999998E-2</v>
      </c>
      <c r="Y71" s="3">
        <v>14544</v>
      </c>
      <c r="Z71" s="4">
        <v>0.52413880000000002</v>
      </c>
      <c r="AA71" s="4">
        <v>1.366289E-2</v>
      </c>
      <c r="AB71" s="3">
        <v>16042</v>
      </c>
      <c r="AC71" s="4">
        <v>0.51701332</v>
      </c>
      <c r="AD71" s="4">
        <v>0.10302678</v>
      </c>
      <c r="AE71" s="3">
        <v>16157</v>
      </c>
      <c r="AF71" s="4">
        <v>0.51741084000000004</v>
      </c>
      <c r="AG71" s="4">
        <v>7.1286099999999996E-3</v>
      </c>
    </row>
    <row r="72" spans="1:33">
      <c r="A72" s="2" t="s">
        <v>47</v>
      </c>
      <c r="B72" s="2" t="s">
        <v>70</v>
      </c>
      <c r="C72" s="2" t="s">
        <v>49</v>
      </c>
      <c r="D72" s="3">
        <v>13203</v>
      </c>
      <c r="E72" s="4">
        <v>0.41797828999999997</v>
      </c>
      <c r="F72" s="4"/>
      <c r="G72" s="3">
        <v>12986</v>
      </c>
      <c r="H72" s="4">
        <v>0.43066591999999998</v>
      </c>
      <c r="I72" s="4">
        <v>-1.64732E-2</v>
      </c>
      <c r="J72" s="3">
        <v>13213</v>
      </c>
      <c r="K72" s="4">
        <v>0.44470534</v>
      </c>
      <c r="L72" s="4">
        <v>1.754168E-2</v>
      </c>
      <c r="M72" s="3">
        <v>12601</v>
      </c>
      <c r="N72" s="4">
        <v>0.45235486000000003</v>
      </c>
      <c r="O72" s="4">
        <v>-4.6373619999999997E-2</v>
      </c>
      <c r="P72" s="3">
        <v>12460</v>
      </c>
      <c r="Q72" s="4">
        <v>0.46311940000000001</v>
      </c>
      <c r="R72" s="4">
        <v>-1.1132029999999999E-2</v>
      </c>
      <c r="S72" s="3">
        <v>12092</v>
      </c>
      <c r="T72" s="4">
        <v>0.46350137000000002</v>
      </c>
      <c r="U72" s="4">
        <v>-2.957164E-2</v>
      </c>
      <c r="V72" s="3">
        <v>13141</v>
      </c>
      <c r="W72" s="4">
        <v>0.47805984000000001</v>
      </c>
      <c r="X72" s="4">
        <v>8.6800909999999995E-2</v>
      </c>
      <c r="Y72" s="3">
        <v>13204</v>
      </c>
      <c r="Z72" s="4">
        <v>0.47586119999999998</v>
      </c>
      <c r="AA72" s="4">
        <v>4.7684199999999998E-3</v>
      </c>
      <c r="AB72" s="3">
        <v>14986</v>
      </c>
      <c r="AC72" s="4">
        <v>0.48298668</v>
      </c>
      <c r="AD72" s="4">
        <v>0.13497292</v>
      </c>
      <c r="AE72" s="3">
        <v>15069</v>
      </c>
      <c r="AF72" s="4">
        <v>0.48258916000000002</v>
      </c>
      <c r="AG72" s="4">
        <v>5.5265799999999997E-3</v>
      </c>
    </row>
    <row r="73" spans="1:33">
      <c r="A73" s="2" t="s">
        <v>47</v>
      </c>
      <c r="B73" s="2" t="s">
        <v>70</v>
      </c>
      <c r="C73" s="2" t="s">
        <v>48</v>
      </c>
      <c r="D73" s="3">
        <v>31588</v>
      </c>
      <c r="E73" s="4">
        <v>1</v>
      </c>
      <c r="F73" s="4"/>
      <c r="G73" s="3">
        <v>30152</v>
      </c>
      <c r="H73" s="4">
        <v>1</v>
      </c>
      <c r="I73" s="4">
        <v>-4.5448379999999997E-2</v>
      </c>
      <c r="J73" s="3">
        <v>29713</v>
      </c>
      <c r="K73" s="4">
        <v>1</v>
      </c>
      <c r="L73" s="4">
        <v>-1.458228E-2</v>
      </c>
      <c r="M73" s="3">
        <v>27856</v>
      </c>
      <c r="N73" s="4">
        <v>1</v>
      </c>
      <c r="O73" s="4">
        <v>-6.2499869999999999E-2</v>
      </c>
      <c r="P73" s="3">
        <v>26905</v>
      </c>
      <c r="Q73" s="4">
        <v>1</v>
      </c>
      <c r="R73" s="4">
        <v>-3.4116830000000001E-2</v>
      </c>
      <c r="S73" s="3">
        <v>26088</v>
      </c>
      <c r="T73" s="4">
        <v>1</v>
      </c>
      <c r="U73" s="4">
        <v>-3.0371370000000002E-2</v>
      </c>
      <c r="V73" s="3">
        <v>27489</v>
      </c>
      <c r="W73" s="4">
        <v>1</v>
      </c>
      <c r="X73" s="4">
        <v>5.3704300000000003E-2</v>
      </c>
      <c r="Y73" s="3">
        <v>27748</v>
      </c>
      <c r="Z73" s="4">
        <v>1</v>
      </c>
      <c r="AA73" s="4">
        <v>9.4108000000000004E-3</v>
      </c>
      <c r="AB73" s="3">
        <v>31028</v>
      </c>
      <c r="AC73" s="4">
        <v>1</v>
      </c>
      <c r="AD73" s="4">
        <v>0.11822871</v>
      </c>
      <c r="AE73" s="3">
        <v>31226</v>
      </c>
      <c r="AF73" s="4">
        <v>1</v>
      </c>
      <c r="AG73" s="4">
        <v>6.3548500000000004E-3</v>
      </c>
    </row>
    <row r="74" spans="1:33">
      <c r="A74" s="2" t="s">
        <v>47</v>
      </c>
      <c r="B74" s="2" t="s">
        <v>71</v>
      </c>
      <c r="C74" s="2" t="s">
        <v>44</v>
      </c>
      <c r="D74" s="3">
        <v>639</v>
      </c>
      <c r="E74" s="4">
        <v>0.90551981000000004</v>
      </c>
      <c r="F74" s="4"/>
      <c r="G74" s="3">
        <v>508</v>
      </c>
      <c r="H74" s="4">
        <v>0.92807057999999998</v>
      </c>
      <c r="I74" s="4">
        <v>-0.2049089</v>
      </c>
      <c r="J74" s="3">
        <v>418</v>
      </c>
      <c r="K74" s="4">
        <v>0.90337712000000003</v>
      </c>
      <c r="L74" s="4">
        <v>-0.17732292999999999</v>
      </c>
      <c r="M74" s="3">
        <v>379</v>
      </c>
      <c r="N74" s="4">
        <v>0.93404292</v>
      </c>
      <c r="O74" s="4">
        <v>-9.259386E-2</v>
      </c>
      <c r="P74" s="3">
        <v>369</v>
      </c>
      <c r="Q74" s="4">
        <v>0.92507653999999995</v>
      </c>
      <c r="R74" s="4">
        <v>-2.611722E-2</v>
      </c>
      <c r="S74" s="3">
        <v>299</v>
      </c>
      <c r="T74" s="4">
        <v>0.95591225000000002</v>
      </c>
      <c r="U74" s="4">
        <v>-0.19092337000000001</v>
      </c>
      <c r="V74" s="5" t="s">
        <v>86</v>
      </c>
      <c r="W74" s="6" t="s">
        <v>86</v>
      </c>
      <c r="X74" s="6" t="s">
        <v>86</v>
      </c>
      <c r="Y74" s="5" t="s">
        <v>86</v>
      </c>
      <c r="Z74" s="6" t="s">
        <v>86</v>
      </c>
      <c r="AA74" s="6" t="s">
        <v>86</v>
      </c>
      <c r="AB74" s="5" t="s">
        <v>86</v>
      </c>
      <c r="AC74" s="6" t="s">
        <v>86</v>
      </c>
      <c r="AD74" s="6" t="s">
        <v>86</v>
      </c>
      <c r="AE74" s="5" t="s">
        <v>86</v>
      </c>
      <c r="AF74" s="6" t="s">
        <v>86</v>
      </c>
      <c r="AG74" s="6" t="s">
        <v>86</v>
      </c>
    </row>
    <row r="75" spans="1:33">
      <c r="A75" s="2" t="s">
        <v>47</v>
      </c>
      <c r="B75" s="2" t="s">
        <v>71</v>
      </c>
      <c r="C75" s="2" t="s">
        <v>49</v>
      </c>
      <c r="D75" s="3">
        <v>67</v>
      </c>
      <c r="E75" s="4">
        <v>9.4480190000000006E-2</v>
      </c>
      <c r="F75" s="4"/>
      <c r="G75" s="3">
        <v>39</v>
      </c>
      <c r="H75" s="4">
        <v>7.1929419999999994E-2</v>
      </c>
      <c r="I75" s="4">
        <v>-0.40939164</v>
      </c>
      <c r="J75" s="3">
        <v>45</v>
      </c>
      <c r="K75" s="4">
        <v>9.6622879999999994E-2</v>
      </c>
      <c r="L75" s="4">
        <v>0.13531081</v>
      </c>
      <c r="M75" s="3">
        <v>27</v>
      </c>
      <c r="N75" s="4">
        <v>6.5957080000000001E-2</v>
      </c>
      <c r="O75" s="4">
        <v>-0.40091916</v>
      </c>
      <c r="P75" s="3">
        <v>30</v>
      </c>
      <c r="Q75" s="4">
        <v>7.4923459999999997E-2</v>
      </c>
      <c r="R75" s="4">
        <v>0.11699763000000001</v>
      </c>
      <c r="S75" s="3">
        <v>14</v>
      </c>
      <c r="T75" s="4">
        <v>4.4087750000000002E-2</v>
      </c>
      <c r="U75" s="4">
        <v>-0.53926691999999998</v>
      </c>
      <c r="V75" s="5" t="s">
        <v>86</v>
      </c>
      <c r="W75" s="6" t="s">
        <v>86</v>
      </c>
      <c r="X75" s="6" t="s">
        <v>86</v>
      </c>
      <c r="Y75" s="5" t="s">
        <v>86</v>
      </c>
      <c r="Z75" s="6" t="s">
        <v>86</v>
      </c>
      <c r="AA75" s="6" t="s">
        <v>86</v>
      </c>
      <c r="AB75" s="5" t="s">
        <v>86</v>
      </c>
      <c r="AC75" s="6" t="s">
        <v>86</v>
      </c>
      <c r="AD75" s="6" t="s">
        <v>86</v>
      </c>
      <c r="AE75" s="5" t="s">
        <v>86</v>
      </c>
      <c r="AF75" s="6" t="s">
        <v>86</v>
      </c>
      <c r="AG75" s="6" t="s">
        <v>86</v>
      </c>
    </row>
    <row r="76" spans="1:33">
      <c r="A76" s="2" t="s">
        <v>47</v>
      </c>
      <c r="B76" s="2" t="s">
        <v>71</v>
      </c>
      <c r="C76" s="2" t="s">
        <v>48</v>
      </c>
      <c r="D76" s="3">
        <v>706</v>
      </c>
      <c r="E76" s="4">
        <v>1</v>
      </c>
      <c r="F76" s="4"/>
      <c r="G76" s="3">
        <v>547</v>
      </c>
      <c r="H76" s="4">
        <v>1</v>
      </c>
      <c r="I76" s="4">
        <v>-0.22422847000000001</v>
      </c>
      <c r="J76" s="3">
        <v>463</v>
      </c>
      <c r="K76" s="4">
        <v>1</v>
      </c>
      <c r="L76" s="4">
        <v>-0.15483537</v>
      </c>
      <c r="M76" s="3">
        <v>406</v>
      </c>
      <c r="N76" s="4">
        <v>1</v>
      </c>
      <c r="O76" s="4">
        <v>-0.12238514</v>
      </c>
      <c r="P76" s="3">
        <v>399</v>
      </c>
      <c r="Q76" s="4">
        <v>1</v>
      </c>
      <c r="R76" s="4">
        <v>-1.667778E-2</v>
      </c>
      <c r="S76" s="3">
        <v>313</v>
      </c>
      <c r="T76" s="4">
        <v>1</v>
      </c>
      <c r="U76" s="4">
        <v>-0.21702247999999999</v>
      </c>
      <c r="V76" s="3">
        <v>284</v>
      </c>
      <c r="W76" s="4">
        <v>1</v>
      </c>
      <c r="X76" s="4">
        <v>-9.2968780000000001E-2</v>
      </c>
      <c r="Y76" s="3">
        <v>283</v>
      </c>
      <c r="Z76" s="4">
        <v>1</v>
      </c>
      <c r="AA76" s="4">
        <v>-3.1657E-3</v>
      </c>
      <c r="AB76" s="3">
        <v>249</v>
      </c>
      <c r="AC76" s="4">
        <v>1</v>
      </c>
      <c r="AD76" s="4">
        <v>-0.11828117</v>
      </c>
      <c r="AE76" s="3">
        <v>225</v>
      </c>
      <c r="AF76" s="4">
        <v>1</v>
      </c>
      <c r="AG76" s="4">
        <v>-9.7861279999999995E-2</v>
      </c>
    </row>
  </sheetData>
  <autoFilter ref="A4:AG4" xr:uid="{00000000-0009-0000-0000-00000D000000}"/>
  <mergeCells count="13">
    <mergeCell ref="A1:AG1"/>
    <mergeCell ref="A2:AG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94"/>
  <sheetViews>
    <sheetView workbookViewId="0">
      <pane xSplit="3" ySplit="4" topLeftCell="D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20.7109375" customWidth="1"/>
    <col min="2" max="2" width="34.7109375" customWidth="1"/>
    <col min="3" max="3" width="31.7109375" customWidth="1"/>
    <col min="4" max="4" width="12.7109375" customWidth="1"/>
    <col min="5" max="5" width="10.7109375" customWidth="1"/>
    <col min="6" max="6" width="29.7109375" customWidth="1"/>
    <col min="7" max="7" width="12.7109375" customWidth="1"/>
    <col min="8" max="8" width="10.7109375" customWidth="1"/>
    <col min="9" max="9" width="29.7109375" customWidth="1"/>
    <col min="10" max="10" width="12.7109375" customWidth="1"/>
    <col min="11" max="11" width="10.7109375" customWidth="1"/>
    <col min="12" max="12" width="29.7109375" customWidth="1"/>
    <col min="13" max="13" width="12.7109375" customWidth="1"/>
    <col min="14" max="14" width="10.7109375" customWidth="1"/>
    <col min="15" max="15" width="29.7109375" customWidth="1"/>
    <col min="16" max="16" width="12.7109375" customWidth="1"/>
    <col min="17" max="17" width="10.7109375" customWidth="1"/>
    <col min="18" max="18" width="29.7109375" customWidth="1"/>
    <col min="19" max="19" width="12.7109375" customWidth="1"/>
    <col min="20" max="20" width="10.7109375" customWidth="1"/>
    <col min="21" max="21" width="29.7109375" customWidth="1"/>
    <col min="22" max="22" width="12.7109375" customWidth="1"/>
    <col min="23" max="23" width="10.7109375" customWidth="1"/>
    <col min="24" max="24" width="29.7109375" customWidth="1"/>
    <col min="25" max="25" width="12.7109375" customWidth="1"/>
    <col min="26" max="26" width="10.7109375" customWidth="1"/>
    <col min="27" max="27" width="29.7109375" customWidth="1"/>
    <col min="28" max="28" width="12.7109375" customWidth="1"/>
    <col min="29" max="29" width="10.7109375" customWidth="1"/>
    <col min="30" max="30" width="29.7109375" customWidth="1"/>
    <col min="31" max="31" width="12.7109375" customWidth="1"/>
    <col min="32" max="32" width="10.7109375" customWidth="1"/>
    <col min="33" max="33" width="29.7109375" customWidth="1"/>
  </cols>
  <sheetData>
    <row r="1" spans="1:33" ht="21.95" customHeight="1">
      <c r="A1" s="10" t="s">
        <v>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/>
      <c r="B3" s="12"/>
      <c r="C3" s="12"/>
      <c r="D3" s="12" t="s">
        <v>29</v>
      </c>
      <c r="E3" s="12"/>
      <c r="F3" s="12"/>
      <c r="G3" s="12" t="s">
        <v>30</v>
      </c>
      <c r="H3" s="12"/>
      <c r="I3" s="12"/>
      <c r="J3" s="12" t="s">
        <v>31</v>
      </c>
      <c r="K3" s="12"/>
      <c r="L3" s="12"/>
      <c r="M3" s="12" t="s">
        <v>32</v>
      </c>
      <c r="N3" s="12"/>
      <c r="O3" s="12"/>
      <c r="P3" s="12" t="s">
        <v>33</v>
      </c>
      <c r="Q3" s="12"/>
      <c r="R3" s="12"/>
      <c r="S3" s="12" t="s">
        <v>34</v>
      </c>
      <c r="T3" s="12"/>
      <c r="U3" s="12"/>
      <c r="V3" s="12" t="s">
        <v>35</v>
      </c>
      <c r="W3" s="12"/>
      <c r="X3" s="12"/>
      <c r="Y3" s="12" t="s">
        <v>36</v>
      </c>
      <c r="Z3" s="12"/>
      <c r="AA3" s="12"/>
      <c r="AB3" s="12" t="s">
        <v>37</v>
      </c>
      <c r="AC3" s="12"/>
      <c r="AD3" s="12"/>
      <c r="AE3" s="12" t="s">
        <v>38</v>
      </c>
      <c r="AF3" s="12"/>
      <c r="AG3" s="12"/>
    </row>
    <row r="4" spans="1:33">
      <c r="A4" s="1" t="s">
        <v>40</v>
      </c>
      <c r="B4" s="1" t="s">
        <v>73</v>
      </c>
      <c r="C4" s="1" t="s">
        <v>39</v>
      </c>
      <c r="D4" s="1" t="s">
        <v>41</v>
      </c>
      <c r="E4" s="1" t="s">
        <v>42</v>
      </c>
      <c r="F4" s="1" t="s">
        <v>43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42</v>
      </c>
      <c r="L4" s="1" t="s">
        <v>43</v>
      </c>
      <c r="M4" s="1" t="s">
        <v>41</v>
      </c>
      <c r="N4" s="1" t="s">
        <v>42</v>
      </c>
      <c r="O4" s="1" t="s">
        <v>43</v>
      </c>
      <c r="P4" s="1" t="s">
        <v>41</v>
      </c>
      <c r="Q4" s="1" t="s">
        <v>42</v>
      </c>
      <c r="R4" s="1" t="s">
        <v>43</v>
      </c>
      <c r="S4" s="1" t="s">
        <v>41</v>
      </c>
      <c r="T4" s="1" t="s">
        <v>42</v>
      </c>
      <c r="U4" s="1" t="s">
        <v>43</v>
      </c>
      <c r="V4" s="1" t="s">
        <v>41</v>
      </c>
      <c r="W4" s="1" t="s">
        <v>42</v>
      </c>
      <c r="X4" s="1" t="s">
        <v>43</v>
      </c>
      <c r="Y4" s="1" t="s">
        <v>41</v>
      </c>
      <c r="Z4" s="1" t="s">
        <v>42</v>
      </c>
      <c r="AA4" s="1" t="s">
        <v>43</v>
      </c>
      <c r="AB4" s="1" t="s">
        <v>41</v>
      </c>
      <c r="AC4" s="1" t="s">
        <v>42</v>
      </c>
      <c r="AD4" s="1" t="s">
        <v>43</v>
      </c>
      <c r="AE4" s="1" t="s">
        <v>41</v>
      </c>
      <c r="AF4" s="1" t="s">
        <v>42</v>
      </c>
      <c r="AG4" s="1" t="s">
        <v>43</v>
      </c>
    </row>
    <row r="5" spans="1:33">
      <c r="A5" s="2" t="s">
        <v>45</v>
      </c>
      <c r="B5" s="2" t="s">
        <v>74</v>
      </c>
      <c r="C5" s="2" t="s">
        <v>44</v>
      </c>
      <c r="D5" s="3">
        <v>726850</v>
      </c>
      <c r="E5" s="4">
        <v>0.77092541000000003</v>
      </c>
      <c r="F5" s="4"/>
      <c r="G5" s="3">
        <v>754629</v>
      </c>
      <c r="H5" s="4">
        <v>0.76164118000000003</v>
      </c>
      <c r="I5" s="4">
        <v>3.8218080000000001E-2</v>
      </c>
      <c r="J5" s="3">
        <v>761638</v>
      </c>
      <c r="K5" s="4">
        <v>0.75469491</v>
      </c>
      <c r="L5" s="4">
        <v>9.28819E-3</v>
      </c>
      <c r="M5" s="3">
        <v>778013</v>
      </c>
      <c r="N5" s="4">
        <v>0.75163321999999999</v>
      </c>
      <c r="O5" s="4">
        <v>2.149999E-2</v>
      </c>
      <c r="P5" s="3">
        <v>774089</v>
      </c>
      <c r="Q5" s="4">
        <v>0.74698039999999999</v>
      </c>
      <c r="R5" s="4">
        <v>-5.0435599999999999E-3</v>
      </c>
      <c r="S5" s="3">
        <v>774000</v>
      </c>
      <c r="T5" s="4">
        <v>0.74069428000000004</v>
      </c>
      <c r="U5" s="4">
        <v>-1.1476000000000001E-4</v>
      </c>
      <c r="V5" s="3">
        <v>742400</v>
      </c>
      <c r="W5" s="4">
        <v>0.74078379000000005</v>
      </c>
      <c r="X5" s="4">
        <v>-4.0827830000000002E-2</v>
      </c>
      <c r="Y5" s="3">
        <v>721873</v>
      </c>
      <c r="Z5" s="4">
        <v>0.74014915999999997</v>
      </c>
      <c r="AA5" s="4">
        <v>-2.7648349999999999E-2</v>
      </c>
      <c r="AB5" s="3">
        <v>708094</v>
      </c>
      <c r="AC5" s="4">
        <v>0.73920085999999996</v>
      </c>
      <c r="AD5" s="4">
        <v>-1.9088480000000001E-2</v>
      </c>
      <c r="AE5" s="3">
        <v>715780</v>
      </c>
      <c r="AF5" s="4">
        <v>0.74220995000000001</v>
      </c>
      <c r="AG5" s="4">
        <v>1.085412E-2</v>
      </c>
    </row>
    <row r="6" spans="1:33">
      <c r="A6" s="2" t="s">
        <v>45</v>
      </c>
      <c r="B6" s="2" t="s">
        <v>74</v>
      </c>
      <c r="C6" s="2" t="s">
        <v>49</v>
      </c>
      <c r="D6" s="3">
        <v>215978</v>
      </c>
      <c r="E6" s="4">
        <v>0.22907458999999999</v>
      </c>
      <c r="F6" s="4"/>
      <c r="G6" s="3">
        <v>236164</v>
      </c>
      <c r="H6" s="4">
        <v>0.23835882</v>
      </c>
      <c r="I6" s="4">
        <v>9.346488E-2</v>
      </c>
      <c r="J6" s="3">
        <v>247562</v>
      </c>
      <c r="K6" s="4">
        <v>0.24530509</v>
      </c>
      <c r="L6" s="4">
        <v>4.826126E-2</v>
      </c>
      <c r="M6" s="3">
        <v>257084</v>
      </c>
      <c r="N6" s="4">
        <v>0.24836678000000001</v>
      </c>
      <c r="O6" s="4">
        <v>3.8462379999999997E-2</v>
      </c>
      <c r="P6" s="3">
        <v>262202</v>
      </c>
      <c r="Q6" s="4">
        <v>0.25301960000000001</v>
      </c>
      <c r="R6" s="4">
        <v>1.9909119999999999E-2</v>
      </c>
      <c r="S6" s="3">
        <v>270966</v>
      </c>
      <c r="T6" s="4">
        <v>0.25930572000000002</v>
      </c>
      <c r="U6" s="4">
        <v>3.3423429999999997E-2</v>
      </c>
      <c r="V6" s="3">
        <v>259782</v>
      </c>
      <c r="W6" s="4">
        <v>0.25921621</v>
      </c>
      <c r="X6" s="4">
        <v>-4.12748E-2</v>
      </c>
      <c r="Y6" s="3">
        <v>253435</v>
      </c>
      <c r="Z6" s="4">
        <v>0.25985084000000003</v>
      </c>
      <c r="AA6" s="4">
        <v>-2.4432019999999999E-2</v>
      </c>
      <c r="AB6" s="3">
        <v>249824</v>
      </c>
      <c r="AC6" s="4">
        <v>0.26079913999999998</v>
      </c>
      <c r="AD6" s="4">
        <v>-1.424576E-2</v>
      </c>
      <c r="AE6" s="3">
        <v>248610</v>
      </c>
      <c r="AF6" s="4">
        <v>0.25779004999999999</v>
      </c>
      <c r="AG6" s="4">
        <v>-4.8600099999999997E-3</v>
      </c>
    </row>
    <row r="7" spans="1:33">
      <c r="A7" s="2" t="s">
        <v>45</v>
      </c>
      <c r="B7" s="2" t="s">
        <v>74</v>
      </c>
      <c r="C7" s="2" t="s">
        <v>48</v>
      </c>
      <c r="D7" s="3">
        <v>942828</v>
      </c>
      <c r="E7" s="4">
        <v>1</v>
      </c>
      <c r="F7" s="4"/>
      <c r="G7" s="3">
        <v>990793</v>
      </c>
      <c r="H7" s="4">
        <v>1</v>
      </c>
      <c r="I7" s="4">
        <v>5.0873719999999997E-2</v>
      </c>
      <c r="J7" s="3">
        <v>1009200</v>
      </c>
      <c r="K7" s="4">
        <v>1</v>
      </c>
      <c r="L7" s="4">
        <v>1.8577759999999999E-2</v>
      </c>
      <c r="M7" s="3">
        <v>1035097</v>
      </c>
      <c r="N7" s="4">
        <v>1</v>
      </c>
      <c r="O7" s="4">
        <v>2.5660949999999998E-2</v>
      </c>
      <c r="P7" s="3">
        <v>1036291</v>
      </c>
      <c r="Q7" s="4">
        <v>1</v>
      </c>
      <c r="R7" s="4">
        <v>1.15386E-3</v>
      </c>
      <c r="S7" s="3">
        <v>1044966</v>
      </c>
      <c r="T7" s="4">
        <v>1</v>
      </c>
      <c r="U7" s="4">
        <v>8.3710599999999996E-3</v>
      </c>
      <c r="V7" s="3">
        <v>1002181</v>
      </c>
      <c r="W7" s="4">
        <v>1</v>
      </c>
      <c r="X7" s="4">
        <v>-4.0943739999999999E-2</v>
      </c>
      <c r="Y7" s="3">
        <v>975308</v>
      </c>
      <c r="Z7" s="4">
        <v>1</v>
      </c>
      <c r="AA7" s="4">
        <v>-2.6814629999999999E-2</v>
      </c>
      <c r="AB7" s="3">
        <v>957918</v>
      </c>
      <c r="AC7" s="4">
        <v>1</v>
      </c>
      <c r="AD7" s="4">
        <v>-1.783009E-2</v>
      </c>
      <c r="AE7" s="3">
        <v>964390</v>
      </c>
      <c r="AF7" s="4">
        <v>1</v>
      </c>
      <c r="AG7" s="4">
        <v>6.7558899999999996E-3</v>
      </c>
    </row>
    <row r="8" spans="1:33">
      <c r="A8" s="2" t="s">
        <v>45</v>
      </c>
      <c r="B8" s="2" t="s">
        <v>75</v>
      </c>
      <c r="C8" s="2" t="s">
        <v>44</v>
      </c>
      <c r="D8" s="3">
        <v>117437</v>
      </c>
      <c r="E8" s="4">
        <v>0.69936757999999999</v>
      </c>
      <c r="F8" s="4"/>
      <c r="G8" s="3">
        <v>129449</v>
      </c>
      <c r="H8" s="4">
        <v>0.68028299000000003</v>
      </c>
      <c r="I8" s="4">
        <v>0.10227719</v>
      </c>
      <c r="J8" s="3">
        <v>139269</v>
      </c>
      <c r="K8" s="4">
        <v>0.66733198000000005</v>
      </c>
      <c r="L8" s="4">
        <v>7.5859979999999994E-2</v>
      </c>
      <c r="M8" s="3">
        <v>154122</v>
      </c>
      <c r="N8" s="4">
        <v>0.66062213000000003</v>
      </c>
      <c r="O8" s="4">
        <v>0.10665363</v>
      </c>
      <c r="P8" s="3">
        <v>162446</v>
      </c>
      <c r="Q8" s="4">
        <v>0.64903699000000004</v>
      </c>
      <c r="R8" s="4">
        <v>5.400903E-2</v>
      </c>
      <c r="S8" s="3">
        <v>173701</v>
      </c>
      <c r="T8" s="4">
        <v>0.64082262999999995</v>
      </c>
      <c r="U8" s="4">
        <v>6.9286810000000004E-2</v>
      </c>
      <c r="V8" s="3">
        <v>168834</v>
      </c>
      <c r="W8" s="4">
        <v>0.63155318999999999</v>
      </c>
      <c r="X8" s="4">
        <v>-2.8022020000000002E-2</v>
      </c>
      <c r="Y8" s="3">
        <v>166731</v>
      </c>
      <c r="Z8" s="4">
        <v>0.62360753000000002</v>
      </c>
      <c r="AA8" s="4">
        <v>-1.245486E-2</v>
      </c>
      <c r="AB8" s="3">
        <v>169991</v>
      </c>
      <c r="AC8" s="4">
        <v>0.62312674999999995</v>
      </c>
      <c r="AD8" s="4">
        <v>1.9553790000000001E-2</v>
      </c>
      <c r="AE8" s="3">
        <v>177664</v>
      </c>
      <c r="AF8" s="4">
        <v>0.62413001999999995</v>
      </c>
      <c r="AG8" s="4">
        <v>4.5133779999999998E-2</v>
      </c>
    </row>
    <row r="9" spans="1:33">
      <c r="A9" s="2" t="s">
        <v>45</v>
      </c>
      <c r="B9" s="2" t="s">
        <v>75</v>
      </c>
      <c r="C9" s="2" t="s">
        <v>49</v>
      </c>
      <c r="D9" s="3">
        <v>50482</v>
      </c>
      <c r="E9" s="4">
        <v>0.30063242000000001</v>
      </c>
      <c r="F9" s="4"/>
      <c r="G9" s="3">
        <v>60838</v>
      </c>
      <c r="H9" s="4">
        <v>0.31971701000000002</v>
      </c>
      <c r="I9" s="4">
        <v>0.20513764000000001</v>
      </c>
      <c r="J9" s="3">
        <v>69426</v>
      </c>
      <c r="K9" s="4">
        <v>0.33266802000000001</v>
      </c>
      <c r="L9" s="4">
        <v>0.14116576</v>
      </c>
      <c r="M9" s="3">
        <v>79176</v>
      </c>
      <c r="N9" s="4">
        <v>0.33937787000000003</v>
      </c>
      <c r="O9" s="4">
        <v>0.14044145999999999</v>
      </c>
      <c r="P9" s="3">
        <v>87842</v>
      </c>
      <c r="Q9" s="4">
        <v>0.35096301000000002</v>
      </c>
      <c r="R9" s="4">
        <v>0.10944515</v>
      </c>
      <c r="S9" s="3">
        <v>97359</v>
      </c>
      <c r="T9" s="4">
        <v>0.35917737</v>
      </c>
      <c r="U9" s="4">
        <v>0.10834108000000001</v>
      </c>
      <c r="V9" s="3">
        <v>98497</v>
      </c>
      <c r="W9" s="4">
        <v>0.36844681000000001</v>
      </c>
      <c r="X9" s="4">
        <v>1.16963E-2</v>
      </c>
      <c r="Y9" s="3">
        <v>100634</v>
      </c>
      <c r="Z9" s="4">
        <v>0.37639246999999998</v>
      </c>
      <c r="AA9" s="4">
        <v>2.1695969999999998E-2</v>
      </c>
      <c r="AB9" s="3">
        <v>102813</v>
      </c>
      <c r="AC9" s="4">
        <v>0.37687324999999999</v>
      </c>
      <c r="AD9" s="4">
        <v>2.1643760000000001E-2</v>
      </c>
      <c r="AE9" s="3">
        <v>106995</v>
      </c>
      <c r="AF9" s="4">
        <v>0.37586997999999999</v>
      </c>
      <c r="AG9" s="4">
        <v>4.0675969999999999E-2</v>
      </c>
    </row>
    <row r="10" spans="1:33">
      <c r="A10" s="2" t="s">
        <v>45</v>
      </c>
      <c r="B10" s="2" t="s">
        <v>75</v>
      </c>
      <c r="C10" s="2" t="s">
        <v>48</v>
      </c>
      <c r="D10" s="3">
        <v>167920</v>
      </c>
      <c r="E10" s="4">
        <v>1</v>
      </c>
      <c r="F10" s="4"/>
      <c r="G10" s="3">
        <v>190286</v>
      </c>
      <c r="H10" s="4">
        <v>1</v>
      </c>
      <c r="I10" s="4">
        <v>0.13320038000000001</v>
      </c>
      <c r="J10" s="3">
        <v>208695</v>
      </c>
      <c r="K10" s="4">
        <v>1</v>
      </c>
      <c r="L10" s="4">
        <v>9.6739350000000002E-2</v>
      </c>
      <c r="M10" s="3">
        <v>233298</v>
      </c>
      <c r="N10" s="4">
        <v>1</v>
      </c>
      <c r="O10" s="4">
        <v>0.11789376</v>
      </c>
      <c r="P10" s="3">
        <v>250288</v>
      </c>
      <c r="Q10" s="4">
        <v>1</v>
      </c>
      <c r="R10" s="4">
        <v>7.2822819999999996E-2</v>
      </c>
      <c r="S10" s="3">
        <v>271060</v>
      </c>
      <c r="T10" s="4">
        <v>1</v>
      </c>
      <c r="U10" s="4">
        <v>8.2993410000000004E-2</v>
      </c>
      <c r="V10" s="3">
        <v>267331</v>
      </c>
      <c r="W10" s="4">
        <v>1</v>
      </c>
      <c r="X10" s="4">
        <v>-1.37561E-2</v>
      </c>
      <c r="Y10" s="3">
        <v>267366</v>
      </c>
      <c r="Z10" s="4">
        <v>1</v>
      </c>
      <c r="AA10" s="4">
        <v>1.2789999999999999E-4</v>
      </c>
      <c r="AB10" s="3">
        <v>272804</v>
      </c>
      <c r="AC10" s="4">
        <v>1</v>
      </c>
      <c r="AD10" s="4">
        <v>2.0340440000000001E-2</v>
      </c>
      <c r="AE10" s="3">
        <v>284658</v>
      </c>
      <c r="AF10" s="4">
        <v>1</v>
      </c>
      <c r="AG10" s="4">
        <v>4.3453749999999999E-2</v>
      </c>
    </row>
    <row r="11" spans="1:33">
      <c r="A11" s="2" t="s">
        <v>45</v>
      </c>
      <c r="B11" s="2" t="s">
        <v>76</v>
      </c>
      <c r="C11" s="2" t="s">
        <v>44</v>
      </c>
      <c r="D11" s="3">
        <v>106172</v>
      </c>
      <c r="E11" s="4">
        <v>0.70374813000000003</v>
      </c>
      <c r="F11" s="4"/>
      <c r="G11" s="3">
        <v>111634</v>
      </c>
      <c r="H11" s="4">
        <v>0.69484349000000001</v>
      </c>
      <c r="I11" s="4">
        <v>5.1447399999999997E-2</v>
      </c>
      <c r="J11" s="3">
        <v>113402</v>
      </c>
      <c r="K11" s="4">
        <v>0.68594412999999999</v>
      </c>
      <c r="L11" s="4">
        <v>1.5833079999999999E-2</v>
      </c>
      <c r="M11" s="3">
        <v>116758</v>
      </c>
      <c r="N11" s="4">
        <v>0.68184184999999997</v>
      </c>
      <c r="O11" s="4">
        <v>2.9590419999999999E-2</v>
      </c>
      <c r="P11" s="3">
        <v>118035</v>
      </c>
      <c r="Q11" s="4">
        <v>0.67730080999999998</v>
      </c>
      <c r="R11" s="4">
        <v>1.094413E-2</v>
      </c>
      <c r="S11" s="3">
        <v>122463</v>
      </c>
      <c r="T11" s="4">
        <v>0.66529611</v>
      </c>
      <c r="U11" s="4">
        <v>3.751289E-2</v>
      </c>
      <c r="V11" s="3">
        <v>117571</v>
      </c>
      <c r="W11" s="4">
        <v>0.66136669000000003</v>
      </c>
      <c r="X11" s="4">
        <v>-3.9951880000000002E-2</v>
      </c>
      <c r="Y11" s="3">
        <v>113141</v>
      </c>
      <c r="Z11" s="4">
        <v>0.65741698999999998</v>
      </c>
      <c r="AA11" s="4">
        <v>-3.7679299999999999E-2</v>
      </c>
      <c r="AB11" s="3">
        <v>112043</v>
      </c>
      <c r="AC11" s="4">
        <v>0.64678908000000002</v>
      </c>
      <c r="AD11" s="4">
        <v>-9.7034700000000005E-3</v>
      </c>
      <c r="AE11" s="3">
        <v>118995</v>
      </c>
      <c r="AF11" s="4">
        <v>0.64933218000000004</v>
      </c>
      <c r="AG11" s="4">
        <v>6.204817E-2</v>
      </c>
    </row>
    <row r="12" spans="1:33">
      <c r="A12" s="2" t="s">
        <v>45</v>
      </c>
      <c r="B12" s="2" t="s">
        <v>76</v>
      </c>
      <c r="C12" s="2" t="s">
        <v>49</v>
      </c>
      <c r="D12" s="3">
        <v>44695</v>
      </c>
      <c r="E12" s="4">
        <v>0.29625186999999997</v>
      </c>
      <c r="F12" s="4"/>
      <c r="G12" s="3">
        <v>49027</v>
      </c>
      <c r="H12" s="4">
        <v>0.30515650999999999</v>
      </c>
      <c r="I12" s="4">
        <v>9.6931100000000006E-2</v>
      </c>
      <c r="J12" s="3">
        <v>51920</v>
      </c>
      <c r="K12" s="4">
        <v>0.31405587000000001</v>
      </c>
      <c r="L12" s="4">
        <v>5.902176E-2</v>
      </c>
      <c r="M12" s="3">
        <v>54481</v>
      </c>
      <c r="N12" s="4">
        <v>0.31815814999999997</v>
      </c>
      <c r="O12" s="4">
        <v>4.9314620000000003E-2</v>
      </c>
      <c r="P12" s="3">
        <v>56238</v>
      </c>
      <c r="Q12" s="4">
        <v>0.32269919000000002</v>
      </c>
      <c r="R12" s="4">
        <v>3.2247959999999999E-2</v>
      </c>
      <c r="S12" s="3">
        <v>61610</v>
      </c>
      <c r="T12" s="4">
        <v>0.33470389</v>
      </c>
      <c r="U12" s="4">
        <v>9.5526780000000006E-2</v>
      </c>
      <c r="V12" s="3">
        <v>60199</v>
      </c>
      <c r="W12" s="4">
        <v>0.33863331000000002</v>
      </c>
      <c r="X12" s="4">
        <v>-2.2909990000000002E-2</v>
      </c>
      <c r="Y12" s="3">
        <v>58958</v>
      </c>
      <c r="Z12" s="4">
        <v>0.34258301000000002</v>
      </c>
      <c r="AA12" s="4">
        <v>-2.0606139999999998E-2</v>
      </c>
      <c r="AB12" s="3">
        <v>61186</v>
      </c>
      <c r="AC12" s="4">
        <v>0.35321091999999998</v>
      </c>
      <c r="AD12" s="4">
        <v>3.7795549999999997E-2</v>
      </c>
      <c r="AE12" s="3">
        <v>64262</v>
      </c>
      <c r="AF12" s="4">
        <v>0.35066782000000002</v>
      </c>
      <c r="AG12" s="4">
        <v>5.0271929999999999E-2</v>
      </c>
    </row>
    <row r="13" spans="1:33">
      <c r="A13" s="2" t="s">
        <v>45</v>
      </c>
      <c r="B13" s="2" t="s">
        <v>76</v>
      </c>
      <c r="C13" s="2" t="s">
        <v>48</v>
      </c>
      <c r="D13" s="3">
        <v>150867</v>
      </c>
      <c r="E13" s="4">
        <v>1</v>
      </c>
      <c r="F13" s="4"/>
      <c r="G13" s="3">
        <v>160661</v>
      </c>
      <c r="H13" s="4">
        <v>1</v>
      </c>
      <c r="I13" s="4">
        <v>6.4922030000000006E-2</v>
      </c>
      <c r="J13" s="3">
        <v>165322</v>
      </c>
      <c r="K13" s="4">
        <v>1</v>
      </c>
      <c r="L13" s="4">
        <v>2.9012389999999999E-2</v>
      </c>
      <c r="M13" s="3">
        <v>171238</v>
      </c>
      <c r="N13" s="4">
        <v>1</v>
      </c>
      <c r="O13" s="4">
        <v>3.5784919999999998E-2</v>
      </c>
      <c r="P13" s="3">
        <v>174273</v>
      </c>
      <c r="Q13" s="4">
        <v>1</v>
      </c>
      <c r="R13" s="4">
        <v>1.7722120000000001E-2</v>
      </c>
      <c r="S13" s="3">
        <v>184073</v>
      </c>
      <c r="T13" s="4">
        <v>1</v>
      </c>
      <c r="U13" s="4">
        <v>5.6233930000000001E-2</v>
      </c>
      <c r="V13" s="3">
        <v>177769</v>
      </c>
      <c r="W13" s="4">
        <v>1</v>
      </c>
      <c r="X13" s="4">
        <v>-3.4247890000000003E-2</v>
      </c>
      <c r="Y13" s="3">
        <v>172099</v>
      </c>
      <c r="Z13" s="4">
        <v>1</v>
      </c>
      <c r="AA13" s="4">
        <v>-3.1897759999999997E-2</v>
      </c>
      <c r="AB13" s="3">
        <v>173229</v>
      </c>
      <c r="AC13" s="4">
        <v>1</v>
      </c>
      <c r="AD13" s="4">
        <v>6.56889E-3</v>
      </c>
      <c r="AE13" s="3">
        <v>183257</v>
      </c>
      <c r="AF13" s="4">
        <v>1</v>
      </c>
      <c r="AG13" s="4">
        <v>5.7888670000000003E-2</v>
      </c>
    </row>
    <row r="14" spans="1:33">
      <c r="A14" s="2" t="s">
        <v>45</v>
      </c>
      <c r="B14" s="2" t="s">
        <v>77</v>
      </c>
      <c r="C14" s="2" t="s">
        <v>44</v>
      </c>
      <c r="D14" s="3">
        <v>77802</v>
      </c>
      <c r="E14" s="4">
        <v>0.81649468000000003</v>
      </c>
      <c r="F14" s="4"/>
      <c r="G14" s="3">
        <v>89819</v>
      </c>
      <c r="H14" s="4">
        <v>0.80956030999999995</v>
      </c>
      <c r="I14" s="4">
        <v>0.15445128999999999</v>
      </c>
      <c r="J14" s="3">
        <v>97863</v>
      </c>
      <c r="K14" s="4">
        <v>0.80387938999999997</v>
      </c>
      <c r="L14" s="4">
        <v>8.9555239999999994E-2</v>
      </c>
      <c r="M14" s="3">
        <v>104440</v>
      </c>
      <c r="N14" s="4">
        <v>0.79460436000000001</v>
      </c>
      <c r="O14" s="4">
        <v>6.7209480000000002E-2</v>
      </c>
      <c r="P14" s="3">
        <v>107758</v>
      </c>
      <c r="Q14" s="4">
        <v>0.78489655999999997</v>
      </c>
      <c r="R14" s="4">
        <v>3.1765950000000001E-2</v>
      </c>
      <c r="S14" s="3">
        <v>112885</v>
      </c>
      <c r="T14" s="4">
        <v>0.77494218000000004</v>
      </c>
      <c r="U14" s="4">
        <v>4.758689E-2</v>
      </c>
      <c r="V14" s="3">
        <v>112052</v>
      </c>
      <c r="W14" s="4">
        <v>0.77430087000000003</v>
      </c>
      <c r="X14" s="4">
        <v>-7.3835599999999999E-3</v>
      </c>
      <c r="Y14" s="3">
        <v>112325</v>
      </c>
      <c r="Z14" s="4">
        <v>0.77571263000000001</v>
      </c>
      <c r="AA14" s="4">
        <v>2.4406100000000002E-3</v>
      </c>
      <c r="AB14" s="3">
        <v>115095</v>
      </c>
      <c r="AC14" s="4">
        <v>0.77908372999999997</v>
      </c>
      <c r="AD14" s="4">
        <v>2.4657640000000002E-2</v>
      </c>
      <c r="AE14" s="3">
        <v>120852</v>
      </c>
      <c r="AF14" s="4">
        <v>0.78260045</v>
      </c>
      <c r="AG14" s="4">
        <v>5.0021059999999999E-2</v>
      </c>
    </row>
    <row r="15" spans="1:33">
      <c r="A15" s="2" t="s">
        <v>45</v>
      </c>
      <c r="B15" s="2" t="s">
        <v>77</v>
      </c>
      <c r="C15" s="2" t="s">
        <v>49</v>
      </c>
      <c r="D15" s="3">
        <v>17486</v>
      </c>
      <c r="E15" s="4">
        <v>0.18350532</v>
      </c>
      <c r="F15" s="4"/>
      <c r="G15" s="3">
        <v>21129</v>
      </c>
      <c r="H15" s="4">
        <v>0.19043968999999999</v>
      </c>
      <c r="I15" s="4">
        <v>0.20833839000000001</v>
      </c>
      <c r="J15" s="3">
        <v>23875</v>
      </c>
      <c r="K15" s="4">
        <v>0.19612061</v>
      </c>
      <c r="L15" s="4">
        <v>0.12998667999999999</v>
      </c>
      <c r="M15" s="3">
        <v>26996</v>
      </c>
      <c r="N15" s="4">
        <v>0.20539563999999999</v>
      </c>
      <c r="O15" s="4">
        <v>0.13072661999999999</v>
      </c>
      <c r="P15" s="3">
        <v>29531</v>
      </c>
      <c r="Q15" s="4">
        <v>0.21510344000000001</v>
      </c>
      <c r="R15" s="4">
        <v>9.389554E-2</v>
      </c>
      <c r="S15" s="3">
        <v>32784</v>
      </c>
      <c r="T15" s="4">
        <v>0.22505781999999999</v>
      </c>
      <c r="U15" s="4">
        <v>0.11014554999999999</v>
      </c>
      <c r="V15" s="3">
        <v>32662</v>
      </c>
      <c r="W15" s="4">
        <v>0.22569913</v>
      </c>
      <c r="X15" s="4">
        <v>-3.73056E-3</v>
      </c>
      <c r="Y15" s="3">
        <v>32477</v>
      </c>
      <c r="Z15" s="4">
        <v>0.22428737000000001</v>
      </c>
      <c r="AA15" s="4">
        <v>-5.6427300000000003E-3</v>
      </c>
      <c r="AB15" s="3">
        <v>32636</v>
      </c>
      <c r="AC15" s="4">
        <v>0.22091627</v>
      </c>
      <c r="AD15" s="4">
        <v>4.8897300000000001E-3</v>
      </c>
      <c r="AE15" s="3">
        <v>33572</v>
      </c>
      <c r="AF15" s="4">
        <v>0.21739955</v>
      </c>
      <c r="AG15" s="4">
        <v>2.866266E-2</v>
      </c>
    </row>
    <row r="16" spans="1:33">
      <c r="A16" s="2" t="s">
        <v>45</v>
      </c>
      <c r="B16" s="2" t="s">
        <v>77</v>
      </c>
      <c r="C16" s="2" t="s">
        <v>48</v>
      </c>
      <c r="D16" s="3">
        <v>95288</v>
      </c>
      <c r="E16" s="4">
        <v>1</v>
      </c>
      <c r="F16" s="4"/>
      <c r="G16" s="3">
        <v>110948</v>
      </c>
      <c r="H16" s="4">
        <v>1</v>
      </c>
      <c r="I16" s="4">
        <v>0.16433986</v>
      </c>
      <c r="J16" s="3">
        <v>121738</v>
      </c>
      <c r="K16" s="4">
        <v>1</v>
      </c>
      <c r="L16" s="4">
        <v>9.7254989999999999E-2</v>
      </c>
      <c r="M16" s="3">
        <v>131436</v>
      </c>
      <c r="N16" s="4">
        <v>1</v>
      </c>
      <c r="O16" s="4">
        <v>7.9666500000000001E-2</v>
      </c>
      <c r="P16" s="3">
        <v>137289</v>
      </c>
      <c r="Q16" s="4">
        <v>1</v>
      </c>
      <c r="R16" s="4">
        <v>4.45271E-2</v>
      </c>
      <c r="S16" s="3">
        <v>145669</v>
      </c>
      <c r="T16" s="4">
        <v>1</v>
      </c>
      <c r="U16" s="4">
        <v>6.1043470000000002E-2</v>
      </c>
      <c r="V16" s="3">
        <v>144714</v>
      </c>
      <c r="W16" s="4">
        <v>1</v>
      </c>
      <c r="X16" s="4">
        <v>-6.5614200000000001E-3</v>
      </c>
      <c r="Y16" s="3">
        <v>144803</v>
      </c>
      <c r="Z16" s="4">
        <v>1</v>
      </c>
      <c r="AA16" s="4">
        <v>6.1620999999999996E-4</v>
      </c>
      <c r="AB16" s="3">
        <v>147731</v>
      </c>
      <c r="AC16" s="4">
        <v>1</v>
      </c>
      <c r="AD16" s="4">
        <v>2.0223950000000001E-2</v>
      </c>
      <c r="AE16" s="3">
        <v>154424</v>
      </c>
      <c r="AF16" s="4">
        <v>1</v>
      </c>
      <c r="AG16" s="4">
        <v>4.5302639999999998E-2</v>
      </c>
    </row>
    <row r="17" spans="1:33">
      <c r="A17" s="2" t="s">
        <v>45</v>
      </c>
      <c r="B17" s="2" t="s">
        <v>78</v>
      </c>
      <c r="C17" s="2" t="s">
        <v>44</v>
      </c>
      <c r="D17" s="3">
        <v>7574</v>
      </c>
      <c r="E17" s="4">
        <v>0.67924090999999998</v>
      </c>
      <c r="F17" s="4"/>
      <c r="G17" s="3">
        <v>7646</v>
      </c>
      <c r="H17" s="4">
        <v>0.66502625000000004</v>
      </c>
      <c r="I17" s="4">
        <v>9.4373500000000006E-3</v>
      </c>
      <c r="J17" s="3">
        <v>7577</v>
      </c>
      <c r="K17" s="4">
        <v>0.65793183</v>
      </c>
      <c r="L17" s="4">
        <v>-8.9876000000000001E-3</v>
      </c>
      <c r="M17" s="3">
        <v>7635</v>
      </c>
      <c r="N17" s="4">
        <v>0.65740323000000001</v>
      </c>
      <c r="O17" s="4">
        <v>7.60336E-3</v>
      </c>
      <c r="P17" s="3">
        <v>8030</v>
      </c>
      <c r="Q17" s="4">
        <v>0.65724956999999995</v>
      </c>
      <c r="R17" s="4">
        <v>5.186458E-2</v>
      </c>
      <c r="S17" s="3">
        <v>7958</v>
      </c>
      <c r="T17" s="4">
        <v>0.63940666999999995</v>
      </c>
      <c r="U17" s="4">
        <v>-9.0011099999999997E-3</v>
      </c>
      <c r="V17" s="3">
        <v>7165</v>
      </c>
      <c r="W17" s="4">
        <v>0.63180930999999996</v>
      </c>
      <c r="X17" s="4">
        <v>-9.9698889999999998E-2</v>
      </c>
      <c r="Y17" s="3">
        <v>6467</v>
      </c>
      <c r="Z17" s="4">
        <v>0.62497192000000001</v>
      </c>
      <c r="AA17" s="4">
        <v>-9.7440449999999998E-2</v>
      </c>
      <c r="AB17" s="3">
        <v>6107</v>
      </c>
      <c r="AC17" s="4">
        <v>0.60768244999999999</v>
      </c>
      <c r="AD17" s="4">
        <v>-5.5547190000000003E-2</v>
      </c>
      <c r="AE17" s="3">
        <v>6241</v>
      </c>
      <c r="AF17" s="4">
        <v>0.61294019</v>
      </c>
      <c r="AG17" s="4">
        <v>2.1872320000000001E-2</v>
      </c>
    </row>
    <row r="18" spans="1:33">
      <c r="A18" s="2" t="s">
        <v>45</v>
      </c>
      <c r="B18" s="2" t="s">
        <v>78</v>
      </c>
      <c r="C18" s="2" t="s">
        <v>49</v>
      </c>
      <c r="D18" s="3">
        <v>3577</v>
      </c>
      <c r="E18" s="4">
        <v>0.32075909000000002</v>
      </c>
      <c r="F18" s="4"/>
      <c r="G18" s="3">
        <v>3851</v>
      </c>
      <c r="H18" s="4">
        <v>0.33497375000000001</v>
      </c>
      <c r="I18" s="4">
        <v>7.6703720000000003E-2</v>
      </c>
      <c r="J18" s="3">
        <v>3939</v>
      </c>
      <c r="K18" s="4">
        <v>0.34206817</v>
      </c>
      <c r="L18" s="4">
        <v>2.291342E-2</v>
      </c>
      <c r="M18" s="3">
        <v>3979</v>
      </c>
      <c r="N18" s="4">
        <v>0.34259676999999999</v>
      </c>
      <c r="O18" s="4">
        <v>9.9718500000000009E-3</v>
      </c>
      <c r="P18" s="3">
        <v>4188</v>
      </c>
      <c r="Q18" s="4">
        <v>0.34275042999999999</v>
      </c>
      <c r="R18" s="4">
        <v>5.2582370000000003E-2</v>
      </c>
      <c r="S18" s="3">
        <v>4488</v>
      </c>
      <c r="T18" s="4">
        <v>0.36059332999999999</v>
      </c>
      <c r="U18" s="4">
        <v>7.168215E-2</v>
      </c>
      <c r="V18" s="3">
        <v>4175</v>
      </c>
      <c r="W18" s="4">
        <v>0.36819068999999999</v>
      </c>
      <c r="X18" s="4">
        <v>-6.9676390000000005E-2</v>
      </c>
      <c r="Y18" s="3">
        <v>3880</v>
      </c>
      <c r="Z18" s="4">
        <v>0.37502807999999999</v>
      </c>
      <c r="AA18" s="4">
        <v>-7.062206E-2</v>
      </c>
      <c r="AB18" s="3">
        <v>3943</v>
      </c>
      <c r="AC18" s="4">
        <v>0.39231755000000001</v>
      </c>
      <c r="AD18" s="4">
        <v>1.610369E-2</v>
      </c>
      <c r="AE18" s="3">
        <v>3941</v>
      </c>
      <c r="AF18" s="4">
        <v>0.38705981</v>
      </c>
      <c r="AG18" s="4">
        <v>-4.7058000000000001E-4</v>
      </c>
    </row>
    <row r="19" spans="1:33">
      <c r="A19" s="2" t="s">
        <v>45</v>
      </c>
      <c r="B19" s="2" t="s">
        <v>78</v>
      </c>
      <c r="C19" s="2" t="s">
        <v>48</v>
      </c>
      <c r="D19" s="3">
        <v>11151</v>
      </c>
      <c r="E19" s="4">
        <v>1</v>
      </c>
      <c r="F19" s="4"/>
      <c r="G19" s="3">
        <v>11497</v>
      </c>
      <c r="H19" s="4">
        <v>1</v>
      </c>
      <c r="I19" s="4">
        <v>3.101365E-2</v>
      </c>
      <c r="J19" s="3">
        <v>11516</v>
      </c>
      <c r="K19" s="4">
        <v>1</v>
      </c>
      <c r="L19" s="4">
        <v>1.6984000000000001E-3</v>
      </c>
      <c r="M19" s="3">
        <v>11613</v>
      </c>
      <c r="N19" s="4">
        <v>1</v>
      </c>
      <c r="O19" s="4">
        <v>8.4135400000000006E-3</v>
      </c>
      <c r="P19" s="3">
        <v>12218</v>
      </c>
      <c r="Q19" s="4">
        <v>1</v>
      </c>
      <c r="R19" s="4">
        <v>5.2110490000000002E-2</v>
      </c>
      <c r="S19" s="3">
        <v>12446</v>
      </c>
      <c r="T19" s="4">
        <v>1</v>
      </c>
      <c r="U19" s="4">
        <v>1.8653110000000001E-2</v>
      </c>
      <c r="V19" s="3">
        <v>11340</v>
      </c>
      <c r="W19" s="4">
        <v>1</v>
      </c>
      <c r="X19" s="4">
        <v>-8.8872980000000004E-2</v>
      </c>
      <c r="Y19" s="3">
        <v>10347</v>
      </c>
      <c r="Z19" s="4">
        <v>1</v>
      </c>
      <c r="AA19" s="4">
        <v>-8.7566169999999999E-2</v>
      </c>
      <c r="AB19" s="3">
        <v>10050</v>
      </c>
      <c r="AC19" s="4">
        <v>1</v>
      </c>
      <c r="AD19" s="4">
        <v>-2.86761E-2</v>
      </c>
      <c r="AE19" s="3">
        <v>10182</v>
      </c>
      <c r="AF19" s="4">
        <v>1</v>
      </c>
      <c r="AG19" s="4">
        <v>1.310681E-2</v>
      </c>
    </row>
    <row r="20" spans="1:33">
      <c r="A20" s="2" t="s">
        <v>45</v>
      </c>
      <c r="B20" s="2" t="s">
        <v>79</v>
      </c>
      <c r="C20" s="2" t="s">
        <v>44</v>
      </c>
      <c r="D20" s="3">
        <v>3088</v>
      </c>
      <c r="E20" s="4">
        <v>0.67971272999999999</v>
      </c>
      <c r="F20" s="4"/>
      <c r="G20" s="3">
        <v>3277</v>
      </c>
      <c r="H20" s="4">
        <v>0.66443083000000003</v>
      </c>
      <c r="I20" s="4">
        <v>6.1470249999999997E-2</v>
      </c>
      <c r="J20" s="3">
        <v>3373</v>
      </c>
      <c r="K20" s="4">
        <v>0.66054371000000001</v>
      </c>
      <c r="L20" s="4">
        <v>2.905013E-2</v>
      </c>
      <c r="M20" s="3">
        <v>3315</v>
      </c>
      <c r="N20" s="4">
        <v>0.65852292999999995</v>
      </c>
      <c r="O20" s="4">
        <v>-1.7039350000000002E-2</v>
      </c>
      <c r="P20" s="3">
        <v>3131</v>
      </c>
      <c r="Q20" s="4">
        <v>0.62925885999999998</v>
      </c>
      <c r="R20" s="4">
        <v>-5.5484289999999999E-2</v>
      </c>
      <c r="S20" s="3">
        <v>3265</v>
      </c>
      <c r="T20" s="4">
        <v>0.64095113999999997</v>
      </c>
      <c r="U20" s="4">
        <v>4.2654860000000003E-2</v>
      </c>
      <c r="V20" s="3">
        <v>2922</v>
      </c>
      <c r="W20" s="4">
        <v>0.61819086999999995</v>
      </c>
      <c r="X20" s="4">
        <v>-0.10489621</v>
      </c>
      <c r="Y20" s="3">
        <v>2773</v>
      </c>
      <c r="Z20" s="4">
        <v>0.61775367000000003</v>
      </c>
      <c r="AA20" s="4">
        <v>-5.104877E-2</v>
      </c>
      <c r="AB20" s="3">
        <v>2466</v>
      </c>
      <c r="AC20" s="4">
        <v>0.61457742999999998</v>
      </c>
      <c r="AD20" s="4">
        <v>-0.11058593</v>
      </c>
      <c r="AE20" s="3">
        <v>2425</v>
      </c>
      <c r="AF20" s="4">
        <v>0.60041414999999998</v>
      </c>
      <c r="AG20" s="4">
        <v>-1.7005860000000001E-2</v>
      </c>
    </row>
    <row r="21" spans="1:33">
      <c r="A21" s="2" t="s">
        <v>45</v>
      </c>
      <c r="B21" s="2" t="s">
        <v>79</v>
      </c>
      <c r="C21" s="2" t="s">
        <v>49</v>
      </c>
      <c r="D21" s="3">
        <v>1455</v>
      </c>
      <c r="E21" s="4">
        <v>0.32028727000000001</v>
      </c>
      <c r="F21" s="4"/>
      <c r="G21" s="3">
        <v>1655</v>
      </c>
      <c r="H21" s="4">
        <v>0.33556917000000003</v>
      </c>
      <c r="I21" s="4">
        <v>0.13769493999999999</v>
      </c>
      <c r="J21" s="3">
        <v>1733</v>
      </c>
      <c r="K21" s="4">
        <v>0.33945628999999999</v>
      </c>
      <c r="L21" s="4">
        <v>4.709609E-2</v>
      </c>
      <c r="M21" s="3">
        <v>1719</v>
      </c>
      <c r="N21" s="4">
        <v>0.34147706999999999</v>
      </c>
      <c r="O21" s="4">
        <v>-8.1534299999999997E-3</v>
      </c>
      <c r="P21" s="3">
        <v>1845</v>
      </c>
      <c r="Q21" s="4">
        <v>0.37074114000000002</v>
      </c>
      <c r="R21" s="4">
        <v>7.3148870000000005E-2</v>
      </c>
      <c r="S21" s="3">
        <v>1829</v>
      </c>
      <c r="T21" s="4">
        <v>0.35904886000000003</v>
      </c>
      <c r="U21" s="4">
        <v>-8.6482799999999995E-3</v>
      </c>
      <c r="V21" s="3">
        <v>1805</v>
      </c>
      <c r="W21" s="4">
        <v>0.38180913</v>
      </c>
      <c r="X21" s="4">
        <v>-1.311061E-2</v>
      </c>
      <c r="Y21" s="3">
        <v>1716</v>
      </c>
      <c r="Z21" s="4">
        <v>0.38224633000000002</v>
      </c>
      <c r="AA21" s="4">
        <v>-4.9289779999999998E-2</v>
      </c>
      <c r="AB21" s="3">
        <v>1547</v>
      </c>
      <c r="AC21" s="4">
        <v>0.38542257000000002</v>
      </c>
      <c r="AD21" s="4">
        <v>-9.8560599999999998E-2</v>
      </c>
      <c r="AE21" s="3">
        <v>1614</v>
      </c>
      <c r="AF21" s="4">
        <v>0.39958585000000002</v>
      </c>
      <c r="AG21" s="4">
        <v>4.3156779999999999E-2</v>
      </c>
    </row>
    <row r="22" spans="1:33">
      <c r="A22" s="2" t="s">
        <v>45</v>
      </c>
      <c r="B22" s="2" t="s">
        <v>79</v>
      </c>
      <c r="C22" s="2" t="s">
        <v>48</v>
      </c>
      <c r="D22" s="3">
        <v>4543</v>
      </c>
      <c r="E22" s="4">
        <v>1</v>
      </c>
      <c r="F22" s="4"/>
      <c r="G22" s="3">
        <v>4933</v>
      </c>
      <c r="H22" s="4">
        <v>1</v>
      </c>
      <c r="I22" s="4">
        <v>8.5884050000000003E-2</v>
      </c>
      <c r="J22" s="3">
        <v>5106</v>
      </c>
      <c r="K22" s="4">
        <v>1</v>
      </c>
      <c r="L22" s="4">
        <v>3.51058E-2</v>
      </c>
      <c r="M22" s="3">
        <v>5034</v>
      </c>
      <c r="N22" s="4">
        <v>1</v>
      </c>
      <c r="O22" s="4">
        <v>-1.4022969999999999E-2</v>
      </c>
      <c r="P22" s="3">
        <v>4976</v>
      </c>
      <c r="Q22" s="4">
        <v>1</v>
      </c>
      <c r="R22" s="4">
        <v>-1.155901E-2</v>
      </c>
      <c r="S22" s="3">
        <v>5094</v>
      </c>
      <c r="T22" s="4">
        <v>1</v>
      </c>
      <c r="U22" s="4">
        <v>2.3634680000000002E-2</v>
      </c>
      <c r="V22" s="3">
        <v>4727</v>
      </c>
      <c r="W22" s="4">
        <v>1</v>
      </c>
      <c r="X22" s="4">
        <v>-7.1940699999999996E-2</v>
      </c>
      <c r="Y22" s="3">
        <v>4489</v>
      </c>
      <c r="Z22" s="4">
        <v>1</v>
      </c>
      <c r="AA22" s="4">
        <v>-5.0377169999999999E-2</v>
      </c>
      <c r="AB22" s="3">
        <v>4013</v>
      </c>
      <c r="AC22" s="4">
        <v>1</v>
      </c>
      <c r="AD22" s="4">
        <v>-0.10598929</v>
      </c>
      <c r="AE22" s="3">
        <v>4038</v>
      </c>
      <c r="AF22" s="4">
        <v>1</v>
      </c>
      <c r="AG22" s="4">
        <v>6.1821799999999998E-3</v>
      </c>
    </row>
    <row r="23" spans="1:33">
      <c r="A23" s="2" t="s">
        <v>45</v>
      </c>
      <c r="B23" s="2" t="s">
        <v>80</v>
      </c>
      <c r="C23" s="2" t="s">
        <v>44</v>
      </c>
      <c r="D23" s="3">
        <v>38709</v>
      </c>
      <c r="E23" s="4">
        <v>0.77720036999999997</v>
      </c>
      <c r="F23" s="4"/>
      <c r="G23" s="3">
        <v>44370</v>
      </c>
      <c r="H23" s="4">
        <v>0.77009486999999999</v>
      </c>
      <c r="I23" s="4">
        <v>0.14622071</v>
      </c>
      <c r="J23" s="3">
        <v>47999</v>
      </c>
      <c r="K23" s="4">
        <v>0.76332053</v>
      </c>
      <c r="L23" s="4">
        <v>8.1806190000000001E-2</v>
      </c>
      <c r="M23" s="3">
        <v>51467</v>
      </c>
      <c r="N23" s="4">
        <v>0.75279337999999996</v>
      </c>
      <c r="O23" s="4">
        <v>7.2249670000000002E-2</v>
      </c>
      <c r="P23" s="3">
        <v>55602</v>
      </c>
      <c r="Q23" s="4">
        <v>0.7479806</v>
      </c>
      <c r="R23" s="4">
        <v>8.0347189999999999E-2</v>
      </c>
      <c r="S23" s="3">
        <v>58571</v>
      </c>
      <c r="T23" s="4">
        <v>0.74121683000000005</v>
      </c>
      <c r="U23" s="4">
        <v>5.3387799999999999E-2</v>
      </c>
      <c r="V23" s="3">
        <v>58463</v>
      </c>
      <c r="W23" s="4">
        <v>0.73950764000000002</v>
      </c>
      <c r="X23" s="4">
        <v>-1.8370699999999999E-3</v>
      </c>
      <c r="Y23" s="3">
        <v>58674</v>
      </c>
      <c r="Z23" s="4">
        <v>0.7322187</v>
      </c>
      <c r="AA23" s="4">
        <v>3.5982499999999999E-3</v>
      </c>
      <c r="AB23" s="3">
        <v>62162</v>
      </c>
      <c r="AC23" s="4">
        <v>0.73130839999999997</v>
      </c>
      <c r="AD23" s="4">
        <v>5.9446520000000003E-2</v>
      </c>
      <c r="AE23" s="3">
        <v>63314</v>
      </c>
      <c r="AF23" s="4">
        <v>0.72233526000000003</v>
      </c>
      <c r="AG23" s="4">
        <v>1.853426E-2</v>
      </c>
    </row>
    <row r="24" spans="1:33">
      <c r="A24" s="2" t="s">
        <v>45</v>
      </c>
      <c r="B24" s="2" t="s">
        <v>80</v>
      </c>
      <c r="C24" s="2" t="s">
        <v>49</v>
      </c>
      <c r="D24" s="3">
        <v>11097</v>
      </c>
      <c r="E24" s="4">
        <v>0.22279963</v>
      </c>
      <c r="F24" s="4"/>
      <c r="G24" s="3">
        <v>13246</v>
      </c>
      <c r="H24" s="4">
        <v>0.22990513000000001</v>
      </c>
      <c r="I24" s="4">
        <v>0.19368908000000001</v>
      </c>
      <c r="J24" s="3">
        <v>14883</v>
      </c>
      <c r="K24" s="4">
        <v>0.23667947</v>
      </c>
      <c r="L24" s="4">
        <v>0.12356625</v>
      </c>
      <c r="M24" s="3">
        <v>16901</v>
      </c>
      <c r="N24" s="4">
        <v>0.24720661999999999</v>
      </c>
      <c r="O24" s="4">
        <v>0.13560311999999999</v>
      </c>
      <c r="P24" s="3">
        <v>18734</v>
      </c>
      <c r="Q24" s="4">
        <v>0.2520194</v>
      </c>
      <c r="R24" s="4">
        <v>0.10846675</v>
      </c>
      <c r="S24" s="3">
        <v>20449</v>
      </c>
      <c r="T24" s="4">
        <v>0.25878317000000001</v>
      </c>
      <c r="U24" s="4">
        <v>9.1529319999999997E-2</v>
      </c>
      <c r="V24" s="3">
        <v>20594</v>
      </c>
      <c r="W24" s="4">
        <v>0.26049235999999998</v>
      </c>
      <c r="X24" s="4">
        <v>7.0777699999999997E-3</v>
      </c>
      <c r="Y24" s="3">
        <v>21458</v>
      </c>
      <c r="Z24" s="4">
        <v>0.2677813</v>
      </c>
      <c r="AA24" s="4">
        <v>4.195028E-2</v>
      </c>
      <c r="AB24" s="3">
        <v>22839</v>
      </c>
      <c r="AC24" s="4">
        <v>0.26869159999999997</v>
      </c>
      <c r="AD24" s="4">
        <v>6.4371239999999996E-2</v>
      </c>
      <c r="AE24" s="3">
        <v>24338</v>
      </c>
      <c r="AF24" s="4">
        <v>0.27766474000000002</v>
      </c>
      <c r="AG24" s="4">
        <v>6.5624100000000005E-2</v>
      </c>
    </row>
    <row r="25" spans="1:33">
      <c r="A25" s="2" t="s">
        <v>45</v>
      </c>
      <c r="B25" s="2" t="s">
        <v>80</v>
      </c>
      <c r="C25" s="2" t="s">
        <v>48</v>
      </c>
      <c r="D25" s="3">
        <v>49806</v>
      </c>
      <c r="E25" s="4">
        <v>1</v>
      </c>
      <c r="F25" s="4"/>
      <c r="G25" s="3">
        <v>57616</v>
      </c>
      <c r="H25" s="4">
        <v>1</v>
      </c>
      <c r="I25" s="4">
        <v>0.15679665000000001</v>
      </c>
      <c r="J25" s="3">
        <v>62882</v>
      </c>
      <c r="K25" s="4">
        <v>1</v>
      </c>
      <c r="L25" s="4">
        <v>9.1407050000000004E-2</v>
      </c>
      <c r="M25" s="3">
        <v>68368</v>
      </c>
      <c r="N25" s="4">
        <v>1</v>
      </c>
      <c r="O25" s="4">
        <v>8.7244130000000003E-2</v>
      </c>
      <c r="P25" s="3">
        <v>74337</v>
      </c>
      <c r="Q25" s="4">
        <v>1</v>
      </c>
      <c r="R25" s="4">
        <v>8.7298529999999999E-2</v>
      </c>
      <c r="S25" s="3">
        <v>79020</v>
      </c>
      <c r="T25" s="4">
        <v>1</v>
      </c>
      <c r="U25" s="4">
        <v>6.3000200000000006E-2</v>
      </c>
      <c r="V25" s="3">
        <v>79057</v>
      </c>
      <c r="W25" s="4">
        <v>1</v>
      </c>
      <c r="X25" s="4">
        <v>4.6994000000000002E-4</v>
      </c>
      <c r="Y25" s="3">
        <v>80131</v>
      </c>
      <c r="Z25" s="4">
        <v>1</v>
      </c>
      <c r="AA25" s="4">
        <v>1.3588660000000001E-2</v>
      </c>
      <c r="AB25" s="3">
        <v>85000</v>
      </c>
      <c r="AC25" s="4">
        <v>1</v>
      </c>
      <c r="AD25" s="4">
        <v>6.0765270000000003E-2</v>
      </c>
      <c r="AE25" s="3">
        <v>87651</v>
      </c>
      <c r="AF25" s="4">
        <v>1</v>
      </c>
      <c r="AG25" s="4">
        <v>3.11869E-2</v>
      </c>
    </row>
    <row r="26" spans="1:33">
      <c r="A26" s="2" t="s">
        <v>45</v>
      </c>
      <c r="B26" s="2" t="s">
        <v>81</v>
      </c>
      <c r="C26" s="2" t="s">
        <v>44</v>
      </c>
      <c r="D26" s="3">
        <v>21893</v>
      </c>
      <c r="E26" s="4">
        <v>0.86641254000000001</v>
      </c>
      <c r="F26" s="4"/>
      <c r="G26" s="3">
        <v>25246</v>
      </c>
      <c r="H26" s="4">
        <v>0.87054284000000004</v>
      </c>
      <c r="I26" s="4">
        <v>0.15314054999999999</v>
      </c>
      <c r="J26" s="3">
        <v>28165</v>
      </c>
      <c r="K26" s="4">
        <v>0.86486744999999998</v>
      </c>
      <c r="L26" s="4">
        <v>0.11561694</v>
      </c>
      <c r="M26" s="3">
        <v>30227</v>
      </c>
      <c r="N26" s="4">
        <v>0.85068012000000004</v>
      </c>
      <c r="O26" s="4">
        <v>7.3221549999999996E-2</v>
      </c>
      <c r="P26" s="3">
        <v>30498</v>
      </c>
      <c r="Q26" s="4">
        <v>0.83579871999999999</v>
      </c>
      <c r="R26" s="4">
        <v>8.9413300000000008E-3</v>
      </c>
      <c r="S26" s="3">
        <v>29388</v>
      </c>
      <c r="T26" s="4">
        <v>0.81195790999999995</v>
      </c>
      <c r="U26" s="4">
        <v>-3.639502E-2</v>
      </c>
      <c r="V26" s="3">
        <v>29061</v>
      </c>
      <c r="W26" s="4">
        <v>0.82183967999999996</v>
      </c>
      <c r="X26" s="4">
        <v>-1.113185E-2</v>
      </c>
      <c r="Y26" s="3">
        <v>28600</v>
      </c>
      <c r="Z26" s="4">
        <v>0.82103362999999996</v>
      </c>
      <c r="AA26" s="4">
        <v>-1.5837520000000001E-2</v>
      </c>
      <c r="AB26" s="3">
        <v>26278</v>
      </c>
      <c r="AC26" s="4">
        <v>0.83118829000000005</v>
      </c>
      <c r="AD26" s="4">
        <v>-8.1194139999999998E-2</v>
      </c>
      <c r="AE26" s="3">
        <v>26587</v>
      </c>
      <c r="AF26" s="4">
        <v>0.83852576999999995</v>
      </c>
      <c r="AG26" s="4">
        <v>1.177335E-2</v>
      </c>
    </row>
    <row r="27" spans="1:33">
      <c r="A27" s="2" t="s">
        <v>45</v>
      </c>
      <c r="B27" s="2" t="s">
        <v>81</v>
      </c>
      <c r="C27" s="2" t="s">
        <v>49</v>
      </c>
      <c r="D27" s="3">
        <v>3376</v>
      </c>
      <c r="E27" s="4">
        <v>0.13358745999999999</v>
      </c>
      <c r="F27" s="4"/>
      <c r="G27" s="3">
        <v>3754</v>
      </c>
      <c r="H27" s="4">
        <v>0.12945715999999999</v>
      </c>
      <c r="I27" s="4">
        <v>0.11218551</v>
      </c>
      <c r="J27" s="3">
        <v>4401</v>
      </c>
      <c r="K27" s="4">
        <v>0.13513254999999999</v>
      </c>
      <c r="L27" s="4">
        <v>0.17216728000000001</v>
      </c>
      <c r="M27" s="3">
        <v>5306</v>
      </c>
      <c r="N27" s="4">
        <v>0.14931987999999999</v>
      </c>
      <c r="O27" s="4">
        <v>0.20567511999999999</v>
      </c>
      <c r="P27" s="3">
        <v>5992</v>
      </c>
      <c r="Q27" s="4">
        <v>0.16420128000000001</v>
      </c>
      <c r="R27" s="4">
        <v>0.12924819000000001</v>
      </c>
      <c r="S27" s="3">
        <v>6806</v>
      </c>
      <c r="T27" s="4">
        <v>0.18804209</v>
      </c>
      <c r="U27" s="4">
        <v>0.13591474000000001</v>
      </c>
      <c r="V27" s="3">
        <v>6300</v>
      </c>
      <c r="W27" s="4">
        <v>0.17816032000000001</v>
      </c>
      <c r="X27" s="4">
        <v>-7.436297E-2</v>
      </c>
      <c r="Y27" s="3">
        <v>6234</v>
      </c>
      <c r="Z27" s="4">
        <v>0.17896637000000001</v>
      </c>
      <c r="AA27" s="4">
        <v>-1.04143E-2</v>
      </c>
      <c r="AB27" s="3">
        <v>5337</v>
      </c>
      <c r="AC27" s="4">
        <v>0.16881171</v>
      </c>
      <c r="AD27" s="4">
        <v>-0.14391590000000001</v>
      </c>
      <c r="AE27" s="3">
        <v>5120</v>
      </c>
      <c r="AF27" s="4">
        <v>0.16147423</v>
      </c>
      <c r="AG27" s="4">
        <v>-4.06725E-2</v>
      </c>
    </row>
    <row r="28" spans="1:33">
      <c r="A28" s="2" t="s">
        <v>45</v>
      </c>
      <c r="B28" s="2" t="s">
        <v>81</v>
      </c>
      <c r="C28" s="2" t="s">
        <v>48</v>
      </c>
      <c r="D28" s="3">
        <v>25269</v>
      </c>
      <c r="E28" s="4">
        <v>1</v>
      </c>
      <c r="F28" s="4"/>
      <c r="G28" s="3">
        <v>29000</v>
      </c>
      <c r="H28" s="4">
        <v>1</v>
      </c>
      <c r="I28" s="4">
        <v>0.14766947</v>
      </c>
      <c r="J28" s="3">
        <v>32566</v>
      </c>
      <c r="K28" s="4">
        <v>1</v>
      </c>
      <c r="L28" s="4">
        <v>0.12293779000000001</v>
      </c>
      <c r="M28" s="3">
        <v>35533</v>
      </c>
      <c r="N28" s="4">
        <v>1</v>
      </c>
      <c r="O28" s="4">
        <v>9.1120339999999994E-2</v>
      </c>
      <c r="P28" s="3">
        <v>36489</v>
      </c>
      <c r="Q28" s="4">
        <v>1</v>
      </c>
      <c r="R28" s="4">
        <v>2.6905539999999999E-2</v>
      </c>
      <c r="S28" s="3">
        <v>36194</v>
      </c>
      <c r="T28" s="4">
        <v>1</v>
      </c>
      <c r="U28" s="4">
        <v>-8.1015400000000008E-3</v>
      </c>
      <c r="V28" s="3">
        <v>35360</v>
      </c>
      <c r="W28" s="4">
        <v>1</v>
      </c>
      <c r="X28" s="4">
        <v>-2.3021960000000001E-2</v>
      </c>
      <c r="Y28" s="3">
        <v>34834</v>
      </c>
      <c r="Z28" s="4">
        <v>1</v>
      </c>
      <c r="AA28" s="4">
        <v>-1.487132E-2</v>
      </c>
      <c r="AB28" s="3">
        <v>31615</v>
      </c>
      <c r="AC28" s="4">
        <v>1</v>
      </c>
      <c r="AD28" s="4">
        <v>-9.2419219999999996E-2</v>
      </c>
      <c r="AE28" s="3">
        <v>31707</v>
      </c>
      <c r="AF28" s="4">
        <v>1</v>
      </c>
      <c r="AG28" s="4">
        <v>2.9198800000000001E-3</v>
      </c>
    </row>
    <row r="29" spans="1:33">
      <c r="A29" s="2" t="s">
        <v>45</v>
      </c>
      <c r="B29" s="2" t="s">
        <v>82</v>
      </c>
      <c r="C29" s="2" t="s">
        <v>44</v>
      </c>
      <c r="D29" s="3">
        <v>61175</v>
      </c>
      <c r="E29" s="4">
        <v>0.70942249000000002</v>
      </c>
      <c r="F29" s="4"/>
      <c r="G29" s="3">
        <v>56353</v>
      </c>
      <c r="H29" s="4">
        <v>0.69947528999999997</v>
      </c>
      <c r="I29" s="4">
        <v>-7.8828780000000001E-2</v>
      </c>
      <c r="J29" s="3">
        <v>53029</v>
      </c>
      <c r="K29" s="4">
        <v>0.70059368</v>
      </c>
      <c r="L29" s="4">
        <v>-5.8972940000000001E-2</v>
      </c>
      <c r="M29" s="3">
        <v>51272</v>
      </c>
      <c r="N29" s="4">
        <v>0.70464589</v>
      </c>
      <c r="O29" s="4">
        <v>-3.3149980000000003E-2</v>
      </c>
      <c r="P29" s="3">
        <v>49826</v>
      </c>
      <c r="Q29" s="4">
        <v>0.70354823</v>
      </c>
      <c r="R29" s="4">
        <v>-2.8186579999999999E-2</v>
      </c>
      <c r="S29" s="3">
        <v>49238</v>
      </c>
      <c r="T29" s="4">
        <v>0.71383337999999996</v>
      </c>
      <c r="U29" s="4">
        <v>-1.181079E-2</v>
      </c>
      <c r="V29" s="3">
        <v>47021</v>
      </c>
      <c r="W29" s="4">
        <v>0.73314541</v>
      </c>
      <c r="X29" s="4">
        <v>-4.5029270000000003E-2</v>
      </c>
      <c r="Y29" s="3">
        <v>45934</v>
      </c>
      <c r="Z29" s="4">
        <v>0.74368418999999997</v>
      </c>
      <c r="AA29" s="4">
        <v>-2.3101529999999999E-2</v>
      </c>
      <c r="AB29" s="3">
        <v>44981</v>
      </c>
      <c r="AC29" s="4">
        <v>0.75466500999999997</v>
      </c>
      <c r="AD29" s="4">
        <v>-2.0752960000000001E-2</v>
      </c>
      <c r="AE29" s="3">
        <v>45942</v>
      </c>
      <c r="AF29" s="4">
        <v>0.76891916999999999</v>
      </c>
      <c r="AG29" s="4">
        <v>2.1360520000000001E-2</v>
      </c>
    </row>
    <row r="30" spans="1:33">
      <c r="A30" s="2" t="s">
        <v>45</v>
      </c>
      <c r="B30" s="2" t="s">
        <v>82</v>
      </c>
      <c r="C30" s="2" t="s">
        <v>49</v>
      </c>
      <c r="D30" s="3">
        <v>25057</v>
      </c>
      <c r="E30" s="4">
        <v>0.29057750999999998</v>
      </c>
      <c r="F30" s="4"/>
      <c r="G30" s="3">
        <v>24212</v>
      </c>
      <c r="H30" s="4">
        <v>0.30052470999999997</v>
      </c>
      <c r="I30" s="4">
        <v>-3.3746390000000001E-2</v>
      </c>
      <c r="J30" s="3">
        <v>22663</v>
      </c>
      <c r="K30" s="4">
        <v>0.29940632</v>
      </c>
      <c r="L30" s="4">
        <v>-6.3971550000000002E-2</v>
      </c>
      <c r="M30" s="3">
        <v>21491</v>
      </c>
      <c r="N30" s="4">
        <v>0.29535411</v>
      </c>
      <c r="O30" s="4">
        <v>-5.1720299999999997E-2</v>
      </c>
      <c r="P30" s="3">
        <v>20995</v>
      </c>
      <c r="Q30" s="4">
        <v>0.29645177</v>
      </c>
      <c r="R30" s="4">
        <v>-2.3053049999999999E-2</v>
      </c>
      <c r="S30" s="3">
        <v>19739</v>
      </c>
      <c r="T30" s="4">
        <v>0.28616661999999998</v>
      </c>
      <c r="U30" s="4">
        <v>-5.9839410000000003E-2</v>
      </c>
      <c r="V30" s="3">
        <v>17115</v>
      </c>
      <c r="W30" s="4">
        <v>0.26685459</v>
      </c>
      <c r="X30" s="4">
        <v>-0.13293331</v>
      </c>
      <c r="Y30" s="3">
        <v>15832</v>
      </c>
      <c r="Z30" s="4">
        <v>0.25631580999999998</v>
      </c>
      <c r="AA30" s="4">
        <v>-7.4978710000000004E-2</v>
      </c>
      <c r="AB30" s="3">
        <v>14623</v>
      </c>
      <c r="AC30" s="4">
        <v>0.24533499</v>
      </c>
      <c r="AD30" s="4">
        <v>-7.6343090000000002E-2</v>
      </c>
      <c r="AE30" s="3">
        <v>13807</v>
      </c>
      <c r="AF30" s="4">
        <v>0.23108082999999999</v>
      </c>
      <c r="AG30" s="4">
        <v>-5.5815139999999999E-2</v>
      </c>
    </row>
    <row r="31" spans="1:33">
      <c r="A31" s="2" t="s">
        <v>45</v>
      </c>
      <c r="B31" s="2" t="s">
        <v>82</v>
      </c>
      <c r="C31" s="2" t="s">
        <v>48</v>
      </c>
      <c r="D31" s="3">
        <v>86232</v>
      </c>
      <c r="E31" s="4">
        <v>1</v>
      </c>
      <c r="F31" s="4"/>
      <c r="G31" s="3">
        <v>80564</v>
      </c>
      <c r="H31" s="4">
        <v>1</v>
      </c>
      <c r="I31" s="4">
        <v>-6.5728850000000005E-2</v>
      </c>
      <c r="J31" s="3">
        <v>75692</v>
      </c>
      <c r="K31" s="4">
        <v>1</v>
      </c>
      <c r="L31" s="4">
        <v>-6.0475139999999997E-2</v>
      </c>
      <c r="M31" s="3">
        <v>72762</v>
      </c>
      <c r="N31" s="4">
        <v>1</v>
      </c>
      <c r="O31" s="4">
        <v>-3.8710050000000003E-2</v>
      </c>
      <c r="P31" s="3">
        <v>70822</v>
      </c>
      <c r="Q31" s="4">
        <v>1</v>
      </c>
      <c r="R31" s="4">
        <v>-2.6670369999999999E-2</v>
      </c>
      <c r="S31" s="3">
        <v>68977</v>
      </c>
      <c r="T31" s="4">
        <v>1</v>
      </c>
      <c r="U31" s="4">
        <v>-2.6048959999999999E-2</v>
      </c>
      <c r="V31" s="3">
        <v>64136</v>
      </c>
      <c r="W31" s="4">
        <v>1</v>
      </c>
      <c r="X31" s="4">
        <v>-7.0184469999999999E-2</v>
      </c>
      <c r="Y31" s="3">
        <v>61766</v>
      </c>
      <c r="Z31" s="4">
        <v>1</v>
      </c>
      <c r="AA31" s="4">
        <v>-3.6945190000000003E-2</v>
      </c>
      <c r="AB31" s="3">
        <v>59604</v>
      </c>
      <c r="AC31" s="4">
        <v>1</v>
      </c>
      <c r="AD31" s="4">
        <v>-3.5001579999999997E-2</v>
      </c>
      <c r="AE31" s="3">
        <v>59749</v>
      </c>
      <c r="AF31" s="4">
        <v>1</v>
      </c>
      <c r="AG31" s="4">
        <v>2.4266299999999999E-3</v>
      </c>
    </row>
    <row r="32" spans="1:33">
      <c r="A32" s="2" t="s">
        <v>45</v>
      </c>
      <c r="B32" s="2" t="s">
        <v>83</v>
      </c>
      <c r="C32" s="2" t="s">
        <v>44</v>
      </c>
      <c r="D32" s="3">
        <v>280185</v>
      </c>
      <c r="E32" s="4">
        <v>0.74714970999999997</v>
      </c>
      <c r="F32" s="4"/>
      <c r="G32" s="3">
        <v>232010</v>
      </c>
      <c r="H32" s="4">
        <v>0.75774945000000005</v>
      </c>
      <c r="I32" s="4">
        <v>-0.17193901</v>
      </c>
      <c r="J32" s="3">
        <v>211152</v>
      </c>
      <c r="K32" s="4">
        <v>0.78298873000000002</v>
      </c>
      <c r="L32" s="4">
        <v>-8.9901659999999994E-2</v>
      </c>
      <c r="M32" s="3">
        <v>184078</v>
      </c>
      <c r="N32" s="4">
        <v>0.79248251000000003</v>
      </c>
      <c r="O32" s="4">
        <v>-0.12821979999999999</v>
      </c>
      <c r="P32" s="3">
        <v>169919</v>
      </c>
      <c r="Q32" s="4">
        <v>0.81249090999999996</v>
      </c>
      <c r="R32" s="4">
        <v>-7.6920039999999995E-2</v>
      </c>
      <c r="S32" s="3">
        <v>165778</v>
      </c>
      <c r="T32" s="4">
        <v>0.82054947</v>
      </c>
      <c r="U32" s="4">
        <v>-2.4366889999999999E-2</v>
      </c>
      <c r="V32" s="3">
        <v>161789</v>
      </c>
      <c r="W32" s="4">
        <v>0.83417123000000004</v>
      </c>
      <c r="X32" s="4">
        <v>-2.4064350000000002E-2</v>
      </c>
      <c r="Y32" s="3">
        <v>162323</v>
      </c>
      <c r="Z32" s="4">
        <v>0.84339249000000005</v>
      </c>
      <c r="AA32" s="4">
        <v>3.2994299999999999E-3</v>
      </c>
      <c r="AB32" s="3">
        <v>159967</v>
      </c>
      <c r="AC32" s="4">
        <v>0.84529776000000001</v>
      </c>
      <c r="AD32" s="4">
        <v>-1.451591E-2</v>
      </c>
      <c r="AE32" s="3">
        <v>175850</v>
      </c>
      <c r="AF32" s="4">
        <v>0.85340958</v>
      </c>
      <c r="AG32" s="4">
        <v>9.9292290000000005E-2</v>
      </c>
    </row>
    <row r="33" spans="1:33">
      <c r="A33" s="2" t="s">
        <v>45</v>
      </c>
      <c r="B33" s="2" t="s">
        <v>83</v>
      </c>
      <c r="C33" s="2" t="s">
        <v>49</v>
      </c>
      <c r="D33" s="3">
        <v>94820</v>
      </c>
      <c r="E33" s="4">
        <v>0.25285028999999998</v>
      </c>
      <c r="F33" s="4"/>
      <c r="G33" s="3">
        <v>74173</v>
      </c>
      <c r="H33" s="4">
        <v>0.24225055000000001</v>
      </c>
      <c r="I33" s="4">
        <v>-0.21774985999999999</v>
      </c>
      <c r="J33" s="3">
        <v>58522</v>
      </c>
      <c r="K33" s="4">
        <v>0.21701127000000001</v>
      </c>
      <c r="L33" s="4">
        <v>-0.21100189</v>
      </c>
      <c r="M33" s="3">
        <v>48202</v>
      </c>
      <c r="N33" s="4">
        <v>0.20751749</v>
      </c>
      <c r="O33" s="4">
        <v>-0.17634520000000001</v>
      </c>
      <c r="P33" s="3">
        <v>39214</v>
      </c>
      <c r="Q33" s="4">
        <v>0.18750908999999999</v>
      </c>
      <c r="R33" s="4">
        <v>-0.18646146</v>
      </c>
      <c r="S33" s="3">
        <v>36255</v>
      </c>
      <c r="T33" s="4">
        <v>0.17945053</v>
      </c>
      <c r="U33" s="4">
        <v>-7.5466469999999994E-2</v>
      </c>
      <c r="V33" s="3">
        <v>32163</v>
      </c>
      <c r="W33" s="4">
        <v>0.16582876999999999</v>
      </c>
      <c r="X33" s="4">
        <v>-0.11287282999999999</v>
      </c>
      <c r="Y33" s="3">
        <v>30141</v>
      </c>
      <c r="Z33" s="4">
        <v>0.15660751000000001</v>
      </c>
      <c r="AA33" s="4">
        <v>-6.2850760000000006E-2</v>
      </c>
      <c r="AB33" s="3">
        <v>29276</v>
      </c>
      <c r="AC33" s="4">
        <v>0.15470223999999999</v>
      </c>
      <c r="AD33" s="4">
        <v>-2.869942E-2</v>
      </c>
      <c r="AE33" s="3">
        <v>30206</v>
      </c>
      <c r="AF33" s="4">
        <v>0.14659042</v>
      </c>
      <c r="AG33" s="4">
        <v>3.1749769999999997E-2</v>
      </c>
    </row>
    <row r="34" spans="1:33">
      <c r="A34" s="2" t="s">
        <v>45</v>
      </c>
      <c r="B34" s="2" t="s">
        <v>83</v>
      </c>
      <c r="C34" s="2" t="s">
        <v>48</v>
      </c>
      <c r="D34" s="3">
        <v>375005</v>
      </c>
      <c r="E34" s="4">
        <v>1</v>
      </c>
      <c r="F34" s="4"/>
      <c r="G34" s="3">
        <v>306183</v>
      </c>
      <c r="H34" s="4">
        <v>1</v>
      </c>
      <c r="I34" s="4">
        <v>-0.1835223</v>
      </c>
      <c r="J34" s="3">
        <v>269674</v>
      </c>
      <c r="K34" s="4">
        <v>1</v>
      </c>
      <c r="L34" s="4">
        <v>-0.11923826</v>
      </c>
      <c r="M34" s="3">
        <v>232280</v>
      </c>
      <c r="N34" s="4">
        <v>1</v>
      </c>
      <c r="O34" s="4">
        <v>-0.13866355999999999</v>
      </c>
      <c r="P34" s="3">
        <v>209133</v>
      </c>
      <c r="Q34" s="4">
        <v>1</v>
      </c>
      <c r="R34" s="4">
        <v>-9.9651799999999999E-2</v>
      </c>
      <c r="S34" s="3">
        <v>202033</v>
      </c>
      <c r="T34" s="4">
        <v>1</v>
      </c>
      <c r="U34" s="4">
        <v>-3.3948529999999998E-2</v>
      </c>
      <c r="V34" s="3">
        <v>193952</v>
      </c>
      <c r="W34" s="4">
        <v>1</v>
      </c>
      <c r="X34" s="4">
        <v>-4.0001080000000001E-2</v>
      </c>
      <c r="Y34" s="3">
        <v>192464</v>
      </c>
      <c r="Z34" s="4">
        <v>1</v>
      </c>
      <c r="AA34" s="4">
        <v>-7.6701699999999996E-3</v>
      </c>
      <c r="AB34" s="3">
        <v>189243</v>
      </c>
      <c r="AC34" s="4">
        <v>1</v>
      </c>
      <c r="AD34" s="4">
        <v>-1.6737149999999999E-2</v>
      </c>
      <c r="AE34" s="3">
        <v>206056</v>
      </c>
      <c r="AF34" s="4">
        <v>1</v>
      </c>
      <c r="AG34" s="4">
        <v>8.8843309999999995E-2</v>
      </c>
    </row>
    <row r="35" spans="1:33">
      <c r="A35" s="2" t="s">
        <v>46</v>
      </c>
      <c r="B35" s="2" t="s">
        <v>74</v>
      </c>
      <c r="C35" s="2" t="s">
        <v>44</v>
      </c>
      <c r="D35" s="3">
        <v>347342</v>
      </c>
      <c r="E35" s="4">
        <v>0.80538483999999999</v>
      </c>
      <c r="F35" s="4"/>
      <c r="G35" s="3">
        <v>347106</v>
      </c>
      <c r="H35" s="4">
        <v>0.79568207000000002</v>
      </c>
      <c r="I35" s="4">
        <v>-6.8031999999999999E-4</v>
      </c>
      <c r="J35" s="3">
        <v>345148</v>
      </c>
      <c r="K35" s="4">
        <v>0.78898727999999996</v>
      </c>
      <c r="L35" s="4">
        <v>-5.6383600000000002E-3</v>
      </c>
      <c r="M35" s="3">
        <v>341133</v>
      </c>
      <c r="N35" s="4">
        <v>0.78692686999999995</v>
      </c>
      <c r="O35" s="4">
        <v>-1.163369E-2</v>
      </c>
      <c r="P35" s="3">
        <v>327481</v>
      </c>
      <c r="Q35" s="4">
        <v>0.77884328000000003</v>
      </c>
      <c r="R35" s="4">
        <v>-4.002095E-2</v>
      </c>
      <c r="S35" s="3">
        <v>324830</v>
      </c>
      <c r="T35" s="4">
        <v>0.77304010999999995</v>
      </c>
      <c r="U35" s="4">
        <v>-8.0937800000000001E-3</v>
      </c>
      <c r="V35" s="3">
        <v>308392</v>
      </c>
      <c r="W35" s="4">
        <v>0.76682415999999998</v>
      </c>
      <c r="X35" s="4">
        <v>-5.060626E-2</v>
      </c>
      <c r="Y35" s="3">
        <v>287089</v>
      </c>
      <c r="Z35" s="4">
        <v>0.76409722000000002</v>
      </c>
      <c r="AA35" s="4">
        <v>-6.9077830000000007E-2</v>
      </c>
      <c r="AB35" s="3">
        <v>283961</v>
      </c>
      <c r="AC35" s="4">
        <v>0.76111786999999997</v>
      </c>
      <c r="AD35" s="4">
        <v>-1.0893669999999999E-2</v>
      </c>
      <c r="AE35" s="3">
        <v>274119</v>
      </c>
      <c r="AF35" s="4">
        <v>0.75736360999999996</v>
      </c>
      <c r="AG35" s="4">
        <v>-3.4658849999999998E-2</v>
      </c>
    </row>
    <row r="36" spans="1:33">
      <c r="A36" s="2" t="s">
        <v>46</v>
      </c>
      <c r="B36" s="2" t="s">
        <v>74</v>
      </c>
      <c r="C36" s="2" t="s">
        <v>49</v>
      </c>
      <c r="D36" s="3">
        <v>83933</v>
      </c>
      <c r="E36" s="4">
        <v>0.19461516000000001</v>
      </c>
      <c r="F36" s="4"/>
      <c r="G36" s="3">
        <v>89131</v>
      </c>
      <c r="H36" s="4">
        <v>0.20431793000000001</v>
      </c>
      <c r="I36" s="4">
        <v>6.1935509999999999E-2</v>
      </c>
      <c r="J36" s="3">
        <v>92309</v>
      </c>
      <c r="K36" s="4">
        <v>0.21101271999999999</v>
      </c>
      <c r="L36" s="4">
        <v>3.5657319999999999E-2</v>
      </c>
      <c r="M36" s="3">
        <v>92367</v>
      </c>
      <c r="N36" s="4">
        <v>0.21307313</v>
      </c>
      <c r="O36" s="4">
        <v>6.3022000000000002E-4</v>
      </c>
      <c r="P36" s="3">
        <v>92990</v>
      </c>
      <c r="Q36" s="4">
        <v>0.22115672</v>
      </c>
      <c r="R36" s="4">
        <v>6.7404300000000004E-3</v>
      </c>
      <c r="S36" s="3">
        <v>95368</v>
      </c>
      <c r="T36" s="4">
        <v>0.22695989</v>
      </c>
      <c r="U36" s="4">
        <v>2.5575489999999999E-2</v>
      </c>
      <c r="V36" s="3">
        <v>93776</v>
      </c>
      <c r="W36" s="4">
        <v>0.23317584</v>
      </c>
      <c r="X36" s="4">
        <v>-1.6697750000000001E-2</v>
      </c>
      <c r="Y36" s="3">
        <v>88634</v>
      </c>
      <c r="Z36" s="4">
        <v>0.23590278000000001</v>
      </c>
      <c r="AA36" s="4">
        <v>-5.4829709999999997E-2</v>
      </c>
      <c r="AB36" s="3">
        <v>89123</v>
      </c>
      <c r="AC36" s="4">
        <v>0.23888213</v>
      </c>
      <c r="AD36" s="4">
        <v>5.5189999999999996E-3</v>
      </c>
      <c r="AE36" s="3">
        <v>87820</v>
      </c>
      <c r="AF36" s="4">
        <v>0.24263639000000001</v>
      </c>
      <c r="AG36" s="4">
        <v>-1.46272E-2</v>
      </c>
    </row>
    <row r="37" spans="1:33">
      <c r="A37" s="2" t="s">
        <v>46</v>
      </c>
      <c r="B37" s="2" t="s">
        <v>74</v>
      </c>
      <c r="C37" s="2" t="s">
        <v>48</v>
      </c>
      <c r="D37" s="3">
        <v>431274</v>
      </c>
      <c r="E37" s="4">
        <v>1</v>
      </c>
      <c r="F37" s="4"/>
      <c r="G37" s="3">
        <v>436237</v>
      </c>
      <c r="H37" s="4">
        <v>1</v>
      </c>
      <c r="I37" s="4">
        <v>1.1505670000000001E-2</v>
      </c>
      <c r="J37" s="3">
        <v>437458</v>
      </c>
      <c r="K37" s="4">
        <v>1</v>
      </c>
      <c r="L37" s="4">
        <v>2.7990900000000002E-3</v>
      </c>
      <c r="M37" s="3">
        <v>433500</v>
      </c>
      <c r="N37" s="4">
        <v>1</v>
      </c>
      <c r="O37" s="4">
        <v>-9.0458499999999994E-3</v>
      </c>
      <c r="P37" s="3">
        <v>420471</v>
      </c>
      <c r="Q37" s="4">
        <v>1</v>
      </c>
      <c r="R37" s="4">
        <v>-3.0057360000000002E-2</v>
      </c>
      <c r="S37" s="3">
        <v>420198</v>
      </c>
      <c r="T37" s="4">
        <v>1</v>
      </c>
      <c r="U37" s="4">
        <v>-6.4758999999999997E-4</v>
      </c>
      <c r="V37" s="3">
        <v>402167</v>
      </c>
      <c r="W37" s="4">
        <v>1</v>
      </c>
      <c r="X37" s="4">
        <v>-4.291039E-2</v>
      </c>
      <c r="Y37" s="3">
        <v>375723</v>
      </c>
      <c r="Z37" s="4">
        <v>1</v>
      </c>
      <c r="AA37" s="4">
        <v>-6.5755510000000003E-2</v>
      </c>
      <c r="AB37" s="3">
        <v>373084</v>
      </c>
      <c r="AC37" s="4">
        <v>1</v>
      </c>
      <c r="AD37" s="4">
        <v>-7.0218800000000003E-3</v>
      </c>
      <c r="AE37" s="3">
        <v>361939</v>
      </c>
      <c r="AF37" s="4">
        <v>1</v>
      </c>
      <c r="AG37" s="4">
        <v>-2.9873650000000002E-2</v>
      </c>
    </row>
    <row r="38" spans="1:33">
      <c r="A38" s="2" t="s">
        <v>46</v>
      </c>
      <c r="B38" s="2" t="s">
        <v>75</v>
      </c>
      <c r="C38" s="2" t="s">
        <v>44</v>
      </c>
      <c r="D38" s="3">
        <v>111301</v>
      </c>
      <c r="E38" s="4">
        <v>0.85481998000000003</v>
      </c>
      <c r="F38" s="4"/>
      <c r="G38" s="3">
        <v>124593</v>
      </c>
      <c r="H38" s="4">
        <v>0.84493408999999997</v>
      </c>
      <c r="I38" s="4">
        <v>0.11941984</v>
      </c>
      <c r="J38" s="3">
        <v>132353</v>
      </c>
      <c r="K38" s="4">
        <v>0.83648920999999998</v>
      </c>
      <c r="L38" s="4">
        <v>6.2281389999999999E-2</v>
      </c>
      <c r="M38" s="3">
        <v>146596</v>
      </c>
      <c r="N38" s="4">
        <v>0.83514438000000002</v>
      </c>
      <c r="O38" s="4">
        <v>0.10761249000000001</v>
      </c>
      <c r="P38" s="3">
        <v>149570</v>
      </c>
      <c r="Q38" s="4">
        <v>0.82823115999999997</v>
      </c>
      <c r="R38" s="4">
        <v>2.0287090000000001E-2</v>
      </c>
      <c r="S38" s="3">
        <v>157083</v>
      </c>
      <c r="T38" s="4">
        <v>0.82176972000000004</v>
      </c>
      <c r="U38" s="4">
        <v>5.0235450000000001E-2</v>
      </c>
      <c r="V38" s="3">
        <v>152330</v>
      </c>
      <c r="W38" s="4">
        <v>0.81277741000000003</v>
      </c>
      <c r="X38" s="4">
        <v>-3.0257409999999998E-2</v>
      </c>
      <c r="Y38" s="3">
        <v>144764</v>
      </c>
      <c r="Z38" s="4">
        <v>0.80222726</v>
      </c>
      <c r="AA38" s="4">
        <v>-4.967038E-2</v>
      </c>
      <c r="AB38" s="3">
        <v>148480</v>
      </c>
      <c r="AC38" s="4">
        <v>0.79587973999999995</v>
      </c>
      <c r="AD38" s="4">
        <v>2.5669460000000002E-2</v>
      </c>
      <c r="AE38" s="3">
        <v>156776</v>
      </c>
      <c r="AF38" s="4">
        <v>0.79601168</v>
      </c>
      <c r="AG38" s="4">
        <v>5.5871039999999997E-2</v>
      </c>
    </row>
    <row r="39" spans="1:33">
      <c r="A39" s="2" t="s">
        <v>46</v>
      </c>
      <c r="B39" s="2" t="s">
        <v>75</v>
      </c>
      <c r="C39" s="2" t="s">
        <v>49</v>
      </c>
      <c r="D39" s="3">
        <v>18903</v>
      </c>
      <c r="E39" s="4">
        <v>0.14518001999999999</v>
      </c>
      <c r="F39" s="4"/>
      <c r="G39" s="3">
        <v>22866</v>
      </c>
      <c r="H39" s="4">
        <v>0.15506591</v>
      </c>
      <c r="I39" s="4">
        <v>0.20963488999999999</v>
      </c>
      <c r="J39" s="3">
        <v>25871</v>
      </c>
      <c r="K39" s="4">
        <v>0.16351078999999999</v>
      </c>
      <c r="L39" s="4">
        <v>0.13144163</v>
      </c>
      <c r="M39" s="3">
        <v>28938</v>
      </c>
      <c r="N39" s="4">
        <v>0.16485562000000001</v>
      </c>
      <c r="O39" s="4">
        <v>0.11852058</v>
      </c>
      <c r="P39" s="3">
        <v>31020</v>
      </c>
      <c r="Q39" s="4">
        <v>0.17176884000000001</v>
      </c>
      <c r="R39" s="4">
        <v>7.1946239999999995E-2</v>
      </c>
      <c r="S39" s="3">
        <v>34069</v>
      </c>
      <c r="T39" s="4">
        <v>0.17823027999999999</v>
      </c>
      <c r="U39" s="4">
        <v>9.8310700000000001E-2</v>
      </c>
      <c r="V39" s="3">
        <v>35089</v>
      </c>
      <c r="W39" s="4">
        <v>0.18722258999999999</v>
      </c>
      <c r="X39" s="4">
        <v>2.9939529999999999E-2</v>
      </c>
      <c r="Y39" s="3">
        <v>35689</v>
      </c>
      <c r="Z39" s="4">
        <v>0.19777274</v>
      </c>
      <c r="AA39" s="4">
        <v>1.7083640000000001E-2</v>
      </c>
      <c r="AB39" s="3">
        <v>38081</v>
      </c>
      <c r="AC39" s="4">
        <v>0.20412026</v>
      </c>
      <c r="AD39" s="4">
        <v>6.7031069999999998E-2</v>
      </c>
      <c r="AE39" s="3">
        <v>40176</v>
      </c>
      <c r="AF39" s="4">
        <v>0.20398832</v>
      </c>
      <c r="AG39" s="4">
        <v>5.5013670000000001E-2</v>
      </c>
    </row>
    <row r="40" spans="1:33">
      <c r="A40" s="2" t="s">
        <v>46</v>
      </c>
      <c r="B40" s="2" t="s">
        <v>75</v>
      </c>
      <c r="C40" s="2" t="s">
        <v>48</v>
      </c>
      <c r="D40" s="3">
        <v>130204</v>
      </c>
      <c r="E40" s="4">
        <v>1</v>
      </c>
      <c r="F40" s="4"/>
      <c r="G40" s="3">
        <v>147459</v>
      </c>
      <c r="H40" s="4">
        <v>1</v>
      </c>
      <c r="I40" s="4">
        <v>0.13251726</v>
      </c>
      <c r="J40" s="3">
        <v>158224</v>
      </c>
      <c r="K40" s="4">
        <v>1</v>
      </c>
      <c r="L40" s="4">
        <v>7.3005790000000001E-2</v>
      </c>
      <c r="M40" s="3">
        <v>175533</v>
      </c>
      <c r="N40" s="4">
        <v>1</v>
      </c>
      <c r="O40" s="4">
        <v>0.10939608000000001</v>
      </c>
      <c r="P40" s="3">
        <v>180589</v>
      </c>
      <c r="Q40" s="4">
        <v>1</v>
      </c>
      <c r="R40" s="4">
        <v>2.8803390000000002E-2</v>
      </c>
      <c r="S40" s="3">
        <v>191152</v>
      </c>
      <c r="T40" s="4">
        <v>1</v>
      </c>
      <c r="U40" s="4">
        <v>5.8493280000000002E-2</v>
      </c>
      <c r="V40" s="3">
        <v>187420</v>
      </c>
      <c r="W40" s="4">
        <v>1</v>
      </c>
      <c r="X40" s="4">
        <v>-1.9528489999999999E-2</v>
      </c>
      <c r="Y40" s="3">
        <v>180453</v>
      </c>
      <c r="Z40" s="4">
        <v>1</v>
      </c>
      <c r="AA40" s="4">
        <v>-3.7172520000000001E-2</v>
      </c>
      <c r="AB40" s="3">
        <v>186561</v>
      </c>
      <c r="AC40" s="4">
        <v>1</v>
      </c>
      <c r="AD40" s="4">
        <v>3.3849659999999997E-2</v>
      </c>
      <c r="AE40" s="3">
        <v>196952</v>
      </c>
      <c r="AF40" s="4">
        <v>1</v>
      </c>
      <c r="AG40" s="4">
        <v>5.5696030000000001E-2</v>
      </c>
    </row>
    <row r="41" spans="1:33">
      <c r="A41" s="2" t="s">
        <v>46</v>
      </c>
      <c r="B41" s="2" t="s">
        <v>76</v>
      </c>
      <c r="C41" s="2" t="s">
        <v>44</v>
      </c>
      <c r="D41" s="3">
        <v>80691</v>
      </c>
      <c r="E41" s="4">
        <v>0.81876641999999999</v>
      </c>
      <c r="F41" s="4"/>
      <c r="G41" s="3">
        <v>81025</v>
      </c>
      <c r="H41" s="4">
        <v>0.80821109999999996</v>
      </c>
      <c r="I41" s="4">
        <v>4.1491899999999996E-3</v>
      </c>
      <c r="J41" s="3">
        <v>81238</v>
      </c>
      <c r="K41" s="4">
        <v>0.80203943</v>
      </c>
      <c r="L41" s="4">
        <v>2.6291700000000001E-3</v>
      </c>
      <c r="M41" s="3">
        <v>81798</v>
      </c>
      <c r="N41" s="4">
        <v>0.79997156000000003</v>
      </c>
      <c r="O41" s="4">
        <v>6.8906799999999997E-3</v>
      </c>
      <c r="P41" s="3">
        <v>78208</v>
      </c>
      <c r="Q41" s="4">
        <v>0.78978629</v>
      </c>
      <c r="R41" s="4">
        <v>-4.388835E-2</v>
      </c>
      <c r="S41" s="3">
        <v>80344</v>
      </c>
      <c r="T41" s="4">
        <v>0.78216995</v>
      </c>
      <c r="U41" s="4">
        <v>2.730747E-2</v>
      </c>
      <c r="V41" s="3">
        <v>78023</v>
      </c>
      <c r="W41" s="4">
        <v>0.76907104999999998</v>
      </c>
      <c r="X41" s="4">
        <v>-2.888435E-2</v>
      </c>
      <c r="Y41" s="3">
        <v>72750</v>
      </c>
      <c r="Z41" s="4">
        <v>0.75613929000000002</v>
      </c>
      <c r="AA41" s="4">
        <v>-6.7578659999999999E-2</v>
      </c>
      <c r="AB41" s="3">
        <v>73053</v>
      </c>
      <c r="AC41" s="4">
        <v>0.74965926000000005</v>
      </c>
      <c r="AD41" s="4">
        <v>4.1655499999999996E-3</v>
      </c>
      <c r="AE41" s="3">
        <v>77135</v>
      </c>
      <c r="AF41" s="4">
        <v>0.74680734999999998</v>
      </c>
      <c r="AG41" s="4">
        <v>5.5864940000000002E-2</v>
      </c>
    </row>
    <row r="42" spans="1:33">
      <c r="A42" s="2" t="s">
        <v>46</v>
      </c>
      <c r="B42" s="2" t="s">
        <v>76</v>
      </c>
      <c r="C42" s="2" t="s">
        <v>49</v>
      </c>
      <c r="D42" s="3">
        <v>17861</v>
      </c>
      <c r="E42" s="4">
        <v>0.18123358000000001</v>
      </c>
      <c r="F42" s="4"/>
      <c r="G42" s="3">
        <v>19227</v>
      </c>
      <c r="H42" s="4">
        <v>0.19178890000000001</v>
      </c>
      <c r="I42" s="4">
        <v>7.6510419999999996E-2</v>
      </c>
      <c r="J42" s="3">
        <v>20051</v>
      </c>
      <c r="K42" s="4">
        <v>0.19796057</v>
      </c>
      <c r="L42" s="4">
        <v>4.2856749999999999E-2</v>
      </c>
      <c r="M42" s="3">
        <v>20453</v>
      </c>
      <c r="N42" s="4">
        <v>0.20002844</v>
      </c>
      <c r="O42" s="4">
        <v>2.0038469999999999E-2</v>
      </c>
      <c r="P42" s="3">
        <v>20816</v>
      </c>
      <c r="Q42" s="4">
        <v>0.21021371</v>
      </c>
      <c r="R42" s="4">
        <v>1.775411E-2</v>
      </c>
      <c r="S42" s="3">
        <v>22375</v>
      </c>
      <c r="T42" s="4">
        <v>0.21783005</v>
      </c>
      <c r="U42" s="4">
        <v>7.4894059999999998E-2</v>
      </c>
      <c r="V42" s="3">
        <v>23428</v>
      </c>
      <c r="W42" s="4">
        <v>0.23092894999999999</v>
      </c>
      <c r="X42" s="4">
        <v>4.7047039999999998E-2</v>
      </c>
      <c r="Y42" s="3">
        <v>23463</v>
      </c>
      <c r="Z42" s="4">
        <v>0.24386071000000001</v>
      </c>
      <c r="AA42" s="4">
        <v>1.4754900000000001E-3</v>
      </c>
      <c r="AB42" s="3">
        <v>24395</v>
      </c>
      <c r="AC42" s="4">
        <v>0.25034074000000001</v>
      </c>
      <c r="AD42" s="4">
        <v>3.9759549999999998E-2</v>
      </c>
      <c r="AE42" s="3">
        <v>26151</v>
      </c>
      <c r="AF42" s="4">
        <v>0.25319265000000002</v>
      </c>
      <c r="AG42" s="4">
        <v>7.1971549999999995E-2</v>
      </c>
    </row>
    <row r="43" spans="1:33">
      <c r="A43" s="2" t="s">
        <v>46</v>
      </c>
      <c r="B43" s="2" t="s">
        <v>76</v>
      </c>
      <c r="C43" s="2" t="s">
        <v>48</v>
      </c>
      <c r="D43" s="3">
        <v>98551</v>
      </c>
      <c r="E43" s="4">
        <v>1</v>
      </c>
      <c r="F43" s="4"/>
      <c r="G43" s="3">
        <v>100253</v>
      </c>
      <c r="H43" s="4">
        <v>1</v>
      </c>
      <c r="I43" s="4">
        <v>1.7263480000000001E-2</v>
      </c>
      <c r="J43" s="3">
        <v>101290</v>
      </c>
      <c r="K43" s="4">
        <v>1</v>
      </c>
      <c r="L43" s="4">
        <v>1.034437E-2</v>
      </c>
      <c r="M43" s="3">
        <v>102251</v>
      </c>
      <c r="N43" s="4">
        <v>1</v>
      </c>
      <c r="O43" s="4">
        <v>9.4934200000000007E-3</v>
      </c>
      <c r="P43" s="3">
        <v>99024</v>
      </c>
      <c r="Q43" s="4">
        <v>1</v>
      </c>
      <c r="R43" s="4">
        <v>-3.1558099999999999E-2</v>
      </c>
      <c r="S43" s="3">
        <v>102719</v>
      </c>
      <c r="T43" s="4">
        <v>1</v>
      </c>
      <c r="U43" s="4">
        <v>3.7310820000000001E-2</v>
      </c>
      <c r="V43" s="3">
        <v>101451</v>
      </c>
      <c r="W43" s="4">
        <v>1</v>
      </c>
      <c r="X43" s="4">
        <v>-1.234421E-2</v>
      </c>
      <c r="Y43" s="3">
        <v>96213</v>
      </c>
      <c r="Z43" s="4">
        <v>1</v>
      </c>
      <c r="AA43" s="4">
        <v>-5.163206E-2</v>
      </c>
      <c r="AB43" s="3">
        <v>97449</v>
      </c>
      <c r="AC43" s="4">
        <v>1</v>
      </c>
      <c r="AD43" s="4">
        <v>1.2845519999999999E-2</v>
      </c>
      <c r="AE43" s="3">
        <v>103286</v>
      </c>
      <c r="AF43" s="4">
        <v>1</v>
      </c>
      <c r="AG43" s="4">
        <v>5.9897079999999998E-2</v>
      </c>
    </row>
    <row r="44" spans="1:33">
      <c r="A44" s="2" t="s">
        <v>46</v>
      </c>
      <c r="B44" s="2" t="s">
        <v>77</v>
      </c>
      <c r="C44" s="2" t="s">
        <v>44</v>
      </c>
      <c r="D44" s="3">
        <v>28672</v>
      </c>
      <c r="E44" s="4">
        <v>0.82703466999999997</v>
      </c>
      <c r="F44" s="4"/>
      <c r="G44" s="3">
        <v>31349</v>
      </c>
      <c r="H44" s="4">
        <v>0.82344013000000005</v>
      </c>
      <c r="I44" s="4">
        <v>9.3390849999999997E-2</v>
      </c>
      <c r="J44" s="3">
        <v>33950</v>
      </c>
      <c r="K44" s="4">
        <v>0.82240424000000001</v>
      </c>
      <c r="L44" s="4">
        <v>8.2957719999999999E-2</v>
      </c>
      <c r="M44" s="3">
        <v>35941</v>
      </c>
      <c r="N44" s="4">
        <v>0.81521451</v>
      </c>
      <c r="O44" s="4">
        <v>5.8639459999999997E-2</v>
      </c>
      <c r="P44" s="3">
        <v>35803</v>
      </c>
      <c r="Q44" s="4">
        <v>0.81187032999999997</v>
      </c>
      <c r="R44" s="4">
        <v>-3.8355500000000001E-3</v>
      </c>
      <c r="S44" s="3">
        <v>36988</v>
      </c>
      <c r="T44" s="4">
        <v>0.80633359000000004</v>
      </c>
      <c r="U44" s="4">
        <v>3.3106089999999998E-2</v>
      </c>
      <c r="V44" s="3">
        <v>35837</v>
      </c>
      <c r="W44" s="4">
        <v>0.79661287999999997</v>
      </c>
      <c r="X44" s="4">
        <v>-3.112639E-2</v>
      </c>
      <c r="Y44" s="3">
        <v>33010</v>
      </c>
      <c r="Z44" s="4">
        <v>0.78909854000000001</v>
      </c>
      <c r="AA44" s="4">
        <v>-7.8872139999999993E-2</v>
      </c>
      <c r="AB44" s="3">
        <v>33898</v>
      </c>
      <c r="AC44" s="4">
        <v>0.79416748000000004</v>
      </c>
      <c r="AD44" s="4">
        <v>2.689627E-2</v>
      </c>
      <c r="AE44" s="3">
        <v>34125</v>
      </c>
      <c r="AF44" s="4">
        <v>0.79007625000000004</v>
      </c>
      <c r="AG44" s="4">
        <v>6.7061600000000001E-3</v>
      </c>
    </row>
    <row r="45" spans="1:33">
      <c r="A45" s="2" t="s">
        <v>46</v>
      </c>
      <c r="B45" s="2" t="s">
        <v>77</v>
      </c>
      <c r="C45" s="2" t="s">
        <v>49</v>
      </c>
      <c r="D45" s="3">
        <v>5996</v>
      </c>
      <c r="E45" s="4">
        <v>0.17296533</v>
      </c>
      <c r="F45" s="4"/>
      <c r="G45" s="3">
        <v>6722</v>
      </c>
      <c r="H45" s="4">
        <v>0.17655987000000001</v>
      </c>
      <c r="I45" s="4">
        <v>0.12098568</v>
      </c>
      <c r="J45" s="3">
        <v>7331</v>
      </c>
      <c r="K45" s="4">
        <v>0.17759575999999999</v>
      </c>
      <c r="L45" s="4">
        <v>9.0683620000000006E-2</v>
      </c>
      <c r="M45" s="3">
        <v>8147</v>
      </c>
      <c r="N45" s="4">
        <v>0.18478549</v>
      </c>
      <c r="O45" s="4">
        <v>0.11121166</v>
      </c>
      <c r="P45" s="3">
        <v>8296</v>
      </c>
      <c r="Q45" s="4">
        <v>0.18812967</v>
      </c>
      <c r="R45" s="4">
        <v>1.8370250000000001E-2</v>
      </c>
      <c r="S45" s="3">
        <v>8884</v>
      </c>
      <c r="T45" s="4">
        <v>0.19366641000000001</v>
      </c>
      <c r="U45" s="4">
        <v>7.0813520000000005E-2</v>
      </c>
      <c r="V45" s="3">
        <v>9150</v>
      </c>
      <c r="W45" s="4">
        <v>0.20338712</v>
      </c>
      <c r="X45" s="4">
        <v>2.9920459999999999E-2</v>
      </c>
      <c r="Y45" s="3">
        <v>8823</v>
      </c>
      <c r="Z45" s="4">
        <v>0.21090146000000001</v>
      </c>
      <c r="AA45" s="4">
        <v>-3.5744480000000002E-2</v>
      </c>
      <c r="AB45" s="3">
        <v>8786</v>
      </c>
      <c r="AC45" s="4">
        <v>0.20583251999999999</v>
      </c>
      <c r="AD45" s="4">
        <v>-4.1816600000000002E-3</v>
      </c>
      <c r="AE45" s="3">
        <v>9067</v>
      </c>
      <c r="AF45" s="4">
        <v>0.20992374999999999</v>
      </c>
      <c r="AG45" s="4">
        <v>3.2032610000000003E-2</v>
      </c>
    </row>
    <row r="46" spans="1:33">
      <c r="A46" s="2" t="s">
        <v>46</v>
      </c>
      <c r="B46" s="2" t="s">
        <v>77</v>
      </c>
      <c r="C46" s="2" t="s">
        <v>48</v>
      </c>
      <c r="D46" s="3">
        <v>34668</v>
      </c>
      <c r="E46" s="4">
        <v>1</v>
      </c>
      <c r="F46" s="4"/>
      <c r="G46" s="3">
        <v>38071</v>
      </c>
      <c r="H46" s="4">
        <v>1</v>
      </c>
      <c r="I46" s="4">
        <v>9.8163799999999996E-2</v>
      </c>
      <c r="J46" s="3">
        <v>41281</v>
      </c>
      <c r="K46" s="4">
        <v>1</v>
      </c>
      <c r="L46" s="4">
        <v>8.4321809999999997E-2</v>
      </c>
      <c r="M46" s="3">
        <v>44087</v>
      </c>
      <c r="N46" s="4">
        <v>1</v>
      </c>
      <c r="O46" s="4">
        <v>6.7976060000000005E-2</v>
      </c>
      <c r="P46" s="3">
        <v>44099</v>
      </c>
      <c r="Q46" s="4">
        <v>1</v>
      </c>
      <c r="R46" s="4">
        <v>2.6776000000000002E-4</v>
      </c>
      <c r="S46" s="3">
        <v>45872</v>
      </c>
      <c r="T46" s="4">
        <v>1</v>
      </c>
      <c r="U46" s="4">
        <v>4.0199980000000003E-2</v>
      </c>
      <c r="V46" s="3">
        <v>44986</v>
      </c>
      <c r="W46" s="4">
        <v>1</v>
      </c>
      <c r="X46" s="4">
        <v>-1.930366E-2</v>
      </c>
      <c r="Y46" s="3">
        <v>41833</v>
      </c>
      <c r="Z46" s="4">
        <v>1</v>
      </c>
      <c r="AA46" s="4">
        <v>-7.0100529999999994E-2</v>
      </c>
      <c r="AB46" s="3">
        <v>42684</v>
      </c>
      <c r="AC46" s="4">
        <v>1</v>
      </c>
      <c r="AD46" s="4">
        <v>2.0341890000000001E-2</v>
      </c>
      <c r="AE46" s="3">
        <v>43193</v>
      </c>
      <c r="AF46" s="4">
        <v>1</v>
      </c>
      <c r="AG46" s="4">
        <v>1.191917E-2</v>
      </c>
    </row>
    <row r="47" spans="1:33">
      <c r="A47" s="2" t="s">
        <v>46</v>
      </c>
      <c r="B47" s="2" t="s">
        <v>78</v>
      </c>
      <c r="C47" s="2" t="s">
        <v>44</v>
      </c>
      <c r="D47" s="3">
        <v>6572</v>
      </c>
      <c r="E47" s="4">
        <v>0.80737451000000005</v>
      </c>
      <c r="F47" s="4"/>
      <c r="G47" s="3">
        <v>6217</v>
      </c>
      <c r="H47" s="4">
        <v>0.79677735000000005</v>
      </c>
      <c r="I47" s="4">
        <v>-5.4101570000000002E-2</v>
      </c>
      <c r="J47" s="3">
        <v>6319</v>
      </c>
      <c r="K47" s="4">
        <v>0.79214611000000001</v>
      </c>
      <c r="L47" s="4">
        <v>1.6518999999999999E-2</v>
      </c>
      <c r="M47" s="3">
        <v>6321</v>
      </c>
      <c r="N47" s="4">
        <v>0.79119238000000003</v>
      </c>
      <c r="O47" s="4">
        <v>3.4103999999999997E-4</v>
      </c>
      <c r="P47" s="3">
        <v>5783</v>
      </c>
      <c r="Q47" s="4">
        <v>0.77421958000000002</v>
      </c>
      <c r="R47" s="4">
        <v>-8.5254430000000006E-2</v>
      </c>
      <c r="S47" s="3">
        <v>5433</v>
      </c>
      <c r="T47" s="4">
        <v>0.76961599999999997</v>
      </c>
      <c r="U47" s="4">
        <v>-6.0490830000000002E-2</v>
      </c>
      <c r="V47" s="3">
        <v>5394</v>
      </c>
      <c r="W47" s="4">
        <v>0.76482667000000004</v>
      </c>
      <c r="X47" s="4">
        <v>-7.10416E-3</v>
      </c>
      <c r="Y47" s="3">
        <v>4812</v>
      </c>
      <c r="Z47" s="4">
        <v>0.73702297999999999</v>
      </c>
      <c r="AA47" s="4">
        <v>-0.10794210999999999</v>
      </c>
      <c r="AB47" s="3">
        <v>5133</v>
      </c>
      <c r="AC47" s="4">
        <v>0.74246252000000001</v>
      </c>
      <c r="AD47" s="4">
        <v>6.6806019999999994E-2</v>
      </c>
      <c r="AE47" s="3">
        <v>4871</v>
      </c>
      <c r="AF47" s="4">
        <v>0.73497564999999998</v>
      </c>
      <c r="AG47" s="4">
        <v>-5.1112419999999999E-2</v>
      </c>
    </row>
    <row r="48" spans="1:33">
      <c r="A48" s="2" t="s">
        <v>46</v>
      </c>
      <c r="B48" s="2" t="s">
        <v>78</v>
      </c>
      <c r="C48" s="2" t="s">
        <v>49</v>
      </c>
      <c r="D48" s="3">
        <v>1568</v>
      </c>
      <c r="E48" s="4">
        <v>0.19262549000000001</v>
      </c>
      <c r="F48" s="4"/>
      <c r="G48" s="3">
        <v>1586</v>
      </c>
      <c r="H48" s="4">
        <v>0.20322265</v>
      </c>
      <c r="I48" s="4">
        <v>1.120902E-2</v>
      </c>
      <c r="J48" s="3">
        <v>1658</v>
      </c>
      <c r="K48" s="4">
        <v>0.20785389000000001</v>
      </c>
      <c r="L48" s="4">
        <v>4.5762869999999997E-2</v>
      </c>
      <c r="M48" s="3">
        <v>1668</v>
      </c>
      <c r="N48" s="4">
        <v>0.20880762</v>
      </c>
      <c r="O48" s="4">
        <v>6.1424799999999996E-3</v>
      </c>
      <c r="P48" s="3">
        <v>1686</v>
      </c>
      <c r="Q48" s="4">
        <v>0.22578042000000001</v>
      </c>
      <c r="R48" s="4">
        <v>1.0783559999999999E-2</v>
      </c>
      <c r="S48" s="3">
        <v>1626</v>
      </c>
      <c r="T48" s="4">
        <v>0.23038400000000001</v>
      </c>
      <c r="U48" s="4">
        <v>-3.5600180000000002E-2</v>
      </c>
      <c r="V48" s="3">
        <v>1659</v>
      </c>
      <c r="W48" s="4">
        <v>0.23517333000000001</v>
      </c>
      <c r="X48" s="4">
        <v>1.9883359999999999E-2</v>
      </c>
      <c r="Y48" s="3">
        <v>1717</v>
      </c>
      <c r="Z48" s="4">
        <v>0.26297702000000001</v>
      </c>
      <c r="AA48" s="4">
        <v>3.5153539999999997E-2</v>
      </c>
      <c r="AB48" s="3">
        <v>1781</v>
      </c>
      <c r="AC48" s="4">
        <v>0.25753747999999999</v>
      </c>
      <c r="AD48" s="4">
        <v>3.7085569999999998E-2</v>
      </c>
      <c r="AE48" s="3">
        <v>1756</v>
      </c>
      <c r="AF48" s="4">
        <v>0.26502435000000002</v>
      </c>
      <c r="AG48" s="4">
        <v>-1.3580409999999999E-2</v>
      </c>
    </row>
    <row r="49" spans="1:33">
      <c r="A49" s="2" t="s">
        <v>46</v>
      </c>
      <c r="B49" s="2" t="s">
        <v>78</v>
      </c>
      <c r="C49" s="2" t="s">
        <v>48</v>
      </c>
      <c r="D49" s="3">
        <v>8140</v>
      </c>
      <c r="E49" s="4">
        <v>1</v>
      </c>
      <c r="F49" s="4"/>
      <c r="G49" s="3">
        <v>7802</v>
      </c>
      <c r="H49" s="4">
        <v>1</v>
      </c>
      <c r="I49" s="4">
        <v>-4.1521089999999997E-2</v>
      </c>
      <c r="J49" s="3">
        <v>7977</v>
      </c>
      <c r="K49" s="4">
        <v>1</v>
      </c>
      <c r="L49" s="4">
        <v>2.2462019999999999E-2</v>
      </c>
      <c r="M49" s="3">
        <v>7990</v>
      </c>
      <c r="N49" s="4">
        <v>1</v>
      </c>
      <c r="O49" s="4">
        <v>1.54689E-3</v>
      </c>
      <c r="P49" s="3">
        <v>7469</v>
      </c>
      <c r="Q49" s="4">
        <v>1</v>
      </c>
      <c r="R49" s="4">
        <v>-6.5200960000000002E-2</v>
      </c>
      <c r="S49" s="3">
        <v>7059</v>
      </c>
      <c r="T49" s="4">
        <v>1</v>
      </c>
      <c r="U49" s="4">
        <v>-5.4871009999999998E-2</v>
      </c>
      <c r="V49" s="3">
        <v>7053</v>
      </c>
      <c r="W49" s="4">
        <v>1</v>
      </c>
      <c r="X49" s="4">
        <v>-8.8666999999999999E-4</v>
      </c>
      <c r="Y49" s="3">
        <v>6529</v>
      </c>
      <c r="Z49" s="4">
        <v>1</v>
      </c>
      <c r="AA49" s="4">
        <v>-7.4289830000000001E-2</v>
      </c>
      <c r="AB49" s="3">
        <v>6914</v>
      </c>
      <c r="AC49" s="4">
        <v>1</v>
      </c>
      <c r="AD49" s="4">
        <v>5.8990229999999998E-2</v>
      </c>
      <c r="AE49" s="3">
        <v>6627</v>
      </c>
      <c r="AF49" s="4">
        <v>1</v>
      </c>
      <c r="AG49" s="4">
        <v>-4.1446520000000001E-2</v>
      </c>
    </row>
    <row r="50" spans="1:33">
      <c r="A50" s="2" t="s">
        <v>46</v>
      </c>
      <c r="B50" s="2" t="s">
        <v>79</v>
      </c>
      <c r="C50" s="2" t="s">
        <v>44</v>
      </c>
      <c r="D50" s="3">
        <v>2597</v>
      </c>
      <c r="E50" s="4">
        <v>0.8279628</v>
      </c>
      <c r="F50" s="4"/>
      <c r="G50" s="3">
        <v>2720</v>
      </c>
      <c r="H50" s="4">
        <v>0.82511506999999995</v>
      </c>
      <c r="I50" s="4">
        <v>4.7603220000000002E-2</v>
      </c>
      <c r="J50" s="3">
        <v>2608</v>
      </c>
      <c r="K50" s="4">
        <v>0.80848551999999996</v>
      </c>
      <c r="L50" s="4">
        <v>-4.1357360000000003E-2</v>
      </c>
      <c r="M50" s="3">
        <v>2561</v>
      </c>
      <c r="N50" s="4">
        <v>0.79528989999999999</v>
      </c>
      <c r="O50" s="4">
        <v>-1.7956400000000001E-2</v>
      </c>
      <c r="P50" s="3">
        <v>2499</v>
      </c>
      <c r="Q50" s="4">
        <v>0.80234212999999999</v>
      </c>
      <c r="R50" s="4">
        <v>-2.4114859999999998E-2</v>
      </c>
      <c r="S50" s="3">
        <v>2545</v>
      </c>
      <c r="T50" s="4">
        <v>0.80151291999999996</v>
      </c>
      <c r="U50" s="4">
        <v>1.8215619999999998E-2</v>
      </c>
      <c r="V50" s="3">
        <v>2346</v>
      </c>
      <c r="W50" s="4">
        <v>0.78438889000000001</v>
      </c>
      <c r="X50" s="4">
        <v>-7.7972479999999997E-2</v>
      </c>
      <c r="Y50" s="3">
        <v>2119</v>
      </c>
      <c r="Z50" s="4">
        <v>0.76878641000000003</v>
      </c>
      <c r="AA50" s="4">
        <v>-9.6736890000000006E-2</v>
      </c>
      <c r="AB50" s="3">
        <v>2157</v>
      </c>
      <c r="AC50" s="4">
        <v>0.77864869999999997</v>
      </c>
      <c r="AD50" s="4">
        <v>1.77579E-2</v>
      </c>
      <c r="AE50" s="3">
        <v>2219</v>
      </c>
      <c r="AF50" s="4">
        <v>0.79309514000000003</v>
      </c>
      <c r="AG50" s="4">
        <v>2.8681229999999999E-2</v>
      </c>
    </row>
    <row r="51" spans="1:33">
      <c r="A51" s="2" t="s">
        <v>46</v>
      </c>
      <c r="B51" s="2" t="s">
        <v>79</v>
      </c>
      <c r="C51" s="2" t="s">
        <v>49</v>
      </c>
      <c r="D51" s="3">
        <v>540</v>
      </c>
      <c r="E51" s="4">
        <v>0.1720372</v>
      </c>
      <c r="F51" s="4"/>
      <c r="G51" s="3">
        <v>577</v>
      </c>
      <c r="H51" s="4">
        <v>0.17488492999999999</v>
      </c>
      <c r="I51" s="4">
        <v>6.8619639999999996E-2</v>
      </c>
      <c r="J51" s="3">
        <v>618</v>
      </c>
      <c r="K51" s="4">
        <v>0.19151447999999999</v>
      </c>
      <c r="L51" s="4">
        <v>7.1391579999999996E-2</v>
      </c>
      <c r="M51" s="3">
        <v>659</v>
      </c>
      <c r="N51" s="4">
        <v>0.20471010000000001</v>
      </c>
      <c r="O51" s="4">
        <v>6.712477E-2</v>
      </c>
      <c r="P51" s="3">
        <v>616</v>
      </c>
      <c r="Q51" s="4">
        <v>0.19765787000000001</v>
      </c>
      <c r="R51" s="4">
        <v>-6.601601E-2</v>
      </c>
      <c r="S51" s="3">
        <v>630</v>
      </c>
      <c r="T51" s="4">
        <v>0.19848708000000001</v>
      </c>
      <c r="U51" s="4">
        <v>2.3545E-2</v>
      </c>
      <c r="V51" s="3">
        <v>645</v>
      </c>
      <c r="W51" s="4">
        <v>0.21561110999999999</v>
      </c>
      <c r="X51" s="4">
        <v>2.3438819999999999E-2</v>
      </c>
      <c r="Y51" s="3">
        <v>637</v>
      </c>
      <c r="Z51" s="4">
        <v>0.23121359</v>
      </c>
      <c r="AA51" s="4">
        <v>-1.171498E-2</v>
      </c>
      <c r="AB51" s="3">
        <v>613</v>
      </c>
      <c r="AC51" s="4">
        <v>0.2213513</v>
      </c>
      <c r="AD51" s="4">
        <v>-3.7994989999999999E-2</v>
      </c>
      <c r="AE51" s="3">
        <v>579</v>
      </c>
      <c r="AF51" s="4">
        <v>0.20690486</v>
      </c>
      <c r="AG51" s="4">
        <v>-5.5970220000000001E-2</v>
      </c>
    </row>
    <row r="52" spans="1:33">
      <c r="A52" s="2" t="s">
        <v>46</v>
      </c>
      <c r="B52" s="2" t="s">
        <v>79</v>
      </c>
      <c r="C52" s="2" t="s">
        <v>48</v>
      </c>
      <c r="D52" s="3">
        <v>3136</v>
      </c>
      <c r="E52" s="4">
        <v>1</v>
      </c>
      <c r="F52" s="4"/>
      <c r="G52" s="3">
        <v>3297</v>
      </c>
      <c r="H52" s="4">
        <v>1</v>
      </c>
      <c r="I52" s="4">
        <v>5.1218819999999998E-2</v>
      </c>
      <c r="J52" s="3">
        <v>3225</v>
      </c>
      <c r="K52" s="4">
        <v>1</v>
      </c>
      <c r="L52" s="4">
        <v>-2.1639269999999999E-2</v>
      </c>
      <c r="M52" s="3">
        <v>3220</v>
      </c>
      <c r="N52" s="4">
        <v>1</v>
      </c>
      <c r="O52" s="4">
        <v>-1.66212E-3</v>
      </c>
      <c r="P52" s="3">
        <v>3115</v>
      </c>
      <c r="Q52" s="4">
        <v>1</v>
      </c>
      <c r="R52" s="4">
        <v>-3.2692449999999998E-2</v>
      </c>
      <c r="S52" s="3">
        <v>3175</v>
      </c>
      <c r="T52" s="4">
        <v>1</v>
      </c>
      <c r="U52" s="4">
        <v>1.9269020000000001E-2</v>
      </c>
      <c r="V52" s="3">
        <v>2991</v>
      </c>
      <c r="W52" s="4">
        <v>1</v>
      </c>
      <c r="X52" s="4">
        <v>-5.7843650000000003E-2</v>
      </c>
      <c r="Y52" s="3">
        <v>2757</v>
      </c>
      <c r="Z52" s="4">
        <v>1</v>
      </c>
      <c r="AA52" s="4">
        <v>-7.8405219999999998E-2</v>
      </c>
      <c r="AB52" s="3">
        <v>2770</v>
      </c>
      <c r="AC52" s="4">
        <v>1</v>
      </c>
      <c r="AD52" s="4">
        <v>4.8670800000000002E-3</v>
      </c>
      <c r="AE52" s="3">
        <v>2798</v>
      </c>
      <c r="AF52" s="4">
        <v>1</v>
      </c>
      <c r="AG52" s="4">
        <v>9.9435200000000008E-3</v>
      </c>
    </row>
    <row r="53" spans="1:33">
      <c r="A53" s="2" t="s">
        <v>46</v>
      </c>
      <c r="B53" s="2" t="s">
        <v>80</v>
      </c>
      <c r="C53" s="2" t="s">
        <v>44</v>
      </c>
      <c r="D53" s="3">
        <v>22258</v>
      </c>
      <c r="E53" s="4">
        <v>0.83658785000000002</v>
      </c>
      <c r="F53" s="4"/>
      <c r="G53" s="3">
        <v>23745</v>
      </c>
      <c r="H53" s="4">
        <v>0.81964300000000001</v>
      </c>
      <c r="I53" s="4">
        <v>6.6807249999999999E-2</v>
      </c>
      <c r="J53" s="3">
        <v>25445</v>
      </c>
      <c r="K53" s="4">
        <v>0.81784087000000005</v>
      </c>
      <c r="L53" s="4">
        <v>7.1598700000000001E-2</v>
      </c>
      <c r="M53" s="3">
        <v>27204</v>
      </c>
      <c r="N53" s="4">
        <v>0.81549899999999997</v>
      </c>
      <c r="O53" s="4">
        <v>6.9132100000000002E-2</v>
      </c>
      <c r="P53" s="3">
        <v>27692</v>
      </c>
      <c r="Q53" s="4">
        <v>0.80686188000000003</v>
      </c>
      <c r="R53" s="4">
        <v>1.7945369999999999E-2</v>
      </c>
      <c r="S53" s="3">
        <v>28674</v>
      </c>
      <c r="T53" s="4">
        <v>0.80158894999999997</v>
      </c>
      <c r="U53" s="4">
        <v>3.5486379999999998E-2</v>
      </c>
      <c r="V53" s="3">
        <v>28828</v>
      </c>
      <c r="W53" s="4">
        <v>0.79063925999999995</v>
      </c>
      <c r="X53" s="4">
        <v>5.3558499999999997E-3</v>
      </c>
      <c r="Y53" s="3">
        <v>27767</v>
      </c>
      <c r="Z53" s="4">
        <v>0.77961285000000002</v>
      </c>
      <c r="AA53" s="4">
        <v>-3.6794779999999999E-2</v>
      </c>
      <c r="AB53" s="3">
        <v>29341</v>
      </c>
      <c r="AC53" s="4">
        <v>0.78485791000000005</v>
      </c>
      <c r="AD53" s="4">
        <v>5.6672840000000002E-2</v>
      </c>
      <c r="AE53" s="3">
        <v>30320</v>
      </c>
      <c r="AF53" s="4">
        <v>0.78608084</v>
      </c>
      <c r="AG53" s="4">
        <v>3.3352960000000001E-2</v>
      </c>
    </row>
    <row r="54" spans="1:33">
      <c r="A54" s="2" t="s">
        <v>46</v>
      </c>
      <c r="B54" s="2" t="s">
        <v>80</v>
      </c>
      <c r="C54" s="2" t="s">
        <v>49</v>
      </c>
      <c r="D54" s="3">
        <v>4348</v>
      </c>
      <c r="E54" s="4">
        <v>0.16341215000000001</v>
      </c>
      <c r="F54" s="4"/>
      <c r="G54" s="3">
        <v>5225</v>
      </c>
      <c r="H54" s="4">
        <v>0.18035699999999999</v>
      </c>
      <c r="I54" s="4">
        <v>0.20177016</v>
      </c>
      <c r="J54" s="3">
        <v>5667</v>
      </c>
      <c r="K54" s="4">
        <v>0.18215913</v>
      </c>
      <c r="L54" s="4">
        <v>8.469103E-2</v>
      </c>
      <c r="M54" s="3">
        <v>6155</v>
      </c>
      <c r="N54" s="4">
        <v>0.184501</v>
      </c>
      <c r="O54" s="4">
        <v>8.5986740000000006E-2</v>
      </c>
      <c r="P54" s="3">
        <v>6629</v>
      </c>
      <c r="Q54" s="4">
        <v>0.19313812</v>
      </c>
      <c r="R54" s="4">
        <v>7.7005690000000002E-2</v>
      </c>
      <c r="S54" s="3">
        <v>7098</v>
      </c>
      <c r="T54" s="4">
        <v>0.19841105000000001</v>
      </c>
      <c r="U54" s="4">
        <v>7.0754040000000004E-2</v>
      </c>
      <c r="V54" s="3">
        <v>7634</v>
      </c>
      <c r="W54" s="4">
        <v>0.20936073999999999</v>
      </c>
      <c r="X54" s="4">
        <v>7.5530029999999998E-2</v>
      </c>
      <c r="Y54" s="3">
        <v>7849</v>
      </c>
      <c r="Z54" s="4">
        <v>0.22038715</v>
      </c>
      <c r="AA54" s="4">
        <v>2.8274899999999999E-2</v>
      </c>
      <c r="AB54" s="3">
        <v>8043</v>
      </c>
      <c r="AC54" s="4">
        <v>0.21514209000000001</v>
      </c>
      <c r="AD54" s="4">
        <v>2.4631259999999999E-2</v>
      </c>
      <c r="AE54" s="3">
        <v>8251</v>
      </c>
      <c r="AF54" s="4">
        <v>0.21391916</v>
      </c>
      <c r="AG54" s="4">
        <v>2.58806E-2</v>
      </c>
    </row>
    <row r="55" spans="1:33">
      <c r="A55" s="2" t="s">
        <v>46</v>
      </c>
      <c r="B55" s="2" t="s">
        <v>80</v>
      </c>
      <c r="C55" s="2" t="s">
        <v>48</v>
      </c>
      <c r="D55" s="3">
        <v>26605</v>
      </c>
      <c r="E55" s="4">
        <v>1</v>
      </c>
      <c r="F55" s="4"/>
      <c r="G55" s="3">
        <v>28969</v>
      </c>
      <c r="H55" s="4">
        <v>1</v>
      </c>
      <c r="I55" s="4">
        <v>8.8861830000000003E-2</v>
      </c>
      <c r="J55" s="3">
        <v>31112</v>
      </c>
      <c r="K55" s="4">
        <v>1</v>
      </c>
      <c r="L55" s="4">
        <v>7.3959999999999998E-2</v>
      </c>
      <c r="M55" s="3">
        <v>33358</v>
      </c>
      <c r="N55" s="4">
        <v>1</v>
      </c>
      <c r="O55" s="4">
        <v>7.2202329999999995E-2</v>
      </c>
      <c r="P55" s="3">
        <v>34320</v>
      </c>
      <c r="Q55" s="4">
        <v>1</v>
      </c>
      <c r="R55" s="4">
        <v>2.8842059999999999E-2</v>
      </c>
      <c r="S55" s="3">
        <v>35772</v>
      </c>
      <c r="T55" s="4">
        <v>1</v>
      </c>
      <c r="U55" s="4">
        <v>4.2297910000000001E-2</v>
      </c>
      <c r="V55" s="3">
        <v>36462</v>
      </c>
      <c r="W55" s="4">
        <v>1</v>
      </c>
      <c r="X55" s="4">
        <v>1.927918E-2</v>
      </c>
      <c r="Y55" s="3">
        <v>35617</v>
      </c>
      <c r="Z55" s="4">
        <v>1</v>
      </c>
      <c r="AA55" s="4">
        <v>-2.317174E-2</v>
      </c>
      <c r="AB55" s="3">
        <v>37384</v>
      </c>
      <c r="AC55" s="4">
        <v>1</v>
      </c>
      <c r="AD55" s="4">
        <v>4.9611280000000001E-2</v>
      </c>
      <c r="AE55" s="3">
        <v>38571</v>
      </c>
      <c r="AF55" s="4">
        <v>1</v>
      </c>
      <c r="AG55" s="4">
        <v>3.1745339999999997E-2</v>
      </c>
    </row>
    <row r="56" spans="1:33">
      <c r="A56" s="2" t="s">
        <v>46</v>
      </c>
      <c r="B56" s="2" t="s">
        <v>81</v>
      </c>
      <c r="C56" s="2" t="s">
        <v>44</v>
      </c>
      <c r="D56" s="3">
        <v>5959</v>
      </c>
      <c r="E56" s="4">
        <v>0.88714974999999996</v>
      </c>
      <c r="F56" s="4"/>
      <c r="G56" s="3">
        <v>7891</v>
      </c>
      <c r="H56" s="4">
        <v>0.88592422000000004</v>
      </c>
      <c r="I56" s="4">
        <v>0.32437622999999999</v>
      </c>
      <c r="J56" s="3">
        <v>8622</v>
      </c>
      <c r="K56" s="4">
        <v>0.87981916999999998</v>
      </c>
      <c r="L56" s="4">
        <v>9.2587260000000005E-2</v>
      </c>
      <c r="M56" s="3">
        <v>10180</v>
      </c>
      <c r="N56" s="4">
        <v>0.88659087000000003</v>
      </c>
      <c r="O56" s="4">
        <v>0.18074361999999999</v>
      </c>
      <c r="P56" s="3">
        <v>8937</v>
      </c>
      <c r="Q56" s="4">
        <v>0.86139390999999998</v>
      </c>
      <c r="R56" s="4">
        <v>-0.12214487</v>
      </c>
      <c r="S56" s="3">
        <v>8430</v>
      </c>
      <c r="T56" s="4">
        <v>0.86457949999999995</v>
      </c>
      <c r="U56" s="4">
        <v>-5.6741100000000003E-2</v>
      </c>
      <c r="V56" s="3">
        <v>6809</v>
      </c>
      <c r="W56" s="4">
        <v>0.83655131999999999</v>
      </c>
      <c r="X56" s="4">
        <v>-0.19231323</v>
      </c>
      <c r="Y56" s="3">
        <v>5941</v>
      </c>
      <c r="Z56" s="4">
        <v>0.81058505000000003</v>
      </c>
      <c r="AA56" s="4">
        <v>-0.12738211999999999</v>
      </c>
      <c r="AB56" s="3">
        <v>6051</v>
      </c>
      <c r="AC56" s="4">
        <v>0.81197231000000003</v>
      </c>
      <c r="AD56" s="4">
        <v>1.8389869999999999E-2</v>
      </c>
      <c r="AE56" s="3">
        <v>6502</v>
      </c>
      <c r="AF56" s="4">
        <v>0.82958147000000004</v>
      </c>
      <c r="AG56" s="4">
        <v>7.4538779999999999E-2</v>
      </c>
    </row>
    <row r="57" spans="1:33">
      <c r="A57" s="2" t="s">
        <v>46</v>
      </c>
      <c r="B57" s="2" t="s">
        <v>81</v>
      </c>
      <c r="C57" s="2" t="s">
        <v>49</v>
      </c>
      <c r="D57" s="3">
        <v>758</v>
      </c>
      <c r="E57" s="4">
        <v>0.11285025</v>
      </c>
      <c r="F57" s="4"/>
      <c r="G57" s="3">
        <v>1016</v>
      </c>
      <c r="H57" s="4">
        <v>0.11407578</v>
      </c>
      <c r="I57" s="4">
        <v>0.34061061999999998</v>
      </c>
      <c r="J57" s="3">
        <v>1178</v>
      </c>
      <c r="K57" s="4">
        <v>0.12018083</v>
      </c>
      <c r="L57" s="4">
        <v>0.15904699999999999</v>
      </c>
      <c r="M57" s="3">
        <v>1302</v>
      </c>
      <c r="N57" s="4">
        <v>0.11340913</v>
      </c>
      <c r="O57" s="4">
        <v>0.10570319</v>
      </c>
      <c r="P57" s="3">
        <v>1438</v>
      </c>
      <c r="Q57" s="4">
        <v>0.13860608999999999</v>
      </c>
      <c r="R57" s="4">
        <v>0.1042785</v>
      </c>
      <c r="S57" s="3">
        <v>1320</v>
      </c>
      <c r="T57" s="4">
        <v>0.1354205</v>
      </c>
      <c r="U57" s="4">
        <v>-8.1815650000000004E-2</v>
      </c>
      <c r="V57" s="3">
        <v>1330</v>
      </c>
      <c r="W57" s="4">
        <v>0.16344868000000001</v>
      </c>
      <c r="X57" s="4">
        <v>7.5168600000000002E-3</v>
      </c>
      <c r="Y57" s="3">
        <v>1388</v>
      </c>
      <c r="Z57" s="4">
        <v>0.18941495</v>
      </c>
      <c r="AA57" s="4">
        <v>4.3640539999999998E-2</v>
      </c>
      <c r="AB57" s="3">
        <v>1401</v>
      </c>
      <c r="AC57" s="4">
        <v>0.18802769</v>
      </c>
      <c r="AD57" s="4">
        <v>9.2040799999999999E-3</v>
      </c>
      <c r="AE57" s="3">
        <v>1336</v>
      </c>
      <c r="AF57" s="4">
        <v>0.17041853000000001</v>
      </c>
      <c r="AG57" s="4">
        <v>-4.6766540000000002E-2</v>
      </c>
    </row>
    <row r="58" spans="1:33">
      <c r="A58" s="2" t="s">
        <v>46</v>
      </c>
      <c r="B58" s="2" t="s">
        <v>81</v>
      </c>
      <c r="C58" s="2" t="s">
        <v>48</v>
      </c>
      <c r="D58" s="3">
        <v>6717</v>
      </c>
      <c r="E58" s="4">
        <v>1</v>
      </c>
      <c r="F58" s="4"/>
      <c r="G58" s="3">
        <v>8907</v>
      </c>
      <c r="H58" s="4">
        <v>1</v>
      </c>
      <c r="I58" s="4">
        <v>0.32620829000000001</v>
      </c>
      <c r="J58" s="3">
        <v>9800</v>
      </c>
      <c r="K58" s="4">
        <v>1</v>
      </c>
      <c r="L58" s="4">
        <v>0.10016870999999999</v>
      </c>
      <c r="M58" s="3">
        <v>11483</v>
      </c>
      <c r="N58" s="4">
        <v>1</v>
      </c>
      <c r="O58" s="4">
        <v>0.17172519</v>
      </c>
      <c r="P58" s="3">
        <v>10375</v>
      </c>
      <c r="Q58" s="4">
        <v>1</v>
      </c>
      <c r="R58" s="4">
        <v>-9.6466399999999994E-2</v>
      </c>
      <c r="S58" s="3">
        <v>9750</v>
      </c>
      <c r="T58" s="4">
        <v>1</v>
      </c>
      <c r="U58" s="4">
        <v>-6.021659E-2</v>
      </c>
      <c r="V58" s="3">
        <v>8139</v>
      </c>
      <c r="W58" s="4">
        <v>1</v>
      </c>
      <c r="X58" s="4">
        <v>-0.16525213999999999</v>
      </c>
      <c r="Y58" s="3">
        <v>7330</v>
      </c>
      <c r="Z58" s="4">
        <v>1</v>
      </c>
      <c r="AA58" s="4">
        <v>-9.942869E-2</v>
      </c>
      <c r="AB58" s="3">
        <v>7452</v>
      </c>
      <c r="AC58" s="4">
        <v>1</v>
      </c>
      <c r="AD58" s="4">
        <v>1.6649939999999998E-2</v>
      </c>
      <c r="AE58" s="3">
        <v>7837</v>
      </c>
      <c r="AF58" s="4">
        <v>1</v>
      </c>
      <c r="AG58" s="4">
        <v>5.1730020000000002E-2</v>
      </c>
    </row>
    <row r="59" spans="1:33">
      <c r="A59" s="2" t="s">
        <v>46</v>
      </c>
      <c r="B59" s="2" t="s">
        <v>82</v>
      </c>
      <c r="C59" s="2" t="s">
        <v>44</v>
      </c>
      <c r="D59" s="3">
        <v>22748</v>
      </c>
      <c r="E59" s="4">
        <v>0.78006673999999998</v>
      </c>
      <c r="F59" s="4"/>
      <c r="G59" s="3">
        <v>19804</v>
      </c>
      <c r="H59" s="4">
        <v>0.77575764999999997</v>
      </c>
      <c r="I59" s="4">
        <v>-0.12939162000000001</v>
      </c>
      <c r="J59" s="3">
        <v>17836</v>
      </c>
      <c r="K59" s="4">
        <v>0.77794852999999997</v>
      </c>
      <c r="L59" s="4">
        <v>-9.9368999999999999E-2</v>
      </c>
      <c r="M59" s="3">
        <v>16418</v>
      </c>
      <c r="N59" s="4">
        <v>0.77588862999999997</v>
      </c>
      <c r="O59" s="4">
        <v>-7.9546939999999997E-2</v>
      </c>
      <c r="P59" s="3">
        <v>15211</v>
      </c>
      <c r="Q59" s="4">
        <v>0.77758572999999997</v>
      </c>
      <c r="R59" s="4">
        <v>-7.3500679999999999E-2</v>
      </c>
      <c r="S59" s="3">
        <v>14338</v>
      </c>
      <c r="T59" s="4">
        <v>0.78070444000000006</v>
      </c>
      <c r="U59" s="4">
        <v>-5.7355900000000001E-2</v>
      </c>
      <c r="V59" s="3">
        <v>13853</v>
      </c>
      <c r="W59" s="4">
        <v>0.78899699999999995</v>
      </c>
      <c r="X59" s="4">
        <v>-3.3885600000000002E-2</v>
      </c>
      <c r="Y59" s="3">
        <v>12801</v>
      </c>
      <c r="Z59" s="4">
        <v>0.78261716000000003</v>
      </c>
      <c r="AA59" s="4">
        <v>-7.5910679999999994E-2</v>
      </c>
      <c r="AB59" s="3">
        <v>13566</v>
      </c>
      <c r="AC59" s="4">
        <v>0.80070993000000001</v>
      </c>
      <c r="AD59" s="4">
        <v>5.9733029999999999E-2</v>
      </c>
      <c r="AE59" s="3">
        <v>15138</v>
      </c>
      <c r="AF59" s="4">
        <v>0.81424067</v>
      </c>
      <c r="AG59" s="4">
        <v>0.11594073000000001</v>
      </c>
    </row>
    <row r="60" spans="1:33">
      <c r="A60" s="2" t="s">
        <v>46</v>
      </c>
      <c r="B60" s="2" t="s">
        <v>82</v>
      </c>
      <c r="C60" s="2" t="s">
        <v>49</v>
      </c>
      <c r="D60" s="3">
        <v>6414</v>
      </c>
      <c r="E60" s="4">
        <v>0.21993325999999999</v>
      </c>
      <c r="F60" s="4"/>
      <c r="G60" s="3">
        <v>5725</v>
      </c>
      <c r="H60" s="4">
        <v>0.22424235000000001</v>
      </c>
      <c r="I60" s="4">
        <v>-0.10740329</v>
      </c>
      <c r="J60" s="3">
        <v>5091</v>
      </c>
      <c r="K60" s="4">
        <v>0.22205147</v>
      </c>
      <c r="L60" s="4">
        <v>-0.1106799</v>
      </c>
      <c r="M60" s="3">
        <v>4742</v>
      </c>
      <c r="N60" s="4">
        <v>0.22411137</v>
      </c>
      <c r="O60" s="4">
        <v>-6.8541850000000001E-2</v>
      </c>
      <c r="P60" s="3">
        <v>4351</v>
      </c>
      <c r="Q60" s="4">
        <v>0.22241427</v>
      </c>
      <c r="R60" s="4">
        <v>-8.252342E-2</v>
      </c>
      <c r="S60" s="3">
        <v>4028</v>
      </c>
      <c r="T60" s="4">
        <v>0.21929556</v>
      </c>
      <c r="U60" s="4">
        <v>-7.4286550000000007E-2</v>
      </c>
      <c r="V60" s="3">
        <v>3705</v>
      </c>
      <c r="W60" s="4">
        <v>0.211003</v>
      </c>
      <c r="X60" s="4">
        <v>-8.0188919999999997E-2</v>
      </c>
      <c r="Y60" s="3">
        <v>3556</v>
      </c>
      <c r="Z60" s="4">
        <v>0.21738283999999999</v>
      </c>
      <c r="AA60" s="4">
        <v>-4.0209229999999999E-2</v>
      </c>
      <c r="AB60" s="3">
        <v>3376</v>
      </c>
      <c r="AC60" s="4">
        <v>0.19929007000000001</v>
      </c>
      <c r="AD60" s="4">
        <v>-5.0421199999999999E-2</v>
      </c>
      <c r="AE60" s="3">
        <v>3454</v>
      </c>
      <c r="AF60" s="4">
        <v>0.18575933</v>
      </c>
      <c r="AG60" s="4">
        <v>2.2889090000000001E-2</v>
      </c>
    </row>
    <row r="61" spans="1:33">
      <c r="A61" s="2" t="s">
        <v>46</v>
      </c>
      <c r="B61" s="2" t="s">
        <v>82</v>
      </c>
      <c r="C61" s="2" t="s">
        <v>48</v>
      </c>
      <c r="D61" s="3">
        <v>29161</v>
      </c>
      <c r="E61" s="4">
        <v>1</v>
      </c>
      <c r="F61" s="4"/>
      <c r="G61" s="3">
        <v>25529</v>
      </c>
      <c r="H61" s="4">
        <v>1</v>
      </c>
      <c r="I61" s="4">
        <v>-0.12455566</v>
      </c>
      <c r="J61" s="3">
        <v>22927</v>
      </c>
      <c r="K61" s="4">
        <v>1</v>
      </c>
      <c r="L61" s="4">
        <v>-0.10190538</v>
      </c>
      <c r="M61" s="3">
        <v>21160</v>
      </c>
      <c r="N61" s="4">
        <v>1</v>
      </c>
      <c r="O61" s="4">
        <v>-7.7103240000000003E-2</v>
      </c>
      <c r="P61" s="3">
        <v>19562</v>
      </c>
      <c r="Q61" s="4">
        <v>1</v>
      </c>
      <c r="R61" s="4">
        <v>-7.5522779999999998E-2</v>
      </c>
      <c r="S61" s="3">
        <v>18366</v>
      </c>
      <c r="T61" s="4">
        <v>1</v>
      </c>
      <c r="U61" s="4">
        <v>-6.1121519999999999E-2</v>
      </c>
      <c r="V61" s="3">
        <v>17557</v>
      </c>
      <c r="W61" s="4">
        <v>1</v>
      </c>
      <c r="X61" s="4">
        <v>-4.4039710000000003E-2</v>
      </c>
      <c r="Y61" s="3">
        <v>16357</v>
      </c>
      <c r="Z61" s="4">
        <v>1</v>
      </c>
      <c r="AA61" s="4">
        <v>-6.8377569999999999E-2</v>
      </c>
      <c r="AB61" s="3">
        <v>16942</v>
      </c>
      <c r="AC61" s="4">
        <v>1</v>
      </c>
      <c r="AD61" s="4">
        <v>3.5787390000000002E-2</v>
      </c>
      <c r="AE61" s="3">
        <v>18592</v>
      </c>
      <c r="AF61" s="4">
        <v>1</v>
      </c>
      <c r="AG61" s="4">
        <v>9.7396469999999999E-2</v>
      </c>
    </row>
    <row r="62" spans="1:33">
      <c r="A62" s="2" t="s">
        <v>46</v>
      </c>
      <c r="B62" s="2" t="s">
        <v>83</v>
      </c>
      <c r="C62" s="2" t="s">
        <v>44</v>
      </c>
      <c r="D62" s="3">
        <v>101076</v>
      </c>
      <c r="E62" s="4">
        <v>0.79322961999999997</v>
      </c>
      <c r="F62" s="4"/>
      <c r="G62" s="3">
        <v>74558</v>
      </c>
      <c r="H62" s="4">
        <v>0.78446669999999996</v>
      </c>
      <c r="I62" s="4">
        <v>-0.26236133</v>
      </c>
      <c r="J62" s="3">
        <v>61168</v>
      </c>
      <c r="K62" s="4">
        <v>0.77981878999999998</v>
      </c>
      <c r="L62" s="4">
        <v>-0.17958942999999999</v>
      </c>
      <c r="M62" s="3">
        <v>55721</v>
      </c>
      <c r="N62" s="4">
        <v>0.79455717999999997</v>
      </c>
      <c r="O62" s="4">
        <v>-8.9051900000000003E-2</v>
      </c>
      <c r="P62" s="3">
        <v>54652</v>
      </c>
      <c r="Q62" s="4">
        <v>0.80360025000000002</v>
      </c>
      <c r="R62" s="4">
        <v>-1.918183E-2</v>
      </c>
      <c r="S62" s="3">
        <v>52324</v>
      </c>
      <c r="T62" s="4">
        <v>0.80634218999999996</v>
      </c>
      <c r="U62" s="4">
        <v>-4.2597700000000002E-2</v>
      </c>
      <c r="V62" s="3">
        <v>53470</v>
      </c>
      <c r="W62" s="4">
        <v>0.81862155000000003</v>
      </c>
      <c r="X62" s="4">
        <v>2.18993E-2</v>
      </c>
      <c r="Y62" s="3">
        <v>54078</v>
      </c>
      <c r="Z62" s="4">
        <v>0.81436956000000005</v>
      </c>
      <c r="AA62" s="4">
        <v>1.13743E-2</v>
      </c>
      <c r="AB62" s="3">
        <v>59056</v>
      </c>
      <c r="AC62" s="4">
        <v>0.81720274000000004</v>
      </c>
      <c r="AD62" s="4">
        <v>9.205199E-2</v>
      </c>
      <c r="AE62" s="3">
        <v>71280</v>
      </c>
      <c r="AF62" s="4">
        <v>0.83240040999999998</v>
      </c>
      <c r="AG62" s="4">
        <v>0.20698479</v>
      </c>
    </row>
    <row r="63" spans="1:33">
      <c r="A63" s="2" t="s">
        <v>46</v>
      </c>
      <c r="B63" s="2" t="s">
        <v>83</v>
      </c>
      <c r="C63" s="2" t="s">
        <v>49</v>
      </c>
      <c r="D63" s="3">
        <v>26347</v>
      </c>
      <c r="E63" s="4">
        <v>0.20677038</v>
      </c>
      <c r="F63" s="4"/>
      <c r="G63" s="3">
        <v>20485</v>
      </c>
      <c r="H63" s="4">
        <v>0.21553330000000001</v>
      </c>
      <c r="I63" s="4">
        <v>-0.22251119999999999</v>
      </c>
      <c r="J63" s="3">
        <v>17271</v>
      </c>
      <c r="K63" s="4">
        <v>0.22018120999999999</v>
      </c>
      <c r="L63" s="4">
        <v>-0.15690223</v>
      </c>
      <c r="M63" s="3">
        <v>14407</v>
      </c>
      <c r="N63" s="4">
        <v>0.20544282</v>
      </c>
      <c r="O63" s="4">
        <v>-0.16579480999999999</v>
      </c>
      <c r="P63" s="3">
        <v>13357</v>
      </c>
      <c r="Q63" s="4">
        <v>0.19639975000000001</v>
      </c>
      <c r="R63" s="4">
        <v>-7.2906479999999996E-2</v>
      </c>
      <c r="S63" s="3">
        <v>12567</v>
      </c>
      <c r="T63" s="4">
        <v>0.19365781000000001</v>
      </c>
      <c r="U63" s="4">
        <v>-5.917414E-2</v>
      </c>
      <c r="V63" s="3">
        <v>11847</v>
      </c>
      <c r="W63" s="4">
        <v>0.18137845</v>
      </c>
      <c r="X63" s="4">
        <v>-5.7253360000000003E-2</v>
      </c>
      <c r="Y63" s="3">
        <v>12327</v>
      </c>
      <c r="Z63" s="4">
        <v>0.18563044000000001</v>
      </c>
      <c r="AA63" s="4">
        <v>4.0487950000000002E-2</v>
      </c>
      <c r="AB63" s="3">
        <v>13210</v>
      </c>
      <c r="AC63" s="4">
        <v>0.18279725999999999</v>
      </c>
      <c r="AD63" s="4">
        <v>7.1656269999999994E-2</v>
      </c>
      <c r="AE63" s="3">
        <v>14352</v>
      </c>
      <c r="AF63" s="4">
        <v>0.16759958999999999</v>
      </c>
      <c r="AG63" s="4">
        <v>8.6432140000000005E-2</v>
      </c>
    </row>
    <row r="64" spans="1:33">
      <c r="A64" s="2" t="s">
        <v>46</v>
      </c>
      <c r="B64" s="2" t="s">
        <v>83</v>
      </c>
      <c r="C64" s="2" t="s">
        <v>48</v>
      </c>
      <c r="D64" s="3">
        <v>127424</v>
      </c>
      <c r="E64" s="4">
        <v>1</v>
      </c>
      <c r="F64" s="4"/>
      <c r="G64" s="3">
        <v>95043</v>
      </c>
      <c r="H64" s="4">
        <v>1</v>
      </c>
      <c r="I64" s="4">
        <v>-0.2541215</v>
      </c>
      <c r="J64" s="3">
        <v>78439</v>
      </c>
      <c r="K64" s="4">
        <v>1</v>
      </c>
      <c r="L64" s="4">
        <v>-0.17469958999999999</v>
      </c>
      <c r="M64" s="3">
        <v>70128</v>
      </c>
      <c r="N64" s="4">
        <v>1</v>
      </c>
      <c r="O64" s="4">
        <v>-0.10594924</v>
      </c>
      <c r="P64" s="3">
        <v>68009</v>
      </c>
      <c r="Q64" s="4">
        <v>1</v>
      </c>
      <c r="R64" s="4">
        <v>-3.0219179999999998E-2</v>
      </c>
      <c r="S64" s="3">
        <v>64891</v>
      </c>
      <c r="T64" s="4">
        <v>1</v>
      </c>
      <c r="U64" s="4">
        <v>-4.5853310000000001E-2</v>
      </c>
      <c r="V64" s="3">
        <v>65317</v>
      </c>
      <c r="W64" s="4">
        <v>1</v>
      </c>
      <c r="X64" s="4">
        <v>6.5707700000000001E-3</v>
      </c>
      <c r="Y64" s="3">
        <v>66405</v>
      </c>
      <c r="Z64" s="4">
        <v>1</v>
      </c>
      <c r="AA64" s="4">
        <v>1.6654889999999999E-2</v>
      </c>
      <c r="AB64" s="3">
        <v>72266</v>
      </c>
      <c r="AC64" s="4">
        <v>1</v>
      </c>
      <c r="AD64" s="4">
        <v>8.8265919999999998E-2</v>
      </c>
      <c r="AE64" s="3">
        <v>85632</v>
      </c>
      <c r="AF64" s="4">
        <v>1</v>
      </c>
      <c r="AG64" s="4">
        <v>0.1849481</v>
      </c>
    </row>
    <row r="65" spans="1:33">
      <c r="A65" s="2" t="s">
        <v>47</v>
      </c>
      <c r="B65" s="2" t="s">
        <v>74</v>
      </c>
      <c r="C65" s="2" t="s">
        <v>44</v>
      </c>
      <c r="D65" s="3">
        <v>124512</v>
      </c>
      <c r="E65" s="4">
        <v>0.69278574000000004</v>
      </c>
      <c r="F65" s="4"/>
      <c r="G65" s="3">
        <v>125405</v>
      </c>
      <c r="H65" s="4">
        <v>0.68239101000000002</v>
      </c>
      <c r="I65" s="4">
        <v>7.1720300000000002E-3</v>
      </c>
      <c r="J65" s="3">
        <v>134293</v>
      </c>
      <c r="K65" s="4">
        <v>0.67930836000000006</v>
      </c>
      <c r="L65" s="4">
        <v>7.0870230000000006E-2</v>
      </c>
      <c r="M65" s="3">
        <v>140080</v>
      </c>
      <c r="N65" s="4">
        <v>0.67851094999999995</v>
      </c>
      <c r="O65" s="4">
        <v>4.3098869999999997E-2</v>
      </c>
      <c r="P65" s="3">
        <v>136827</v>
      </c>
      <c r="Q65" s="4">
        <v>0.67249393000000002</v>
      </c>
      <c r="R65" s="4">
        <v>-2.322633E-2</v>
      </c>
      <c r="S65" s="3">
        <v>131332</v>
      </c>
      <c r="T65" s="4">
        <v>0.66266983999999995</v>
      </c>
      <c r="U65" s="4">
        <v>-4.0157409999999998E-2</v>
      </c>
      <c r="V65" s="3">
        <v>133819</v>
      </c>
      <c r="W65" s="4">
        <v>0.66340151999999997</v>
      </c>
      <c r="X65" s="4">
        <v>1.8933510000000001E-2</v>
      </c>
      <c r="Y65" s="3">
        <v>138414</v>
      </c>
      <c r="Z65" s="4">
        <v>0.67444568999999999</v>
      </c>
      <c r="AA65" s="4">
        <v>3.4339109999999999E-2</v>
      </c>
      <c r="AB65" s="3">
        <v>156208</v>
      </c>
      <c r="AC65" s="4">
        <v>0.67736755000000004</v>
      </c>
      <c r="AD65" s="4">
        <v>0.12855515000000001</v>
      </c>
      <c r="AE65" s="3">
        <v>155660</v>
      </c>
      <c r="AF65" s="4">
        <v>0.6785426</v>
      </c>
      <c r="AG65" s="4">
        <v>-3.50944E-3</v>
      </c>
    </row>
    <row r="66" spans="1:33">
      <c r="A66" s="2" t="s">
        <v>47</v>
      </c>
      <c r="B66" s="2" t="s">
        <v>74</v>
      </c>
      <c r="C66" s="2" t="s">
        <v>49</v>
      </c>
      <c r="D66" s="3">
        <v>55215</v>
      </c>
      <c r="E66" s="4">
        <v>0.30721426000000002</v>
      </c>
      <c r="F66" s="4"/>
      <c r="G66" s="3">
        <v>58368</v>
      </c>
      <c r="H66" s="4">
        <v>0.31760898999999998</v>
      </c>
      <c r="I66" s="4">
        <v>5.7111299999999997E-2</v>
      </c>
      <c r="J66" s="3">
        <v>63398</v>
      </c>
      <c r="K66" s="4">
        <v>0.32069164</v>
      </c>
      <c r="L66" s="4">
        <v>8.6170559999999993E-2</v>
      </c>
      <c r="M66" s="3">
        <v>66372</v>
      </c>
      <c r="N66" s="4">
        <v>0.32148905</v>
      </c>
      <c r="O66" s="4">
        <v>4.6921520000000001E-2</v>
      </c>
      <c r="P66" s="3">
        <v>66635</v>
      </c>
      <c r="Q66" s="4">
        <v>0.32750606999999998</v>
      </c>
      <c r="R66" s="4">
        <v>3.9581199999999999E-3</v>
      </c>
      <c r="S66" s="3">
        <v>66854</v>
      </c>
      <c r="T66" s="4">
        <v>0.33733015999999999</v>
      </c>
      <c r="U66" s="4">
        <v>3.2912100000000001E-3</v>
      </c>
      <c r="V66" s="3">
        <v>67897</v>
      </c>
      <c r="W66" s="4">
        <v>0.33659847999999998</v>
      </c>
      <c r="X66" s="4">
        <v>1.5602049999999999E-2</v>
      </c>
      <c r="Y66" s="3">
        <v>66812</v>
      </c>
      <c r="Z66" s="4">
        <v>0.32555431000000001</v>
      </c>
      <c r="AA66" s="4">
        <v>-1.598047E-2</v>
      </c>
      <c r="AB66" s="3">
        <v>74402</v>
      </c>
      <c r="AC66" s="4">
        <v>0.32263245000000002</v>
      </c>
      <c r="AD66" s="4">
        <v>0.11360194999999999</v>
      </c>
      <c r="AE66" s="3">
        <v>73743</v>
      </c>
      <c r="AF66" s="4">
        <v>0.3214574</v>
      </c>
      <c r="AG66" s="4">
        <v>-8.8581100000000006E-3</v>
      </c>
    </row>
    <row r="67" spans="1:33">
      <c r="A67" s="2" t="s">
        <v>47</v>
      </c>
      <c r="B67" s="2" t="s">
        <v>74</v>
      </c>
      <c r="C67" s="2" t="s">
        <v>48</v>
      </c>
      <c r="D67" s="3">
        <v>179727</v>
      </c>
      <c r="E67" s="4">
        <v>1</v>
      </c>
      <c r="F67" s="4"/>
      <c r="G67" s="3">
        <v>183773</v>
      </c>
      <c r="H67" s="4">
        <v>1</v>
      </c>
      <c r="I67" s="4">
        <v>2.2514079999999999E-2</v>
      </c>
      <c r="J67" s="3">
        <v>197690</v>
      </c>
      <c r="K67" s="4">
        <v>1</v>
      </c>
      <c r="L67" s="4">
        <v>7.5729749999999998E-2</v>
      </c>
      <c r="M67" s="3">
        <v>206453</v>
      </c>
      <c r="N67" s="4">
        <v>1</v>
      </c>
      <c r="O67" s="4">
        <v>4.4324759999999998E-2</v>
      </c>
      <c r="P67" s="3">
        <v>203462</v>
      </c>
      <c r="Q67" s="4">
        <v>1</v>
      </c>
      <c r="R67" s="4">
        <v>-1.4486829999999999E-2</v>
      </c>
      <c r="S67" s="3">
        <v>198186</v>
      </c>
      <c r="T67" s="4">
        <v>1</v>
      </c>
      <c r="U67" s="4">
        <v>-2.592773E-2</v>
      </c>
      <c r="V67" s="3">
        <v>201716</v>
      </c>
      <c r="W67" s="4">
        <v>1</v>
      </c>
      <c r="X67" s="4">
        <v>1.7809709999999999E-2</v>
      </c>
      <c r="Y67" s="3">
        <v>205226</v>
      </c>
      <c r="Z67" s="4">
        <v>1</v>
      </c>
      <c r="AA67" s="4">
        <v>1.740162E-2</v>
      </c>
      <c r="AB67" s="3">
        <v>230610</v>
      </c>
      <c r="AC67" s="4">
        <v>1</v>
      </c>
      <c r="AD67" s="4">
        <v>0.12368707</v>
      </c>
      <c r="AE67" s="3">
        <v>229403</v>
      </c>
      <c r="AF67" s="4">
        <v>1</v>
      </c>
      <c r="AG67" s="4">
        <v>-5.2350900000000004E-3</v>
      </c>
    </row>
    <row r="68" spans="1:33">
      <c r="A68" s="2" t="s">
        <v>47</v>
      </c>
      <c r="B68" s="2" t="s">
        <v>75</v>
      </c>
      <c r="C68" s="2" t="s">
        <v>44</v>
      </c>
      <c r="D68" s="3">
        <v>36444</v>
      </c>
      <c r="E68" s="4">
        <v>0.75264761000000002</v>
      </c>
      <c r="F68" s="4"/>
      <c r="G68" s="3">
        <v>40290</v>
      </c>
      <c r="H68" s="4">
        <v>0.74103518000000002</v>
      </c>
      <c r="I68" s="4">
        <v>0.10553240999999999</v>
      </c>
      <c r="J68" s="3">
        <v>46855</v>
      </c>
      <c r="K68" s="4">
        <v>0.73834893999999995</v>
      </c>
      <c r="L68" s="4">
        <v>0.16295646</v>
      </c>
      <c r="M68" s="3">
        <v>51395</v>
      </c>
      <c r="N68" s="4">
        <v>0.74086960000000002</v>
      </c>
      <c r="O68" s="4">
        <v>9.689209E-2</v>
      </c>
      <c r="P68" s="3">
        <v>54742</v>
      </c>
      <c r="Q68" s="4">
        <v>0.73688794999999996</v>
      </c>
      <c r="R68" s="4">
        <v>6.5114829999999999E-2</v>
      </c>
      <c r="S68" s="3">
        <v>54908</v>
      </c>
      <c r="T68" s="4">
        <v>0.73027922999999995</v>
      </c>
      <c r="U68" s="4">
        <v>3.0359800000000002E-3</v>
      </c>
      <c r="V68" s="3">
        <v>59918</v>
      </c>
      <c r="W68" s="4">
        <v>0.72615898999999995</v>
      </c>
      <c r="X68" s="4">
        <v>9.1239559999999997E-2</v>
      </c>
      <c r="Y68" s="3">
        <v>68641</v>
      </c>
      <c r="Z68" s="4">
        <v>0.73420730999999995</v>
      </c>
      <c r="AA68" s="4">
        <v>0.14558678999999999</v>
      </c>
      <c r="AB68" s="3">
        <v>81071</v>
      </c>
      <c r="AC68" s="4">
        <v>0.72867267999999996</v>
      </c>
      <c r="AD68" s="4">
        <v>0.18108798000000001</v>
      </c>
      <c r="AE68" s="3">
        <v>88168</v>
      </c>
      <c r="AF68" s="4">
        <v>0.73525074999999995</v>
      </c>
      <c r="AG68" s="4">
        <v>8.7541320000000006E-2</v>
      </c>
    </row>
    <row r="69" spans="1:33">
      <c r="A69" s="2" t="s">
        <v>47</v>
      </c>
      <c r="B69" s="2" t="s">
        <v>75</v>
      </c>
      <c r="C69" s="2" t="s">
        <v>49</v>
      </c>
      <c r="D69" s="3">
        <v>11977</v>
      </c>
      <c r="E69" s="4">
        <v>0.24735239000000001</v>
      </c>
      <c r="F69" s="4"/>
      <c r="G69" s="3">
        <v>14080</v>
      </c>
      <c r="H69" s="4">
        <v>0.25896481999999998</v>
      </c>
      <c r="I69" s="4">
        <v>0.17557133999999999</v>
      </c>
      <c r="J69" s="3">
        <v>16604</v>
      </c>
      <c r="K69" s="4">
        <v>0.26165105999999999</v>
      </c>
      <c r="L69" s="4">
        <v>0.17929475</v>
      </c>
      <c r="M69" s="3">
        <v>17976</v>
      </c>
      <c r="N69" s="4">
        <v>0.25913039999999998</v>
      </c>
      <c r="O69" s="4">
        <v>8.2628969999999996E-2</v>
      </c>
      <c r="P69" s="3">
        <v>19546</v>
      </c>
      <c r="Q69" s="4">
        <v>0.26311204999999999</v>
      </c>
      <c r="R69" s="4">
        <v>8.7324390000000002E-2</v>
      </c>
      <c r="S69" s="3">
        <v>20280</v>
      </c>
      <c r="T69" s="4">
        <v>0.26972077</v>
      </c>
      <c r="U69" s="4">
        <v>3.753476E-2</v>
      </c>
      <c r="V69" s="3">
        <v>22595</v>
      </c>
      <c r="W69" s="4">
        <v>0.27384101</v>
      </c>
      <c r="X69" s="4">
        <v>0.11419559999999999</v>
      </c>
      <c r="Y69" s="3">
        <v>24849</v>
      </c>
      <c r="Z69" s="4">
        <v>0.26579269</v>
      </c>
      <c r="AA69" s="4">
        <v>9.9728689999999995E-2</v>
      </c>
      <c r="AB69" s="3">
        <v>30187</v>
      </c>
      <c r="AC69" s="4">
        <v>0.27132731999999998</v>
      </c>
      <c r="AD69" s="4">
        <v>0.21483962000000001</v>
      </c>
      <c r="AE69" s="3">
        <v>31748</v>
      </c>
      <c r="AF69" s="4">
        <v>0.26474924999999999</v>
      </c>
      <c r="AG69" s="4">
        <v>5.168093E-2</v>
      </c>
    </row>
    <row r="70" spans="1:33">
      <c r="A70" s="2" t="s">
        <v>47</v>
      </c>
      <c r="B70" s="2" t="s">
        <v>75</v>
      </c>
      <c r="C70" s="2" t="s">
        <v>48</v>
      </c>
      <c r="D70" s="3">
        <v>48421</v>
      </c>
      <c r="E70" s="4">
        <v>1</v>
      </c>
      <c r="F70" s="4"/>
      <c r="G70" s="3">
        <v>54369</v>
      </c>
      <c r="H70" s="4">
        <v>1</v>
      </c>
      <c r="I70" s="4">
        <v>0.12285670999999999</v>
      </c>
      <c r="J70" s="3">
        <v>63459</v>
      </c>
      <c r="K70" s="4">
        <v>1</v>
      </c>
      <c r="L70" s="4">
        <v>0.16718751000000001</v>
      </c>
      <c r="M70" s="3">
        <v>69371</v>
      </c>
      <c r="N70" s="4">
        <v>1</v>
      </c>
      <c r="O70" s="4">
        <v>9.3160129999999994E-2</v>
      </c>
      <c r="P70" s="3">
        <v>74288</v>
      </c>
      <c r="Q70" s="4">
        <v>1</v>
      </c>
      <c r="R70" s="4">
        <v>7.0870000000000002E-2</v>
      </c>
      <c r="S70" s="3">
        <v>75187</v>
      </c>
      <c r="T70" s="4">
        <v>1</v>
      </c>
      <c r="U70" s="4">
        <v>1.211303E-2</v>
      </c>
      <c r="V70" s="3">
        <v>82513</v>
      </c>
      <c r="W70" s="4">
        <v>1</v>
      </c>
      <c r="X70" s="4">
        <v>9.7431279999999995E-2</v>
      </c>
      <c r="Y70" s="3">
        <v>93490</v>
      </c>
      <c r="Z70" s="4">
        <v>1</v>
      </c>
      <c r="AA70" s="4">
        <v>0.13302896</v>
      </c>
      <c r="AB70" s="3">
        <v>111258</v>
      </c>
      <c r="AC70" s="4">
        <v>1</v>
      </c>
      <c r="AD70" s="4">
        <v>0.19005891999999999</v>
      </c>
      <c r="AE70" s="3">
        <v>119915</v>
      </c>
      <c r="AF70" s="4">
        <v>1</v>
      </c>
      <c r="AG70" s="4">
        <v>7.7811420000000006E-2</v>
      </c>
    </row>
    <row r="71" spans="1:33">
      <c r="A71" s="2" t="s">
        <v>47</v>
      </c>
      <c r="B71" s="2" t="s">
        <v>76</v>
      </c>
      <c r="C71" s="2" t="s">
        <v>44</v>
      </c>
      <c r="D71" s="3">
        <v>41259</v>
      </c>
      <c r="E71" s="4">
        <v>0.71592416000000003</v>
      </c>
      <c r="F71" s="4"/>
      <c r="G71" s="3">
        <v>43238</v>
      </c>
      <c r="H71" s="4">
        <v>0.71063412000000004</v>
      </c>
      <c r="I71" s="4">
        <v>4.7976030000000003E-2</v>
      </c>
      <c r="J71" s="3">
        <v>44305</v>
      </c>
      <c r="K71" s="4">
        <v>0.70116433</v>
      </c>
      <c r="L71" s="4">
        <v>2.4664080000000001E-2</v>
      </c>
      <c r="M71" s="3">
        <v>40932</v>
      </c>
      <c r="N71" s="4">
        <v>0.67630829999999997</v>
      </c>
      <c r="O71" s="4">
        <v>-7.6112260000000001E-2</v>
      </c>
      <c r="P71" s="3">
        <v>40558</v>
      </c>
      <c r="Q71" s="4">
        <v>0.66222334999999999</v>
      </c>
      <c r="R71" s="4">
        <v>-9.1432100000000006E-3</v>
      </c>
      <c r="S71" s="3">
        <v>38310</v>
      </c>
      <c r="T71" s="4">
        <v>0.65118324999999999</v>
      </c>
      <c r="U71" s="4">
        <v>-5.542996E-2</v>
      </c>
      <c r="V71" s="3">
        <v>40658</v>
      </c>
      <c r="W71" s="4">
        <v>0.65931909</v>
      </c>
      <c r="X71" s="4">
        <v>6.128712E-2</v>
      </c>
      <c r="Y71" s="3">
        <v>45279</v>
      </c>
      <c r="Z71" s="4">
        <v>0.66790762000000004</v>
      </c>
      <c r="AA71" s="4">
        <v>0.11365035</v>
      </c>
      <c r="AB71" s="3">
        <v>52723</v>
      </c>
      <c r="AC71" s="4">
        <v>0.67312284</v>
      </c>
      <c r="AD71" s="4">
        <v>0.16440732999999999</v>
      </c>
      <c r="AE71" s="3">
        <v>58719</v>
      </c>
      <c r="AF71" s="4">
        <v>0.68611812000000005</v>
      </c>
      <c r="AG71" s="4">
        <v>0.11373327</v>
      </c>
    </row>
    <row r="72" spans="1:33">
      <c r="A72" s="2" t="s">
        <v>47</v>
      </c>
      <c r="B72" s="2" t="s">
        <v>76</v>
      </c>
      <c r="C72" s="2" t="s">
        <v>49</v>
      </c>
      <c r="D72" s="3">
        <v>16371</v>
      </c>
      <c r="E72" s="4">
        <v>0.28407584000000002</v>
      </c>
      <c r="F72" s="4"/>
      <c r="G72" s="3">
        <v>17606</v>
      </c>
      <c r="H72" s="4">
        <v>0.28936588000000002</v>
      </c>
      <c r="I72" s="4">
        <v>7.5437900000000002E-2</v>
      </c>
      <c r="J72" s="3">
        <v>18883</v>
      </c>
      <c r="K72" s="4">
        <v>0.29883567</v>
      </c>
      <c r="L72" s="4">
        <v>7.2489040000000005E-2</v>
      </c>
      <c r="M72" s="3">
        <v>19591</v>
      </c>
      <c r="N72" s="4">
        <v>0.32369170000000003</v>
      </c>
      <c r="O72" s="4">
        <v>3.7512690000000001E-2</v>
      </c>
      <c r="P72" s="3">
        <v>20687</v>
      </c>
      <c r="Q72" s="4">
        <v>0.33777665000000001</v>
      </c>
      <c r="R72" s="4">
        <v>5.5964170000000001E-2</v>
      </c>
      <c r="S72" s="3">
        <v>20521</v>
      </c>
      <c r="T72" s="4">
        <v>0.34881675000000001</v>
      </c>
      <c r="U72" s="4">
        <v>-8.0194700000000008E-3</v>
      </c>
      <c r="V72" s="3">
        <v>21009</v>
      </c>
      <c r="W72" s="4">
        <v>0.34068091</v>
      </c>
      <c r="X72" s="4">
        <v>2.3742949999999999E-2</v>
      </c>
      <c r="Y72" s="3">
        <v>22513</v>
      </c>
      <c r="Z72" s="4">
        <v>0.33209238000000002</v>
      </c>
      <c r="AA72" s="4">
        <v>7.1616070000000004E-2</v>
      </c>
      <c r="AB72" s="3">
        <v>25603</v>
      </c>
      <c r="AC72" s="4">
        <v>0.32687716</v>
      </c>
      <c r="AD72" s="4">
        <v>0.13724146000000001</v>
      </c>
      <c r="AE72" s="3">
        <v>26863</v>
      </c>
      <c r="AF72" s="4">
        <v>0.31388188</v>
      </c>
      <c r="AG72" s="4">
        <v>4.9200019999999997E-2</v>
      </c>
    </row>
    <row r="73" spans="1:33">
      <c r="A73" s="2" t="s">
        <v>47</v>
      </c>
      <c r="B73" s="2" t="s">
        <v>76</v>
      </c>
      <c r="C73" s="2" t="s">
        <v>48</v>
      </c>
      <c r="D73" s="3">
        <v>57630</v>
      </c>
      <c r="E73" s="4">
        <v>1</v>
      </c>
      <c r="F73" s="4"/>
      <c r="G73" s="3">
        <v>60844</v>
      </c>
      <c r="H73" s="4">
        <v>1</v>
      </c>
      <c r="I73" s="4">
        <v>5.5777279999999999E-2</v>
      </c>
      <c r="J73" s="3">
        <v>63187</v>
      </c>
      <c r="K73" s="4">
        <v>1</v>
      </c>
      <c r="L73" s="4">
        <v>3.8502990000000001E-2</v>
      </c>
      <c r="M73" s="3">
        <v>60523</v>
      </c>
      <c r="N73" s="4">
        <v>1</v>
      </c>
      <c r="O73" s="4">
        <v>-4.2157069999999998E-2</v>
      </c>
      <c r="P73" s="3">
        <v>61245</v>
      </c>
      <c r="Q73" s="4">
        <v>1</v>
      </c>
      <c r="R73" s="4">
        <v>1.1931499999999999E-2</v>
      </c>
      <c r="S73" s="3">
        <v>58831</v>
      </c>
      <c r="T73" s="4">
        <v>1</v>
      </c>
      <c r="U73" s="4">
        <v>-3.9415800000000001E-2</v>
      </c>
      <c r="V73" s="3">
        <v>61667</v>
      </c>
      <c r="W73" s="4">
        <v>1</v>
      </c>
      <c r="X73" s="4">
        <v>4.8191089999999999E-2</v>
      </c>
      <c r="Y73" s="3">
        <v>67792</v>
      </c>
      <c r="Z73" s="4">
        <v>1</v>
      </c>
      <c r="AA73" s="4">
        <v>9.9330080000000001E-2</v>
      </c>
      <c r="AB73" s="3">
        <v>78326</v>
      </c>
      <c r="AC73" s="4">
        <v>1</v>
      </c>
      <c r="AD73" s="4">
        <v>0.15538574999999999</v>
      </c>
      <c r="AE73" s="3">
        <v>85582</v>
      </c>
      <c r="AF73" s="4">
        <v>1</v>
      </c>
      <c r="AG73" s="4">
        <v>9.2638830000000005E-2</v>
      </c>
    </row>
    <row r="74" spans="1:33">
      <c r="A74" s="2" t="s">
        <v>47</v>
      </c>
      <c r="B74" s="2" t="s">
        <v>77</v>
      </c>
      <c r="C74" s="2" t="s">
        <v>44</v>
      </c>
      <c r="D74" s="3">
        <v>7328</v>
      </c>
      <c r="E74" s="4">
        <v>0.68127084999999998</v>
      </c>
      <c r="F74" s="4"/>
      <c r="G74" s="3">
        <v>7920</v>
      </c>
      <c r="H74" s="4">
        <v>0.67068510000000003</v>
      </c>
      <c r="I74" s="4">
        <v>8.0714930000000004E-2</v>
      </c>
      <c r="J74" s="3">
        <v>8779</v>
      </c>
      <c r="K74" s="4">
        <v>0.66804653999999997</v>
      </c>
      <c r="L74" s="4">
        <v>0.10849143999999999</v>
      </c>
      <c r="M74" s="3">
        <v>9368</v>
      </c>
      <c r="N74" s="4">
        <v>0.66948797999999998</v>
      </c>
      <c r="O74" s="4">
        <v>6.7040569999999994E-2</v>
      </c>
      <c r="P74" s="3">
        <v>9498</v>
      </c>
      <c r="Q74" s="4">
        <v>0.66274012999999998</v>
      </c>
      <c r="R74" s="4">
        <v>1.3935929999999999E-2</v>
      </c>
      <c r="S74" s="3">
        <v>9376</v>
      </c>
      <c r="T74" s="4">
        <v>0.64734532</v>
      </c>
      <c r="U74" s="4">
        <v>-1.280771E-2</v>
      </c>
      <c r="V74" s="3">
        <v>9806</v>
      </c>
      <c r="W74" s="4">
        <v>0.64429676999999996</v>
      </c>
      <c r="X74" s="4">
        <v>4.582721E-2</v>
      </c>
      <c r="Y74" s="3">
        <v>9643</v>
      </c>
      <c r="Z74" s="4">
        <v>0.64787671000000002</v>
      </c>
      <c r="AA74" s="4">
        <v>-1.6643379999999999E-2</v>
      </c>
      <c r="AB74" s="3">
        <v>11467</v>
      </c>
      <c r="AC74" s="4">
        <v>0.66276992999999995</v>
      </c>
      <c r="AD74" s="4">
        <v>0.18913576000000001</v>
      </c>
      <c r="AE74" s="3">
        <v>11747</v>
      </c>
      <c r="AF74" s="4">
        <v>0.66069319999999998</v>
      </c>
      <c r="AG74" s="4">
        <v>2.443859E-2</v>
      </c>
    </row>
    <row r="75" spans="1:33">
      <c r="A75" s="2" t="s">
        <v>47</v>
      </c>
      <c r="B75" s="2" t="s">
        <v>77</v>
      </c>
      <c r="C75" s="2" t="s">
        <v>49</v>
      </c>
      <c r="D75" s="3">
        <v>3428</v>
      </c>
      <c r="E75" s="4">
        <v>0.31872915000000002</v>
      </c>
      <c r="F75" s="4"/>
      <c r="G75" s="3">
        <v>3889</v>
      </c>
      <c r="H75" s="4">
        <v>0.32931490000000002</v>
      </c>
      <c r="I75" s="4">
        <v>0.13423199999999999</v>
      </c>
      <c r="J75" s="3">
        <v>4362</v>
      </c>
      <c r="K75" s="4">
        <v>0.33195345999999998</v>
      </c>
      <c r="L75" s="4">
        <v>0.12178623</v>
      </c>
      <c r="M75" s="3">
        <v>4625</v>
      </c>
      <c r="N75" s="4">
        <v>0.33051202000000002</v>
      </c>
      <c r="O75" s="4">
        <v>6.011975E-2</v>
      </c>
      <c r="P75" s="3">
        <v>4833</v>
      </c>
      <c r="Q75" s="4">
        <v>0.33725987000000002</v>
      </c>
      <c r="R75" s="4">
        <v>4.5171200000000002E-2</v>
      </c>
      <c r="S75" s="3">
        <v>5108</v>
      </c>
      <c r="T75" s="4">
        <v>0.35265468</v>
      </c>
      <c r="U75" s="4">
        <v>5.680292E-2</v>
      </c>
      <c r="V75" s="3">
        <v>5414</v>
      </c>
      <c r="W75" s="4">
        <v>0.35570322999999998</v>
      </c>
      <c r="X75" s="4">
        <v>5.9859139999999998E-2</v>
      </c>
      <c r="Y75" s="3">
        <v>5241</v>
      </c>
      <c r="Z75" s="4">
        <v>0.35212328999999998</v>
      </c>
      <c r="AA75" s="4">
        <v>-3.1919280000000001E-2</v>
      </c>
      <c r="AB75" s="3">
        <v>5835</v>
      </c>
      <c r="AC75" s="4">
        <v>0.33723006999999999</v>
      </c>
      <c r="AD75" s="4">
        <v>0.11324964999999999</v>
      </c>
      <c r="AE75" s="3">
        <v>6033</v>
      </c>
      <c r="AF75" s="4">
        <v>0.33930680000000002</v>
      </c>
      <c r="AG75" s="4">
        <v>3.3987200000000002E-2</v>
      </c>
    </row>
    <row r="76" spans="1:33">
      <c r="A76" s="2" t="s">
        <v>47</v>
      </c>
      <c r="B76" s="2" t="s">
        <v>77</v>
      </c>
      <c r="C76" s="2" t="s">
        <v>48</v>
      </c>
      <c r="D76" s="3">
        <v>10757</v>
      </c>
      <c r="E76" s="4">
        <v>1</v>
      </c>
      <c r="F76" s="4"/>
      <c r="G76" s="3">
        <v>11808</v>
      </c>
      <c r="H76" s="4">
        <v>1</v>
      </c>
      <c r="I76" s="4">
        <v>9.7772380000000006E-2</v>
      </c>
      <c r="J76" s="3">
        <v>13141</v>
      </c>
      <c r="K76" s="4">
        <v>1</v>
      </c>
      <c r="L76" s="4">
        <v>0.11286961</v>
      </c>
      <c r="M76" s="3">
        <v>13992</v>
      </c>
      <c r="N76" s="4">
        <v>1</v>
      </c>
      <c r="O76" s="4">
        <v>6.4743179999999997E-2</v>
      </c>
      <c r="P76" s="3">
        <v>14332</v>
      </c>
      <c r="Q76" s="4">
        <v>1</v>
      </c>
      <c r="R76" s="4">
        <v>2.4259559999999999E-2</v>
      </c>
      <c r="S76" s="3">
        <v>14484</v>
      </c>
      <c r="T76" s="4">
        <v>1</v>
      </c>
      <c r="U76" s="4">
        <v>1.066916E-2</v>
      </c>
      <c r="V76" s="3">
        <v>15220</v>
      </c>
      <c r="W76" s="4">
        <v>1</v>
      </c>
      <c r="X76" s="4">
        <v>5.0775630000000002E-2</v>
      </c>
      <c r="Y76" s="3">
        <v>14884</v>
      </c>
      <c r="Z76" s="4">
        <v>1</v>
      </c>
      <c r="AA76" s="4">
        <v>-2.2077070000000001E-2</v>
      </c>
      <c r="AB76" s="3">
        <v>17301</v>
      </c>
      <c r="AC76" s="4">
        <v>1</v>
      </c>
      <c r="AD76" s="4">
        <v>0.16241448999999999</v>
      </c>
      <c r="AE76" s="3">
        <v>17780</v>
      </c>
      <c r="AF76" s="4">
        <v>1</v>
      </c>
      <c r="AG76" s="4">
        <v>2.765867E-2</v>
      </c>
    </row>
    <row r="77" spans="1:33">
      <c r="A77" s="2" t="s">
        <v>47</v>
      </c>
      <c r="B77" s="2" t="s">
        <v>78</v>
      </c>
      <c r="C77" s="2" t="s">
        <v>44</v>
      </c>
      <c r="D77" s="3">
        <v>2592</v>
      </c>
      <c r="E77" s="4">
        <v>0.71279714000000005</v>
      </c>
      <c r="F77" s="4"/>
      <c r="G77" s="3">
        <v>2479</v>
      </c>
      <c r="H77" s="4">
        <v>0.68054665999999997</v>
      </c>
      <c r="I77" s="4">
        <v>-4.340111E-2</v>
      </c>
      <c r="J77" s="3">
        <v>2565</v>
      </c>
      <c r="K77" s="4">
        <v>0.68559826000000001</v>
      </c>
      <c r="L77" s="4">
        <v>3.4846589999999997E-2</v>
      </c>
      <c r="M77" s="3">
        <v>2646</v>
      </c>
      <c r="N77" s="4">
        <v>0.67889421999999999</v>
      </c>
      <c r="O77" s="4">
        <v>3.1421159999999997E-2</v>
      </c>
      <c r="P77" s="3">
        <v>2509</v>
      </c>
      <c r="Q77" s="4">
        <v>0.67468499999999998</v>
      </c>
      <c r="R77" s="4">
        <v>-5.1751720000000001E-2</v>
      </c>
      <c r="S77" s="3">
        <v>2292</v>
      </c>
      <c r="T77" s="4">
        <v>0.67127106999999997</v>
      </c>
      <c r="U77" s="4">
        <v>-8.6616949999999998E-2</v>
      </c>
      <c r="V77" s="3">
        <v>2474</v>
      </c>
      <c r="W77" s="4">
        <v>0.64617305999999997</v>
      </c>
      <c r="X77" s="4">
        <v>7.9330139999999993E-2</v>
      </c>
      <c r="Y77" s="3">
        <v>2771</v>
      </c>
      <c r="Z77" s="4">
        <v>0.64466298</v>
      </c>
      <c r="AA77" s="4">
        <v>0.12024758000000001</v>
      </c>
      <c r="AB77" s="3">
        <v>3183</v>
      </c>
      <c r="AC77" s="4">
        <v>0.69880410000000004</v>
      </c>
      <c r="AD77" s="4">
        <v>0.14854780000000001</v>
      </c>
      <c r="AE77" s="3">
        <v>2977</v>
      </c>
      <c r="AF77" s="4">
        <v>0.69827828000000003</v>
      </c>
      <c r="AG77" s="4">
        <v>-6.4661560000000007E-2</v>
      </c>
    </row>
    <row r="78" spans="1:33">
      <c r="A78" s="2" t="s">
        <v>47</v>
      </c>
      <c r="B78" s="2" t="s">
        <v>78</v>
      </c>
      <c r="C78" s="2" t="s">
        <v>49</v>
      </c>
      <c r="D78" s="3">
        <v>1044</v>
      </c>
      <c r="E78" s="4">
        <v>0.28720286</v>
      </c>
      <c r="F78" s="4"/>
      <c r="G78" s="3">
        <v>1164</v>
      </c>
      <c r="H78" s="4">
        <v>0.31945333999999997</v>
      </c>
      <c r="I78" s="4">
        <v>0.11443975000000001</v>
      </c>
      <c r="J78" s="3">
        <v>1176</v>
      </c>
      <c r="K78" s="4">
        <v>0.31440173999999999</v>
      </c>
      <c r="L78" s="4">
        <v>1.097795E-2</v>
      </c>
      <c r="M78" s="3">
        <v>1252</v>
      </c>
      <c r="N78" s="4">
        <v>0.32110578000000001</v>
      </c>
      <c r="O78" s="4">
        <v>6.3816700000000004E-2</v>
      </c>
      <c r="P78" s="3">
        <v>1210</v>
      </c>
      <c r="Q78" s="4">
        <v>0.32531500000000002</v>
      </c>
      <c r="R78" s="4">
        <v>-3.3328099999999999E-2</v>
      </c>
      <c r="S78" s="3">
        <v>1122</v>
      </c>
      <c r="T78" s="4">
        <v>0.32872892999999997</v>
      </c>
      <c r="U78" s="4">
        <v>-7.2337689999999996E-2</v>
      </c>
      <c r="V78" s="3">
        <v>1354</v>
      </c>
      <c r="W78" s="4">
        <v>0.35382693999999998</v>
      </c>
      <c r="X78" s="4">
        <v>0.20685848000000001</v>
      </c>
      <c r="Y78" s="3">
        <v>1527</v>
      </c>
      <c r="Z78" s="4">
        <v>0.35533702</v>
      </c>
      <c r="AA78" s="4">
        <v>0.12766394</v>
      </c>
      <c r="AB78" s="3">
        <v>1372</v>
      </c>
      <c r="AC78" s="4">
        <v>0.30119590000000002</v>
      </c>
      <c r="AD78" s="4">
        <v>-0.10187878</v>
      </c>
      <c r="AE78" s="3">
        <v>1286</v>
      </c>
      <c r="AF78" s="4">
        <v>0.30172172000000003</v>
      </c>
      <c r="AG78" s="4">
        <v>-6.2323080000000003E-2</v>
      </c>
    </row>
    <row r="79" spans="1:33">
      <c r="A79" s="2" t="s">
        <v>47</v>
      </c>
      <c r="B79" s="2" t="s">
        <v>78</v>
      </c>
      <c r="C79" s="2" t="s">
        <v>48</v>
      </c>
      <c r="D79" s="3">
        <v>3636</v>
      </c>
      <c r="E79" s="4">
        <v>1</v>
      </c>
      <c r="F79" s="4"/>
      <c r="G79" s="3">
        <v>3643</v>
      </c>
      <c r="H79" s="4">
        <v>1</v>
      </c>
      <c r="I79" s="4">
        <v>1.9312400000000001E-3</v>
      </c>
      <c r="J79" s="3">
        <v>3742</v>
      </c>
      <c r="K79" s="4">
        <v>1</v>
      </c>
      <c r="L79" s="4">
        <v>2.722167E-2</v>
      </c>
      <c r="M79" s="3">
        <v>3898</v>
      </c>
      <c r="N79" s="4">
        <v>1</v>
      </c>
      <c r="O79" s="4">
        <v>4.1606369999999997E-2</v>
      </c>
      <c r="P79" s="3">
        <v>3719</v>
      </c>
      <c r="Q79" s="4">
        <v>1</v>
      </c>
      <c r="R79" s="4">
        <v>-4.5835790000000001E-2</v>
      </c>
      <c r="S79" s="3">
        <v>3414</v>
      </c>
      <c r="T79" s="4">
        <v>1</v>
      </c>
      <c r="U79" s="4">
        <v>-8.197169E-2</v>
      </c>
      <c r="V79" s="3">
        <v>3828</v>
      </c>
      <c r="W79" s="4">
        <v>1</v>
      </c>
      <c r="X79" s="4">
        <v>0.12125239</v>
      </c>
      <c r="Y79" s="3">
        <v>4298</v>
      </c>
      <c r="Z79" s="4">
        <v>1</v>
      </c>
      <c r="AA79" s="4">
        <v>0.12287169000000001</v>
      </c>
      <c r="AB79" s="3">
        <v>4555</v>
      </c>
      <c r="AC79" s="4">
        <v>1</v>
      </c>
      <c r="AD79" s="4">
        <v>5.9561959999999997E-2</v>
      </c>
      <c r="AE79" s="3">
        <v>4263</v>
      </c>
      <c r="AF79" s="4">
        <v>1</v>
      </c>
      <c r="AG79" s="4">
        <v>-6.3957219999999995E-2</v>
      </c>
    </row>
    <row r="80" spans="1:33">
      <c r="A80" s="2" t="s">
        <v>47</v>
      </c>
      <c r="B80" s="2" t="s">
        <v>79</v>
      </c>
      <c r="C80" s="2" t="s">
        <v>44</v>
      </c>
      <c r="D80" s="3">
        <v>612</v>
      </c>
      <c r="E80" s="4">
        <v>0.67983654999999998</v>
      </c>
      <c r="F80" s="4"/>
      <c r="G80" s="3">
        <v>657</v>
      </c>
      <c r="H80" s="4">
        <v>0.68212441000000001</v>
      </c>
      <c r="I80" s="4">
        <v>7.339677E-2</v>
      </c>
      <c r="J80" s="3">
        <v>729</v>
      </c>
      <c r="K80" s="4">
        <v>0.63952891999999995</v>
      </c>
      <c r="L80" s="4">
        <v>0.10931101</v>
      </c>
      <c r="M80" s="3">
        <v>652</v>
      </c>
      <c r="N80" s="4">
        <v>0.63630944</v>
      </c>
      <c r="O80" s="4">
        <v>-0.10529760000000001</v>
      </c>
      <c r="P80" s="3">
        <v>637</v>
      </c>
      <c r="Q80" s="4">
        <v>0.65605338000000002</v>
      </c>
      <c r="R80" s="4">
        <v>-2.3034039999999999E-2</v>
      </c>
      <c r="S80" s="3">
        <v>671</v>
      </c>
      <c r="T80" s="4">
        <v>0.62509340999999996</v>
      </c>
      <c r="U80" s="4">
        <v>5.320747E-2</v>
      </c>
      <c r="V80" s="3">
        <v>634</v>
      </c>
      <c r="W80" s="4">
        <v>0.59246326000000005</v>
      </c>
      <c r="X80" s="4">
        <v>-5.5270029999999998E-2</v>
      </c>
      <c r="Y80" s="3">
        <v>586</v>
      </c>
      <c r="Z80" s="4">
        <v>0.62631028</v>
      </c>
      <c r="AA80" s="4">
        <v>-7.5821860000000005E-2</v>
      </c>
      <c r="AB80" s="3">
        <v>719</v>
      </c>
      <c r="AC80" s="4">
        <v>0.67213780000000001</v>
      </c>
      <c r="AD80" s="4">
        <v>0.22646119000000001</v>
      </c>
      <c r="AE80" s="3">
        <v>722</v>
      </c>
      <c r="AF80" s="4">
        <v>0.64915886</v>
      </c>
      <c r="AG80" s="4">
        <v>4.0470200000000001E-3</v>
      </c>
    </row>
    <row r="81" spans="1:33">
      <c r="A81" s="2" t="s">
        <v>47</v>
      </c>
      <c r="B81" s="2" t="s">
        <v>79</v>
      </c>
      <c r="C81" s="2" t="s">
        <v>49</v>
      </c>
      <c r="D81" s="3">
        <v>288</v>
      </c>
      <c r="E81" s="4">
        <v>0.32016345000000002</v>
      </c>
      <c r="F81" s="4"/>
      <c r="G81" s="3">
        <v>306</v>
      </c>
      <c r="H81" s="4">
        <v>0.31787558999999999</v>
      </c>
      <c r="I81" s="4">
        <v>6.2151940000000003E-2</v>
      </c>
      <c r="J81" s="3">
        <v>411</v>
      </c>
      <c r="K81" s="4">
        <v>0.36047108</v>
      </c>
      <c r="L81" s="4">
        <v>0.34174494</v>
      </c>
      <c r="M81" s="3">
        <v>373</v>
      </c>
      <c r="N81" s="4">
        <v>0.36369056</v>
      </c>
      <c r="O81" s="4">
        <v>-9.2739470000000004E-2</v>
      </c>
      <c r="P81" s="3">
        <v>334</v>
      </c>
      <c r="Q81" s="4">
        <v>0.34394661999999998</v>
      </c>
      <c r="R81" s="4">
        <v>-0.10387697999999999</v>
      </c>
      <c r="S81" s="3">
        <v>403</v>
      </c>
      <c r="T81" s="4">
        <v>0.37490658999999998</v>
      </c>
      <c r="U81" s="4">
        <v>0.2048701</v>
      </c>
      <c r="V81" s="3">
        <v>436</v>
      </c>
      <c r="W81" s="4">
        <v>0.40753674000000001</v>
      </c>
      <c r="X81" s="4">
        <v>8.3514859999999996E-2</v>
      </c>
      <c r="Y81" s="3">
        <v>350</v>
      </c>
      <c r="Z81" s="4">
        <v>0.37368972</v>
      </c>
      <c r="AA81" s="4">
        <v>-0.19837369999999999</v>
      </c>
      <c r="AB81" s="3">
        <v>351</v>
      </c>
      <c r="AC81" s="4">
        <v>0.32786219999999999</v>
      </c>
      <c r="AD81" s="4">
        <v>2.6866400000000001E-3</v>
      </c>
      <c r="AE81" s="3">
        <v>390</v>
      </c>
      <c r="AF81" s="4">
        <v>0.35084114</v>
      </c>
      <c r="AG81" s="4">
        <v>0.11245015</v>
      </c>
    </row>
    <row r="82" spans="1:33">
      <c r="A82" s="2" t="s">
        <v>47</v>
      </c>
      <c r="B82" s="2" t="s">
        <v>79</v>
      </c>
      <c r="C82" s="2" t="s">
        <v>48</v>
      </c>
      <c r="D82" s="3">
        <v>901</v>
      </c>
      <c r="E82" s="4">
        <v>1</v>
      </c>
      <c r="F82" s="4"/>
      <c r="G82" s="3">
        <v>964</v>
      </c>
      <c r="H82" s="4">
        <v>1</v>
      </c>
      <c r="I82" s="4">
        <v>6.9796590000000006E-2</v>
      </c>
      <c r="J82" s="3">
        <v>1140</v>
      </c>
      <c r="K82" s="4">
        <v>1</v>
      </c>
      <c r="L82" s="4">
        <v>0.18319609000000001</v>
      </c>
      <c r="M82" s="3">
        <v>1025</v>
      </c>
      <c r="N82" s="4">
        <v>1</v>
      </c>
      <c r="O82" s="4">
        <v>-0.10077076</v>
      </c>
      <c r="P82" s="3">
        <v>972</v>
      </c>
      <c r="Q82" s="4">
        <v>1</v>
      </c>
      <c r="R82" s="4">
        <v>-5.2435860000000001E-2</v>
      </c>
      <c r="S82" s="3">
        <v>1074</v>
      </c>
      <c r="T82" s="4">
        <v>1</v>
      </c>
      <c r="U82" s="4">
        <v>0.10537132</v>
      </c>
      <c r="V82" s="3">
        <v>1070</v>
      </c>
      <c r="W82" s="4">
        <v>1</v>
      </c>
      <c r="X82" s="4">
        <v>-3.23866E-3</v>
      </c>
      <c r="Y82" s="3">
        <v>936</v>
      </c>
      <c r="Z82" s="4">
        <v>1</v>
      </c>
      <c r="AA82" s="4">
        <v>-0.12576624</v>
      </c>
      <c r="AB82" s="3">
        <v>1070</v>
      </c>
      <c r="AC82" s="4">
        <v>1</v>
      </c>
      <c r="AD82" s="4">
        <v>0.14283894</v>
      </c>
      <c r="AE82" s="3">
        <v>1112</v>
      </c>
      <c r="AF82" s="4">
        <v>1</v>
      </c>
      <c r="AG82" s="4">
        <v>3.9588310000000002E-2</v>
      </c>
    </row>
    <row r="83" spans="1:33">
      <c r="A83" s="2" t="s">
        <v>47</v>
      </c>
      <c r="B83" s="2" t="s">
        <v>80</v>
      </c>
      <c r="C83" s="2" t="s">
        <v>44</v>
      </c>
      <c r="D83" s="3">
        <v>7774</v>
      </c>
      <c r="E83" s="4">
        <v>0.73016053000000003</v>
      </c>
      <c r="F83" s="4"/>
      <c r="G83" s="3">
        <v>8261</v>
      </c>
      <c r="H83" s="4">
        <v>0.72262196000000001</v>
      </c>
      <c r="I83" s="4">
        <v>6.2705460000000005E-2</v>
      </c>
      <c r="J83" s="3">
        <v>9461</v>
      </c>
      <c r="K83" s="4">
        <v>0.72540194000000002</v>
      </c>
      <c r="L83" s="4">
        <v>0.14520522999999999</v>
      </c>
      <c r="M83" s="3">
        <v>10155</v>
      </c>
      <c r="N83" s="4">
        <v>0.72181561000000005</v>
      </c>
      <c r="O83" s="4">
        <v>7.3374659999999994E-2</v>
      </c>
      <c r="P83" s="3">
        <v>10262</v>
      </c>
      <c r="Q83" s="4">
        <v>0.71224217000000001</v>
      </c>
      <c r="R83" s="4">
        <v>1.0532690000000001E-2</v>
      </c>
      <c r="S83" s="3">
        <v>10103</v>
      </c>
      <c r="T83" s="4">
        <v>0.70354057000000003</v>
      </c>
      <c r="U83" s="4">
        <v>-1.551075E-2</v>
      </c>
      <c r="V83" s="3">
        <v>10705</v>
      </c>
      <c r="W83" s="4">
        <v>0.69208979000000004</v>
      </c>
      <c r="X83" s="4">
        <v>5.9548320000000002E-2</v>
      </c>
      <c r="Y83" s="3">
        <v>11752</v>
      </c>
      <c r="Z83" s="4">
        <v>0.70141162999999995</v>
      </c>
      <c r="AA83" s="4">
        <v>9.7856700000000005E-2</v>
      </c>
      <c r="AB83" s="3">
        <v>14486</v>
      </c>
      <c r="AC83" s="4">
        <v>0.70499182999999999</v>
      </c>
      <c r="AD83" s="4">
        <v>0.23264631999999999</v>
      </c>
      <c r="AE83" s="3">
        <v>15758</v>
      </c>
      <c r="AF83" s="4">
        <v>0.70404814999999998</v>
      </c>
      <c r="AG83" s="4">
        <v>8.7825819999999999E-2</v>
      </c>
    </row>
    <row r="84" spans="1:33">
      <c r="A84" s="2" t="s">
        <v>47</v>
      </c>
      <c r="B84" s="2" t="s">
        <v>80</v>
      </c>
      <c r="C84" s="2" t="s">
        <v>49</v>
      </c>
      <c r="D84" s="3">
        <v>2873</v>
      </c>
      <c r="E84" s="4">
        <v>0.26983947000000003</v>
      </c>
      <c r="F84" s="4"/>
      <c r="G84" s="3">
        <v>3171</v>
      </c>
      <c r="H84" s="4">
        <v>0.27737803999999999</v>
      </c>
      <c r="I84" s="4">
        <v>0.10379065</v>
      </c>
      <c r="J84" s="3">
        <v>3581</v>
      </c>
      <c r="K84" s="4">
        <v>0.27459805999999998</v>
      </c>
      <c r="L84" s="4">
        <v>0.12938279999999999</v>
      </c>
      <c r="M84" s="3">
        <v>3914</v>
      </c>
      <c r="N84" s="4">
        <v>0.27818439</v>
      </c>
      <c r="O84" s="4">
        <v>9.2795920000000004E-2</v>
      </c>
      <c r="P84" s="3">
        <v>4146</v>
      </c>
      <c r="Q84" s="4">
        <v>0.28775782999999999</v>
      </c>
      <c r="R84" s="4">
        <v>5.9359420000000003E-2</v>
      </c>
      <c r="S84" s="3">
        <v>4257</v>
      </c>
      <c r="T84" s="4">
        <v>0.29645943000000002</v>
      </c>
      <c r="U84" s="4">
        <v>2.680422E-2</v>
      </c>
      <c r="V84" s="3">
        <v>4762</v>
      </c>
      <c r="W84" s="4">
        <v>0.30791021000000002</v>
      </c>
      <c r="X84" s="4">
        <v>0.11868111000000001</v>
      </c>
      <c r="Y84" s="3">
        <v>5003</v>
      </c>
      <c r="Z84" s="4">
        <v>0.29858836999999999</v>
      </c>
      <c r="AA84" s="4">
        <v>5.0470639999999997E-2</v>
      </c>
      <c r="AB84" s="3">
        <v>6062</v>
      </c>
      <c r="AC84" s="4">
        <v>0.29500817000000001</v>
      </c>
      <c r="AD84" s="4">
        <v>0.21168161999999999</v>
      </c>
      <c r="AE84" s="3">
        <v>6624</v>
      </c>
      <c r="AF84" s="4">
        <v>0.29595185000000002</v>
      </c>
      <c r="AG84" s="4">
        <v>9.2768340000000005E-2</v>
      </c>
    </row>
    <row r="85" spans="1:33">
      <c r="A85" s="2" t="s">
        <v>47</v>
      </c>
      <c r="B85" s="2" t="s">
        <v>80</v>
      </c>
      <c r="C85" s="2" t="s">
        <v>48</v>
      </c>
      <c r="D85" s="3">
        <v>10647</v>
      </c>
      <c r="E85" s="4">
        <v>1</v>
      </c>
      <c r="F85" s="4"/>
      <c r="G85" s="3">
        <v>11432</v>
      </c>
      <c r="H85" s="4">
        <v>1</v>
      </c>
      <c r="I85" s="4">
        <v>7.3791860000000001E-2</v>
      </c>
      <c r="J85" s="3">
        <v>13042</v>
      </c>
      <c r="K85" s="4">
        <v>1</v>
      </c>
      <c r="L85" s="4">
        <v>0.14081643999999999</v>
      </c>
      <c r="M85" s="3">
        <v>14069</v>
      </c>
      <c r="N85" s="4">
        <v>1</v>
      </c>
      <c r="O85" s="4">
        <v>7.8707700000000005E-2</v>
      </c>
      <c r="P85" s="3">
        <v>14408</v>
      </c>
      <c r="Q85" s="4">
        <v>1</v>
      </c>
      <c r="R85" s="4">
        <v>2.4115520000000001E-2</v>
      </c>
      <c r="S85" s="3">
        <v>14360</v>
      </c>
      <c r="T85" s="4">
        <v>1</v>
      </c>
      <c r="U85" s="4">
        <v>-3.3342900000000002E-3</v>
      </c>
      <c r="V85" s="3">
        <v>15467</v>
      </c>
      <c r="W85" s="4">
        <v>1</v>
      </c>
      <c r="X85" s="4">
        <v>7.7078789999999994E-2</v>
      </c>
      <c r="Y85" s="3">
        <v>16755</v>
      </c>
      <c r="Z85" s="4">
        <v>1</v>
      </c>
      <c r="AA85" s="4">
        <v>8.3266049999999994E-2</v>
      </c>
      <c r="AB85" s="3">
        <v>20548</v>
      </c>
      <c r="AC85" s="4">
        <v>1</v>
      </c>
      <c r="AD85" s="4">
        <v>0.22638651000000001</v>
      </c>
      <c r="AE85" s="3">
        <v>22383</v>
      </c>
      <c r="AF85" s="4">
        <v>1</v>
      </c>
      <c r="AG85" s="4">
        <v>8.9283899999999999E-2</v>
      </c>
    </row>
    <row r="86" spans="1:33">
      <c r="A86" s="2" t="s">
        <v>47</v>
      </c>
      <c r="B86" s="2" t="s">
        <v>81</v>
      </c>
      <c r="C86" s="2" t="s">
        <v>44</v>
      </c>
      <c r="D86" s="3">
        <v>1931</v>
      </c>
      <c r="E86" s="4">
        <v>0.78192656000000005</v>
      </c>
      <c r="F86" s="4"/>
      <c r="G86" s="3">
        <v>2771</v>
      </c>
      <c r="H86" s="4">
        <v>0.79658538999999995</v>
      </c>
      <c r="I86" s="4">
        <v>0.43471965000000001</v>
      </c>
      <c r="J86" s="3">
        <v>2950</v>
      </c>
      <c r="K86" s="4">
        <v>0.78545312</v>
      </c>
      <c r="L86" s="4">
        <v>6.470737E-2</v>
      </c>
      <c r="M86" s="3">
        <v>3242</v>
      </c>
      <c r="N86" s="4">
        <v>0.78150907000000003</v>
      </c>
      <c r="O86" s="4">
        <v>9.8722050000000006E-2</v>
      </c>
      <c r="P86" s="3">
        <v>2607</v>
      </c>
      <c r="Q86" s="4">
        <v>0.72038250000000004</v>
      </c>
      <c r="R86" s="4">
        <v>-0.19592534</v>
      </c>
      <c r="S86" s="3">
        <v>2579</v>
      </c>
      <c r="T86" s="4">
        <v>0.73542238000000004</v>
      </c>
      <c r="U86" s="4">
        <v>-1.06277E-2</v>
      </c>
      <c r="V86" s="3">
        <v>2394</v>
      </c>
      <c r="W86" s="4">
        <v>0.73454891</v>
      </c>
      <c r="X86" s="4">
        <v>-7.160097E-2</v>
      </c>
      <c r="Y86" s="3">
        <v>2184</v>
      </c>
      <c r="Z86" s="4">
        <v>0.70551037999999999</v>
      </c>
      <c r="AA86" s="4">
        <v>-8.7918209999999997E-2</v>
      </c>
      <c r="AB86" s="3">
        <v>2740</v>
      </c>
      <c r="AC86" s="4">
        <v>0.73416612000000003</v>
      </c>
      <c r="AD86" s="4">
        <v>0.25489768000000002</v>
      </c>
      <c r="AE86" s="3">
        <v>2852</v>
      </c>
      <c r="AF86" s="4">
        <v>0.71304380999999994</v>
      </c>
      <c r="AG86" s="4">
        <v>4.0606919999999998E-2</v>
      </c>
    </row>
    <row r="87" spans="1:33">
      <c r="A87" s="2" t="s">
        <v>47</v>
      </c>
      <c r="B87" s="2" t="s">
        <v>81</v>
      </c>
      <c r="C87" s="2" t="s">
        <v>49</v>
      </c>
      <c r="D87" s="3">
        <v>539</v>
      </c>
      <c r="E87" s="4">
        <v>0.21807344000000001</v>
      </c>
      <c r="F87" s="4"/>
      <c r="G87" s="3">
        <v>708</v>
      </c>
      <c r="H87" s="4">
        <v>0.20341461</v>
      </c>
      <c r="I87" s="4">
        <v>0.31365116999999998</v>
      </c>
      <c r="J87" s="3">
        <v>806</v>
      </c>
      <c r="K87" s="4">
        <v>0.21454688</v>
      </c>
      <c r="L87" s="4">
        <v>0.1388916</v>
      </c>
      <c r="M87" s="3">
        <v>906</v>
      </c>
      <c r="N87" s="4">
        <v>0.21849093</v>
      </c>
      <c r="O87" s="4">
        <v>0.12456691</v>
      </c>
      <c r="P87" s="3">
        <v>1012</v>
      </c>
      <c r="Q87" s="4">
        <v>0.27961750000000002</v>
      </c>
      <c r="R87" s="4">
        <v>0.11634435</v>
      </c>
      <c r="S87" s="3">
        <v>928</v>
      </c>
      <c r="T87" s="4">
        <v>0.26457762000000001</v>
      </c>
      <c r="U87" s="4">
        <v>-8.2988450000000005E-2</v>
      </c>
      <c r="V87" s="3">
        <v>865</v>
      </c>
      <c r="W87" s="4">
        <v>0.26545109</v>
      </c>
      <c r="X87" s="4">
        <v>-6.7428360000000007E-2</v>
      </c>
      <c r="Y87" s="3">
        <v>911</v>
      </c>
      <c r="Z87" s="4">
        <v>0.29448962000000001</v>
      </c>
      <c r="AA87" s="4">
        <v>5.3504950000000003E-2</v>
      </c>
      <c r="AB87" s="3">
        <v>992</v>
      </c>
      <c r="AC87" s="4">
        <v>0.26583388000000002</v>
      </c>
      <c r="AD87" s="4">
        <v>8.8573410000000005E-2</v>
      </c>
      <c r="AE87" s="3">
        <v>1148</v>
      </c>
      <c r="AF87" s="4">
        <v>0.28695619</v>
      </c>
      <c r="AG87" s="4">
        <v>0.15656513</v>
      </c>
    </row>
    <row r="88" spans="1:33">
      <c r="A88" s="2" t="s">
        <v>47</v>
      </c>
      <c r="B88" s="2" t="s">
        <v>81</v>
      </c>
      <c r="C88" s="2" t="s">
        <v>48</v>
      </c>
      <c r="D88" s="3">
        <v>2470</v>
      </c>
      <c r="E88" s="4">
        <v>1</v>
      </c>
      <c r="F88" s="4"/>
      <c r="G88" s="3">
        <v>3479</v>
      </c>
      <c r="H88" s="4">
        <v>1</v>
      </c>
      <c r="I88" s="4">
        <v>0.40831782999999999</v>
      </c>
      <c r="J88" s="3">
        <v>3756</v>
      </c>
      <c r="K88" s="4">
        <v>1</v>
      </c>
      <c r="L88" s="4">
        <v>7.9797530000000005E-2</v>
      </c>
      <c r="M88" s="3">
        <v>4148</v>
      </c>
      <c r="N88" s="4">
        <v>1</v>
      </c>
      <c r="O88" s="4">
        <v>0.10426699</v>
      </c>
      <c r="P88" s="3">
        <v>3618</v>
      </c>
      <c r="Q88" s="4">
        <v>1</v>
      </c>
      <c r="R88" s="4">
        <v>-0.12769723999999999</v>
      </c>
      <c r="S88" s="3">
        <v>3507</v>
      </c>
      <c r="T88" s="4">
        <v>1</v>
      </c>
      <c r="U88" s="4">
        <v>-3.0861030000000001E-2</v>
      </c>
      <c r="V88" s="3">
        <v>3259</v>
      </c>
      <c r="W88" s="4">
        <v>1</v>
      </c>
      <c r="X88" s="4">
        <v>-7.0496989999999995E-2</v>
      </c>
      <c r="Y88" s="3">
        <v>3095</v>
      </c>
      <c r="Z88" s="4">
        <v>1</v>
      </c>
      <c r="AA88" s="4">
        <v>-5.0377280000000003E-2</v>
      </c>
      <c r="AB88" s="3">
        <v>3733</v>
      </c>
      <c r="AC88" s="4">
        <v>1</v>
      </c>
      <c r="AD88" s="4">
        <v>0.20591691000000001</v>
      </c>
      <c r="AE88" s="3">
        <v>3999</v>
      </c>
      <c r="AF88" s="4">
        <v>1</v>
      </c>
      <c r="AG88" s="4">
        <v>7.1432540000000003E-2</v>
      </c>
    </row>
    <row r="89" spans="1:33">
      <c r="A89" s="2" t="s">
        <v>47</v>
      </c>
      <c r="B89" s="2" t="s">
        <v>82</v>
      </c>
      <c r="C89" s="2" t="s">
        <v>44</v>
      </c>
      <c r="D89" s="3">
        <v>7837</v>
      </c>
      <c r="E89" s="4">
        <v>0.59489104999999998</v>
      </c>
      <c r="F89" s="4"/>
      <c r="G89" s="3">
        <v>7536</v>
      </c>
      <c r="H89" s="4">
        <v>0.61709448</v>
      </c>
      <c r="I89" s="4">
        <v>-3.8425639999999997E-2</v>
      </c>
      <c r="J89" s="3">
        <v>7929</v>
      </c>
      <c r="K89" s="4">
        <v>0.57981839000000002</v>
      </c>
      <c r="L89" s="4">
        <v>5.2076289999999997E-2</v>
      </c>
      <c r="M89" s="3">
        <v>7285</v>
      </c>
      <c r="N89" s="4">
        <v>0.61638888000000003</v>
      </c>
      <c r="O89" s="4">
        <v>-8.1141480000000002E-2</v>
      </c>
      <c r="P89" s="3">
        <v>6646</v>
      </c>
      <c r="Q89" s="4">
        <v>0.61825618000000004</v>
      </c>
      <c r="R89" s="4">
        <v>-8.7808230000000001E-2</v>
      </c>
      <c r="S89" s="3">
        <v>6276</v>
      </c>
      <c r="T89" s="4">
        <v>0.64121002000000005</v>
      </c>
      <c r="U89" s="4">
        <v>-5.5670789999999998E-2</v>
      </c>
      <c r="V89" s="3">
        <v>6336</v>
      </c>
      <c r="W89" s="4">
        <v>0.64073360999999995</v>
      </c>
      <c r="X89" s="4">
        <v>9.5398900000000005E-3</v>
      </c>
      <c r="Y89" s="3">
        <v>7011</v>
      </c>
      <c r="Z89" s="4">
        <v>0.67378833999999999</v>
      </c>
      <c r="AA89" s="4">
        <v>0.10654868000000001</v>
      </c>
      <c r="AB89" s="3">
        <v>8118</v>
      </c>
      <c r="AC89" s="4">
        <v>0.66818363000000003</v>
      </c>
      <c r="AD89" s="4">
        <v>0.15801327000000001</v>
      </c>
      <c r="AE89" s="3">
        <v>8904</v>
      </c>
      <c r="AF89" s="4">
        <v>0.69140997999999998</v>
      </c>
      <c r="AG89" s="4">
        <v>9.6809850000000003E-2</v>
      </c>
    </row>
    <row r="90" spans="1:33">
      <c r="A90" s="2" t="s">
        <v>47</v>
      </c>
      <c r="B90" s="2" t="s">
        <v>82</v>
      </c>
      <c r="C90" s="2" t="s">
        <v>49</v>
      </c>
      <c r="D90" s="3">
        <v>5337</v>
      </c>
      <c r="E90" s="4">
        <v>0.40510895000000002</v>
      </c>
      <c r="F90" s="4"/>
      <c r="G90" s="3">
        <v>4676</v>
      </c>
      <c r="H90" s="4">
        <v>0.38290552</v>
      </c>
      <c r="I90" s="4">
        <v>-0.12382986999999999</v>
      </c>
      <c r="J90" s="3">
        <v>5746</v>
      </c>
      <c r="K90" s="4">
        <v>0.42018160999999998</v>
      </c>
      <c r="L90" s="4">
        <v>0.22871828999999999</v>
      </c>
      <c r="M90" s="3">
        <v>4534</v>
      </c>
      <c r="N90" s="4">
        <v>0.38361112000000003</v>
      </c>
      <c r="O90" s="4">
        <v>-0.21088556999999999</v>
      </c>
      <c r="P90" s="3">
        <v>4103</v>
      </c>
      <c r="Q90" s="4">
        <v>0.38174382000000001</v>
      </c>
      <c r="R90" s="4">
        <v>-9.4990149999999995E-2</v>
      </c>
      <c r="S90" s="3">
        <v>3512</v>
      </c>
      <c r="T90" s="4">
        <v>0.35878998000000001</v>
      </c>
      <c r="U90" s="4">
        <v>-0.14422442999999999</v>
      </c>
      <c r="V90" s="3">
        <v>3552</v>
      </c>
      <c r="W90" s="4">
        <v>0.35926638999999999</v>
      </c>
      <c r="X90" s="4">
        <v>1.163202E-2</v>
      </c>
      <c r="Y90" s="3">
        <v>3394</v>
      </c>
      <c r="Z90" s="4">
        <v>0.32621166000000001</v>
      </c>
      <c r="AA90" s="4">
        <v>-4.4551189999999997E-2</v>
      </c>
      <c r="AB90" s="3">
        <v>4032</v>
      </c>
      <c r="AC90" s="4">
        <v>0.33181637000000003</v>
      </c>
      <c r="AD90" s="4">
        <v>0.1877896</v>
      </c>
      <c r="AE90" s="3">
        <v>3974</v>
      </c>
      <c r="AF90" s="4">
        <v>0.30859002000000002</v>
      </c>
      <c r="AG90" s="4">
        <v>-1.422997E-2</v>
      </c>
    </row>
    <row r="91" spans="1:33">
      <c r="A91" s="2" t="s">
        <v>47</v>
      </c>
      <c r="B91" s="2" t="s">
        <v>82</v>
      </c>
      <c r="C91" s="2" t="s">
        <v>48</v>
      </c>
      <c r="D91" s="3">
        <v>13175</v>
      </c>
      <c r="E91" s="4">
        <v>1</v>
      </c>
      <c r="F91" s="4"/>
      <c r="G91" s="3">
        <v>12213</v>
      </c>
      <c r="H91" s="4">
        <v>1</v>
      </c>
      <c r="I91" s="4">
        <v>-7.3023660000000004E-2</v>
      </c>
      <c r="J91" s="3">
        <v>13675</v>
      </c>
      <c r="K91" s="4">
        <v>1</v>
      </c>
      <c r="L91" s="4">
        <v>0.11971349000000001</v>
      </c>
      <c r="M91" s="3">
        <v>11820</v>
      </c>
      <c r="N91" s="4">
        <v>1</v>
      </c>
      <c r="O91" s="4">
        <v>-0.13565756000000001</v>
      </c>
      <c r="P91" s="3">
        <v>10749</v>
      </c>
      <c r="Q91" s="4">
        <v>1</v>
      </c>
      <c r="R91" s="4">
        <v>-9.0563290000000005E-2</v>
      </c>
      <c r="S91" s="3">
        <v>9787</v>
      </c>
      <c r="T91" s="4">
        <v>1</v>
      </c>
      <c r="U91" s="4">
        <v>-8.9475589999999994E-2</v>
      </c>
      <c r="V91" s="3">
        <v>9888</v>
      </c>
      <c r="W91" s="4">
        <v>1</v>
      </c>
      <c r="X91" s="4">
        <v>1.0290530000000001E-2</v>
      </c>
      <c r="Y91" s="3">
        <v>10405</v>
      </c>
      <c r="Z91" s="4">
        <v>1</v>
      </c>
      <c r="AA91" s="4">
        <v>5.2263570000000002E-2</v>
      </c>
      <c r="AB91" s="3">
        <v>12150</v>
      </c>
      <c r="AC91" s="4">
        <v>1</v>
      </c>
      <c r="AD91" s="4">
        <v>0.16772666</v>
      </c>
      <c r="AE91" s="3">
        <v>12879</v>
      </c>
      <c r="AF91" s="4">
        <v>1</v>
      </c>
      <c r="AG91" s="4">
        <v>5.9965020000000001E-2</v>
      </c>
    </row>
    <row r="92" spans="1:33">
      <c r="A92" s="2" t="s">
        <v>47</v>
      </c>
      <c r="B92" s="2" t="s">
        <v>83</v>
      </c>
      <c r="C92" s="2" t="s">
        <v>44</v>
      </c>
      <c r="D92" s="3">
        <v>51773</v>
      </c>
      <c r="E92" s="4">
        <v>0.66775918999999995</v>
      </c>
      <c r="F92" s="4"/>
      <c r="G92" s="3">
        <v>42377</v>
      </c>
      <c r="H92" s="4">
        <v>0.66541971</v>
      </c>
      <c r="I92" s="4">
        <v>-0.18148745999999999</v>
      </c>
      <c r="J92" s="3">
        <v>38604</v>
      </c>
      <c r="K92" s="4">
        <v>0.67194801000000004</v>
      </c>
      <c r="L92" s="4">
        <v>-8.9034589999999997E-2</v>
      </c>
      <c r="M92" s="3">
        <v>38016</v>
      </c>
      <c r="N92" s="4">
        <v>0.71041513000000001</v>
      </c>
      <c r="O92" s="4">
        <v>-1.524474E-2</v>
      </c>
      <c r="P92" s="3">
        <v>37407</v>
      </c>
      <c r="Q92" s="4">
        <v>0.72426416999999998</v>
      </c>
      <c r="R92" s="4">
        <v>-1.6002209999999999E-2</v>
      </c>
      <c r="S92" s="3">
        <v>35075</v>
      </c>
      <c r="T92" s="4">
        <v>0.72628192999999996</v>
      </c>
      <c r="U92" s="4">
        <v>-6.2344169999999997E-2</v>
      </c>
      <c r="V92" s="3">
        <v>40051</v>
      </c>
      <c r="W92" s="4">
        <v>0.75082758999999999</v>
      </c>
      <c r="X92" s="4">
        <v>0.14185154</v>
      </c>
      <c r="Y92" s="3">
        <v>42599</v>
      </c>
      <c r="Z92" s="4">
        <v>0.76598553999999996</v>
      </c>
      <c r="AA92" s="4">
        <v>6.3629740000000004E-2</v>
      </c>
      <c r="AB92" s="3">
        <v>53951</v>
      </c>
      <c r="AC92" s="4">
        <v>0.78570185999999997</v>
      </c>
      <c r="AD92" s="4">
        <v>0.26647720000000003</v>
      </c>
      <c r="AE92" s="3">
        <v>66908</v>
      </c>
      <c r="AF92" s="4">
        <v>0.81557784</v>
      </c>
      <c r="AG92" s="4">
        <v>0.24016151999999999</v>
      </c>
    </row>
    <row r="93" spans="1:33">
      <c r="A93" s="2" t="s">
        <v>47</v>
      </c>
      <c r="B93" s="2" t="s">
        <v>83</v>
      </c>
      <c r="C93" s="2" t="s">
        <v>49</v>
      </c>
      <c r="D93" s="3">
        <v>25760</v>
      </c>
      <c r="E93" s="4">
        <v>0.33224081</v>
      </c>
      <c r="F93" s="4"/>
      <c r="G93" s="3">
        <v>21308</v>
      </c>
      <c r="H93" s="4">
        <v>0.33458029</v>
      </c>
      <c r="I93" s="4">
        <v>-0.17282589000000001</v>
      </c>
      <c r="J93" s="3">
        <v>18847</v>
      </c>
      <c r="K93" s="4">
        <v>0.32805199000000002</v>
      </c>
      <c r="L93" s="4">
        <v>-0.11548704</v>
      </c>
      <c r="M93" s="3">
        <v>15496</v>
      </c>
      <c r="N93" s="4">
        <v>0.28958486999999999</v>
      </c>
      <c r="O93" s="4">
        <v>-0.17778579999999999</v>
      </c>
      <c r="P93" s="3">
        <v>14241</v>
      </c>
      <c r="Q93" s="4">
        <v>0.27573583000000002</v>
      </c>
      <c r="R93" s="4">
        <v>-8.0976409999999999E-2</v>
      </c>
      <c r="S93" s="3">
        <v>13219</v>
      </c>
      <c r="T93" s="4">
        <v>0.27371806999999998</v>
      </c>
      <c r="U93" s="4">
        <v>-7.179162E-2</v>
      </c>
      <c r="V93" s="3">
        <v>13291</v>
      </c>
      <c r="W93" s="4">
        <v>0.24917241000000001</v>
      </c>
      <c r="X93" s="4">
        <v>5.4746999999999999E-3</v>
      </c>
      <c r="Y93" s="3">
        <v>13014</v>
      </c>
      <c r="Z93" s="4">
        <v>0.23401446000000001</v>
      </c>
      <c r="AA93" s="4">
        <v>-2.0841789999999999E-2</v>
      </c>
      <c r="AB93" s="3">
        <v>14715</v>
      </c>
      <c r="AC93" s="4">
        <v>0.21429814</v>
      </c>
      <c r="AD93" s="4">
        <v>0.13066997999999999</v>
      </c>
      <c r="AE93" s="3">
        <v>15129</v>
      </c>
      <c r="AF93" s="4">
        <v>0.18442216</v>
      </c>
      <c r="AG93" s="4">
        <v>2.8170939999999998E-2</v>
      </c>
    </row>
    <row r="94" spans="1:33">
      <c r="A94" s="2" t="s">
        <v>47</v>
      </c>
      <c r="B94" s="2" t="s">
        <v>83</v>
      </c>
      <c r="C94" s="2" t="s">
        <v>48</v>
      </c>
      <c r="D94" s="3">
        <v>77533</v>
      </c>
      <c r="E94" s="4">
        <v>1</v>
      </c>
      <c r="F94" s="4"/>
      <c r="G94" s="3">
        <v>63685</v>
      </c>
      <c r="H94" s="4">
        <v>1</v>
      </c>
      <c r="I94" s="4">
        <v>-0.17860973999999999</v>
      </c>
      <c r="J94" s="3">
        <v>57451</v>
      </c>
      <c r="K94" s="4">
        <v>1</v>
      </c>
      <c r="L94" s="4">
        <v>-9.7885059999999996E-2</v>
      </c>
      <c r="M94" s="3">
        <v>53512</v>
      </c>
      <c r="N94" s="4">
        <v>1</v>
      </c>
      <c r="O94" s="4">
        <v>-6.8566660000000001E-2</v>
      </c>
      <c r="P94" s="3">
        <v>51649</v>
      </c>
      <c r="Q94" s="4">
        <v>1</v>
      </c>
      <c r="R94" s="4">
        <v>-3.4817750000000001E-2</v>
      </c>
      <c r="S94" s="3">
        <v>48294</v>
      </c>
      <c r="T94" s="4">
        <v>1</v>
      </c>
      <c r="U94" s="4">
        <v>-6.4949170000000001E-2</v>
      </c>
      <c r="V94" s="3">
        <v>53342</v>
      </c>
      <c r="W94" s="4">
        <v>1</v>
      </c>
      <c r="X94" s="4">
        <v>0.10452272999999999</v>
      </c>
      <c r="Y94" s="3">
        <v>55613</v>
      </c>
      <c r="Z94" s="4">
        <v>1</v>
      </c>
      <c r="AA94" s="4">
        <v>4.2581769999999998E-2</v>
      </c>
      <c r="AB94" s="3">
        <v>68666</v>
      </c>
      <c r="AC94" s="4">
        <v>1</v>
      </c>
      <c r="AD94" s="4">
        <v>0.23469634</v>
      </c>
      <c r="AE94" s="3">
        <v>82037</v>
      </c>
      <c r="AF94" s="4">
        <v>1</v>
      </c>
      <c r="AG94" s="4">
        <v>0.19473233000000001</v>
      </c>
    </row>
  </sheetData>
  <autoFilter ref="A4:AG4" xr:uid="{00000000-0009-0000-0000-00000E000000}"/>
  <mergeCells count="13">
    <mergeCell ref="A1:AG1"/>
    <mergeCell ref="A2:AG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20"/>
  <sheetViews>
    <sheetView workbookViewId="0">
      <pane xSplit="2" ySplit="4" topLeftCell="C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21.7109375" customWidth="1"/>
    <col min="2" max="2" width="20.7109375" customWidth="1"/>
    <col min="3" max="3" width="12.7109375" customWidth="1"/>
    <col min="4" max="4" width="10.7109375" customWidth="1"/>
    <col min="5" max="5" width="29.7109375" customWidth="1"/>
    <col min="6" max="6" width="12.7109375" customWidth="1"/>
    <col min="7" max="7" width="10.7109375" customWidth="1"/>
    <col min="8" max="8" width="29.7109375" customWidth="1"/>
    <col min="9" max="9" width="12.7109375" customWidth="1"/>
    <col min="10" max="10" width="10.7109375" customWidth="1"/>
    <col min="11" max="11" width="29.7109375" customWidth="1"/>
    <col min="12" max="12" width="12.7109375" customWidth="1"/>
    <col min="13" max="13" width="10.7109375" customWidth="1"/>
    <col min="14" max="14" width="29.7109375" customWidth="1"/>
    <col min="15" max="15" width="12.7109375" customWidth="1"/>
    <col min="16" max="16" width="10.7109375" customWidth="1"/>
    <col min="17" max="17" width="29.7109375" customWidth="1"/>
    <col min="18" max="18" width="12.7109375" customWidth="1"/>
    <col min="19" max="19" width="10.7109375" customWidth="1"/>
    <col min="20" max="20" width="29.7109375" customWidth="1"/>
    <col min="21" max="21" width="12.7109375" customWidth="1"/>
    <col min="22" max="22" width="10.7109375" customWidth="1"/>
    <col min="23" max="23" width="29.7109375" customWidth="1"/>
    <col min="24" max="24" width="12.7109375" customWidth="1"/>
    <col min="25" max="25" width="10.7109375" customWidth="1"/>
    <col min="26" max="26" width="29.7109375" customWidth="1"/>
    <col min="27" max="27" width="12.7109375" customWidth="1"/>
    <col min="28" max="28" width="10.7109375" customWidth="1"/>
    <col min="29" max="29" width="29.7109375" customWidth="1"/>
    <col min="30" max="30" width="12.7109375" customWidth="1"/>
    <col min="31" max="31" width="10.7109375" customWidth="1"/>
    <col min="32" max="32" width="29.7109375" customWidth="1"/>
  </cols>
  <sheetData>
    <row r="1" spans="1:32" ht="21.95" customHeight="1">
      <c r="A1" s="10" t="s">
        <v>94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>
      <c r="A3" s="12"/>
      <c r="B3" s="12"/>
      <c r="C3" s="12" t="s">
        <v>29</v>
      </c>
      <c r="D3" s="12"/>
      <c r="E3" s="12"/>
      <c r="F3" s="12" t="s">
        <v>30</v>
      </c>
      <c r="G3" s="12"/>
      <c r="H3" s="12"/>
      <c r="I3" s="12" t="s">
        <v>31</v>
      </c>
      <c r="J3" s="12"/>
      <c r="K3" s="12"/>
      <c r="L3" s="12" t="s">
        <v>32</v>
      </c>
      <c r="M3" s="12"/>
      <c r="N3" s="12"/>
      <c r="O3" s="12" t="s">
        <v>33</v>
      </c>
      <c r="P3" s="12"/>
      <c r="Q3" s="12"/>
      <c r="R3" s="12" t="s">
        <v>34</v>
      </c>
      <c r="S3" s="12"/>
      <c r="T3" s="12"/>
      <c r="U3" s="12" t="s">
        <v>35</v>
      </c>
      <c r="V3" s="12"/>
      <c r="W3" s="12"/>
      <c r="X3" s="12" t="s">
        <v>36</v>
      </c>
      <c r="Y3" s="12"/>
      <c r="Z3" s="12"/>
      <c r="AA3" s="12" t="s">
        <v>37</v>
      </c>
      <c r="AB3" s="12"/>
      <c r="AC3" s="12"/>
      <c r="AD3" s="12" t="s">
        <v>38</v>
      </c>
      <c r="AE3" s="12"/>
      <c r="AF3" s="12"/>
    </row>
    <row r="4" spans="1:32">
      <c r="A4" s="1" t="s">
        <v>95</v>
      </c>
      <c r="B4" s="1" t="s">
        <v>40</v>
      </c>
      <c r="C4" s="1" t="s">
        <v>41</v>
      </c>
      <c r="D4" s="1" t="s">
        <v>42</v>
      </c>
      <c r="E4" s="1" t="s">
        <v>43</v>
      </c>
      <c r="F4" s="1" t="s">
        <v>41</v>
      </c>
      <c r="G4" s="1" t="s">
        <v>42</v>
      </c>
      <c r="H4" s="1" t="s">
        <v>43</v>
      </c>
      <c r="I4" s="1" t="s">
        <v>41</v>
      </c>
      <c r="J4" s="1" t="s">
        <v>42</v>
      </c>
      <c r="K4" s="1" t="s">
        <v>43</v>
      </c>
      <c r="L4" s="1" t="s">
        <v>41</v>
      </c>
      <c r="M4" s="1" t="s">
        <v>42</v>
      </c>
      <c r="N4" s="1" t="s">
        <v>43</v>
      </c>
      <c r="O4" s="1" t="s">
        <v>41</v>
      </c>
      <c r="P4" s="1" t="s">
        <v>42</v>
      </c>
      <c r="Q4" s="1" t="s">
        <v>43</v>
      </c>
      <c r="R4" s="1" t="s">
        <v>41</v>
      </c>
      <c r="S4" s="1" t="s">
        <v>42</v>
      </c>
      <c r="T4" s="1" t="s">
        <v>43</v>
      </c>
      <c r="U4" s="1" t="s">
        <v>41</v>
      </c>
      <c r="V4" s="1" t="s">
        <v>42</v>
      </c>
      <c r="W4" s="1" t="s">
        <v>43</v>
      </c>
      <c r="X4" s="1" t="s">
        <v>41</v>
      </c>
      <c r="Y4" s="1" t="s">
        <v>42</v>
      </c>
      <c r="Z4" s="1" t="s">
        <v>43</v>
      </c>
      <c r="AA4" s="1" t="s">
        <v>41</v>
      </c>
      <c r="AB4" s="1" t="s">
        <v>42</v>
      </c>
      <c r="AC4" s="1" t="s">
        <v>43</v>
      </c>
      <c r="AD4" s="1" t="s">
        <v>41</v>
      </c>
      <c r="AE4" s="1" t="s">
        <v>42</v>
      </c>
      <c r="AF4" s="1" t="s">
        <v>43</v>
      </c>
    </row>
    <row r="5" spans="1:32">
      <c r="A5" s="2" t="s">
        <v>96</v>
      </c>
      <c r="B5" s="2" t="s">
        <v>45</v>
      </c>
      <c r="C5" s="3">
        <v>76453</v>
      </c>
      <c r="D5" s="4">
        <v>0.48560228</v>
      </c>
      <c r="E5" s="4"/>
      <c r="F5" s="3">
        <v>79547</v>
      </c>
      <c r="G5" s="4">
        <v>0.49716665999999998</v>
      </c>
      <c r="H5" s="4">
        <v>4.0471920000000002E-2</v>
      </c>
      <c r="I5" s="3">
        <v>78887</v>
      </c>
      <c r="J5" s="4">
        <v>0.48317922000000002</v>
      </c>
      <c r="K5" s="4">
        <v>-8.3028200000000007E-3</v>
      </c>
      <c r="L5" s="3">
        <v>80312</v>
      </c>
      <c r="M5" s="4">
        <v>0.47965871999999998</v>
      </c>
      <c r="N5" s="4">
        <v>1.8061000000000001E-2</v>
      </c>
      <c r="O5" s="3">
        <v>81860</v>
      </c>
      <c r="P5" s="4">
        <v>0.48818445999999999</v>
      </c>
      <c r="Q5" s="4">
        <v>1.9276459999999999E-2</v>
      </c>
      <c r="R5" s="3">
        <v>84645</v>
      </c>
      <c r="S5" s="4">
        <v>0.48456482000000001</v>
      </c>
      <c r="T5" s="4">
        <v>3.4020519999999999E-2</v>
      </c>
      <c r="U5" s="3">
        <v>81884</v>
      </c>
      <c r="V5" s="4">
        <v>0.47250877000000002</v>
      </c>
      <c r="W5" s="4">
        <v>-3.2613959999999997E-2</v>
      </c>
      <c r="X5" s="3">
        <v>79887</v>
      </c>
      <c r="Y5" s="4">
        <v>0.46979189999999998</v>
      </c>
      <c r="Z5" s="4">
        <v>-2.4390019999999998E-2</v>
      </c>
      <c r="AA5" s="3">
        <v>76801</v>
      </c>
      <c r="AB5" s="4">
        <v>0.44520170999999997</v>
      </c>
      <c r="AC5" s="4">
        <v>-3.8622980000000001E-2</v>
      </c>
      <c r="AD5" s="3">
        <v>74567</v>
      </c>
      <c r="AE5" s="4">
        <v>0.44262688</v>
      </c>
      <c r="AF5" s="4">
        <v>-2.9091880000000001E-2</v>
      </c>
    </row>
    <row r="6" spans="1:32">
      <c r="A6" s="2" t="s">
        <v>96</v>
      </c>
      <c r="B6" s="2" t="s">
        <v>46</v>
      </c>
      <c r="C6" s="3">
        <v>33271</v>
      </c>
      <c r="D6" s="4">
        <v>0.21132814999999999</v>
      </c>
      <c r="E6" s="4"/>
      <c r="F6" s="3">
        <v>34039</v>
      </c>
      <c r="G6" s="4">
        <v>0.21274420999999999</v>
      </c>
      <c r="H6" s="4">
        <v>2.3079740000000001E-2</v>
      </c>
      <c r="I6" s="3">
        <v>34515</v>
      </c>
      <c r="J6" s="4">
        <v>0.21140339</v>
      </c>
      <c r="K6" s="4">
        <v>1.3974469999999999E-2</v>
      </c>
      <c r="L6" s="3">
        <v>34700</v>
      </c>
      <c r="M6" s="4">
        <v>0.20724503999999999</v>
      </c>
      <c r="N6" s="4">
        <v>5.3607300000000002E-3</v>
      </c>
      <c r="O6" s="3">
        <v>34562</v>
      </c>
      <c r="P6" s="4">
        <v>0.20611742999999999</v>
      </c>
      <c r="Q6" s="4">
        <v>-3.9733600000000004E-3</v>
      </c>
      <c r="R6" s="3">
        <v>36622</v>
      </c>
      <c r="S6" s="4">
        <v>0.20965091</v>
      </c>
      <c r="T6" s="4">
        <v>5.9603200000000002E-2</v>
      </c>
      <c r="U6" s="3">
        <v>35872</v>
      </c>
      <c r="V6" s="4">
        <v>0.20699561</v>
      </c>
      <c r="W6" s="4">
        <v>-2.049602E-2</v>
      </c>
      <c r="X6" s="3">
        <v>35144</v>
      </c>
      <c r="Y6" s="4">
        <v>0.20667308000000001</v>
      </c>
      <c r="Z6" s="4">
        <v>-2.02769E-2</v>
      </c>
      <c r="AA6" s="3">
        <v>34284</v>
      </c>
      <c r="AB6" s="4">
        <v>0.19873524000000001</v>
      </c>
      <c r="AC6" s="4">
        <v>-2.448618E-2</v>
      </c>
      <c r="AD6" s="3">
        <v>34436</v>
      </c>
      <c r="AE6" s="4">
        <v>0.20440868000000001</v>
      </c>
      <c r="AF6" s="4">
        <v>4.4344600000000003E-3</v>
      </c>
    </row>
    <row r="7" spans="1:32">
      <c r="A7" s="2" t="s">
        <v>96</v>
      </c>
      <c r="B7" s="2" t="s">
        <v>47</v>
      </c>
      <c r="C7" s="3">
        <v>47715</v>
      </c>
      <c r="D7" s="4">
        <v>0.30306957000000001</v>
      </c>
      <c r="E7" s="4"/>
      <c r="F7" s="3">
        <v>46415</v>
      </c>
      <c r="G7" s="4">
        <v>0.29008911999999998</v>
      </c>
      <c r="H7" s="4">
        <v>-2.7256840000000001E-2</v>
      </c>
      <c r="I7" s="3">
        <v>49864</v>
      </c>
      <c r="J7" s="4">
        <v>0.30541739000000001</v>
      </c>
      <c r="K7" s="4">
        <v>7.4323680000000003E-2</v>
      </c>
      <c r="L7" s="3">
        <v>52423</v>
      </c>
      <c r="M7" s="4">
        <v>0.31309624000000003</v>
      </c>
      <c r="N7" s="4">
        <v>5.131728E-2</v>
      </c>
      <c r="O7" s="3">
        <v>51260</v>
      </c>
      <c r="P7" s="4">
        <v>0.30569811000000002</v>
      </c>
      <c r="Q7" s="4">
        <v>-2.218819E-2</v>
      </c>
      <c r="R7" s="3">
        <v>53415</v>
      </c>
      <c r="S7" s="4">
        <v>0.30578425999999997</v>
      </c>
      <c r="T7" s="4">
        <v>4.203813E-2</v>
      </c>
      <c r="U7" s="3">
        <v>55541</v>
      </c>
      <c r="V7" s="4">
        <v>0.32049561999999998</v>
      </c>
      <c r="W7" s="4">
        <v>3.9797539999999999E-2</v>
      </c>
      <c r="X7" s="3">
        <v>55016</v>
      </c>
      <c r="Y7" s="4">
        <v>0.32353503</v>
      </c>
      <c r="Z7" s="4">
        <v>-9.4422499999999993E-3</v>
      </c>
      <c r="AA7" s="3">
        <v>61424</v>
      </c>
      <c r="AB7" s="4">
        <v>0.35606304999999999</v>
      </c>
      <c r="AC7" s="4">
        <v>0.11647253</v>
      </c>
      <c r="AD7" s="3">
        <v>59462</v>
      </c>
      <c r="AE7" s="4">
        <v>0.35296444999999999</v>
      </c>
      <c r="AF7" s="4">
        <v>-3.194234E-2</v>
      </c>
    </row>
    <row r="8" spans="1:32">
      <c r="A8" s="2" t="s">
        <v>96</v>
      </c>
      <c r="B8" s="2" t="s">
        <v>48</v>
      </c>
      <c r="C8" s="3">
        <v>157440</v>
      </c>
      <c r="D8" s="4">
        <v>1</v>
      </c>
      <c r="E8" s="4"/>
      <c r="F8" s="3">
        <v>160001</v>
      </c>
      <c r="G8" s="4">
        <v>1</v>
      </c>
      <c r="H8" s="4">
        <v>1.626994E-2</v>
      </c>
      <c r="I8" s="3">
        <v>163266</v>
      </c>
      <c r="J8" s="4">
        <v>1</v>
      </c>
      <c r="K8" s="4">
        <v>2.0405590000000001E-2</v>
      </c>
      <c r="L8" s="3">
        <v>167435</v>
      </c>
      <c r="M8" s="4">
        <v>1</v>
      </c>
      <c r="N8" s="4">
        <v>2.5533170000000001E-2</v>
      </c>
      <c r="O8" s="3">
        <v>167682</v>
      </c>
      <c r="P8" s="4">
        <v>1</v>
      </c>
      <c r="Q8" s="4">
        <v>1.47562E-3</v>
      </c>
      <c r="R8" s="3">
        <v>174682</v>
      </c>
      <c r="S8" s="4">
        <v>1</v>
      </c>
      <c r="T8" s="4">
        <v>4.174452E-2</v>
      </c>
      <c r="U8" s="3">
        <v>173296</v>
      </c>
      <c r="V8" s="4">
        <v>1</v>
      </c>
      <c r="W8" s="4">
        <v>-7.9311199999999998E-3</v>
      </c>
      <c r="X8" s="3">
        <v>170047</v>
      </c>
      <c r="Y8" s="4">
        <v>1</v>
      </c>
      <c r="Z8" s="4">
        <v>-1.8747929999999999E-2</v>
      </c>
      <c r="AA8" s="3">
        <v>172509</v>
      </c>
      <c r="AB8" s="4">
        <v>1</v>
      </c>
      <c r="AC8" s="4">
        <v>1.4477540000000001E-2</v>
      </c>
      <c r="AD8" s="3">
        <v>168465</v>
      </c>
      <c r="AE8" s="4">
        <v>1</v>
      </c>
      <c r="AF8" s="4">
        <v>-2.344396E-2</v>
      </c>
    </row>
    <row r="9" spans="1:32">
      <c r="A9" s="2" t="s">
        <v>46</v>
      </c>
      <c r="B9" s="2" t="s">
        <v>45</v>
      </c>
      <c r="C9" s="3">
        <v>369194</v>
      </c>
      <c r="D9" s="4">
        <v>0.77667920999999995</v>
      </c>
      <c r="E9" s="4"/>
      <c r="F9" s="3">
        <v>385338</v>
      </c>
      <c r="G9" s="4">
        <v>0.77758567000000001</v>
      </c>
      <c r="H9" s="4">
        <v>4.3728639999999999E-2</v>
      </c>
      <c r="I9" s="3">
        <v>396334</v>
      </c>
      <c r="J9" s="4">
        <v>0.77473957000000004</v>
      </c>
      <c r="K9" s="4">
        <v>2.853634E-2</v>
      </c>
      <c r="L9" s="3">
        <v>410805</v>
      </c>
      <c r="M9" s="4">
        <v>0.78683837999999995</v>
      </c>
      <c r="N9" s="4">
        <v>3.6513190000000001E-2</v>
      </c>
      <c r="O9" s="3">
        <v>419622</v>
      </c>
      <c r="P9" s="4">
        <v>0.79046806999999997</v>
      </c>
      <c r="Q9" s="4">
        <v>2.146085E-2</v>
      </c>
      <c r="R9" s="3">
        <v>440213</v>
      </c>
      <c r="S9" s="4">
        <v>0.79572315999999998</v>
      </c>
      <c r="T9" s="4">
        <v>4.9070330000000002E-2</v>
      </c>
      <c r="U9" s="3">
        <v>423231</v>
      </c>
      <c r="V9" s="4">
        <v>0.78681192</v>
      </c>
      <c r="W9" s="4">
        <v>-3.8576949999999999E-2</v>
      </c>
      <c r="X9" s="3">
        <v>415202</v>
      </c>
      <c r="Y9" s="4">
        <v>0.78673493999999999</v>
      </c>
      <c r="Z9" s="4">
        <v>-1.8969699999999999E-2</v>
      </c>
      <c r="AA9" s="3">
        <v>415507</v>
      </c>
      <c r="AB9" s="4">
        <v>0.77859522999999997</v>
      </c>
      <c r="AC9" s="4">
        <v>7.3556000000000001E-4</v>
      </c>
      <c r="AD9" s="3">
        <v>419766</v>
      </c>
      <c r="AE9" s="4">
        <v>0.78150355000000005</v>
      </c>
      <c r="AF9" s="4">
        <v>1.0249950000000001E-2</v>
      </c>
    </row>
    <row r="10" spans="1:32">
      <c r="A10" s="2" t="s">
        <v>46</v>
      </c>
      <c r="B10" s="2" t="s">
        <v>46</v>
      </c>
      <c r="C10" s="3">
        <v>70863</v>
      </c>
      <c r="D10" s="4">
        <v>0.14907606000000001</v>
      </c>
      <c r="E10" s="4"/>
      <c r="F10" s="3">
        <v>74346</v>
      </c>
      <c r="G10" s="4">
        <v>0.15002436</v>
      </c>
      <c r="H10" s="4">
        <v>4.9143480000000003E-2</v>
      </c>
      <c r="I10" s="3">
        <v>76148</v>
      </c>
      <c r="J10" s="4">
        <v>0.14885203999999999</v>
      </c>
      <c r="K10" s="4">
        <v>2.4248120000000001E-2</v>
      </c>
      <c r="L10" s="3">
        <v>73339</v>
      </c>
      <c r="M10" s="4">
        <v>0.14047045</v>
      </c>
      <c r="N10" s="4">
        <v>-3.6891529999999999E-2</v>
      </c>
      <c r="O10" s="3">
        <v>73305</v>
      </c>
      <c r="P10" s="4">
        <v>0.13808867</v>
      </c>
      <c r="Q10" s="4">
        <v>-4.6955E-4</v>
      </c>
      <c r="R10" s="3">
        <v>75684</v>
      </c>
      <c r="S10" s="4">
        <v>0.13680554</v>
      </c>
      <c r="T10" s="4">
        <v>3.2458439999999998E-2</v>
      </c>
      <c r="U10" s="3">
        <v>74899</v>
      </c>
      <c r="V10" s="4">
        <v>0.139242</v>
      </c>
      <c r="W10" s="4">
        <v>-1.03716E-2</v>
      </c>
      <c r="X10" s="3">
        <v>71815</v>
      </c>
      <c r="Y10" s="4">
        <v>0.13607706999999999</v>
      </c>
      <c r="Z10" s="4">
        <v>-4.1174429999999998E-2</v>
      </c>
      <c r="AA10" s="3">
        <v>72685</v>
      </c>
      <c r="AB10" s="4">
        <v>0.13620102000000001</v>
      </c>
      <c r="AC10" s="4">
        <v>1.21187E-2</v>
      </c>
      <c r="AD10" s="3">
        <v>71764</v>
      </c>
      <c r="AE10" s="4">
        <v>0.13360799000000001</v>
      </c>
      <c r="AF10" s="4">
        <v>-1.2671460000000001E-2</v>
      </c>
    </row>
    <row r="11" spans="1:32">
      <c r="A11" s="2" t="s">
        <v>46</v>
      </c>
      <c r="B11" s="2" t="s">
        <v>47</v>
      </c>
      <c r="C11" s="3">
        <v>35292</v>
      </c>
      <c r="D11" s="4">
        <v>7.4244729999999995E-2</v>
      </c>
      <c r="E11" s="4"/>
      <c r="F11" s="3">
        <v>35873</v>
      </c>
      <c r="G11" s="4">
        <v>7.2389969999999998E-2</v>
      </c>
      <c r="H11" s="4">
        <v>1.646825E-2</v>
      </c>
      <c r="I11" s="3">
        <v>39088</v>
      </c>
      <c r="J11" s="4">
        <v>7.6408379999999998E-2</v>
      </c>
      <c r="K11" s="4">
        <v>8.9619260000000006E-2</v>
      </c>
      <c r="L11" s="3">
        <v>37952</v>
      </c>
      <c r="M11" s="4">
        <v>7.2691169999999999E-2</v>
      </c>
      <c r="N11" s="4">
        <v>-2.9074940000000001E-2</v>
      </c>
      <c r="O11" s="3">
        <v>37926</v>
      </c>
      <c r="P11" s="4">
        <v>7.144325E-2</v>
      </c>
      <c r="Q11" s="4">
        <v>-6.8488999999999996E-4</v>
      </c>
      <c r="R11" s="3">
        <v>37327</v>
      </c>
      <c r="S11" s="4">
        <v>6.7471299999999998E-2</v>
      </c>
      <c r="T11" s="4">
        <v>-1.5796729999999998E-2</v>
      </c>
      <c r="U11" s="3">
        <v>39776</v>
      </c>
      <c r="V11" s="4">
        <v>7.3946079999999997E-2</v>
      </c>
      <c r="W11" s="4">
        <v>6.5618259999999998E-2</v>
      </c>
      <c r="X11" s="3">
        <v>40736</v>
      </c>
      <c r="Y11" s="4">
        <v>7.7187989999999998E-2</v>
      </c>
      <c r="Z11" s="4">
        <v>2.4140410000000001E-2</v>
      </c>
      <c r="AA11" s="3">
        <v>45470</v>
      </c>
      <c r="AB11" s="4">
        <v>8.5203749999999995E-2</v>
      </c>
      <c r="AC11" s="4">
        <v>0.11620765</v>
      </c>
      <c r="AD11" s="3">
        <v>45596</v>
      </c>
      <c r="AE11" s="4">
        <v>8.4888459999999999E-2</v>
      </c>
      <c r="AF11" s="4">
        <v>2.7659400000000002E-3</v>
      </c>
    </row>
    <row r="12" spans="1:32">
      <c r="A12" s="2" t="s">
        <v>46</v>
      </c>
      <c r="B12" s="2" t="s">
        <v>48</v>
      </c>
      <c r="C12" s="3">
        <v>475349</v>
      </c>
      <c r="D12" s="4">
        <v>1</v>
      </c>
      <c r="E12" s="4"/>
      <c r="F12" s="3">
        <v>495557</v>
      </c>
      <c r="G12" s="4">
        <v>1</v>
      </c>
      <c r="H12" s="4">
        <v>4.2511930000000003E-2</v>
      </c>
      <c r="I12" s="3">
        <v>511571</v>
      </c>
      <c r="J12" s="4">
        <v>1</v>
      </c>
      <c r="K12" s="4">
        <v>3.2314790000000003E-2</v>
      </c>
      <c r="L12" s="3">
        <v>522096</v>
      </c>
      <c r="M12" s="4">
        <v>1</v>
      </c>
      <c r="N12" s="4">
        <v>2.0575260000000001E-2</v>
      </c>
      <c r="O12" s="3">
        <v>530852</v>
      </c>
      <c r="P12" s="4">
        <v>1</v>
      </c>
      <c r="Q12" s="4">
        <v>1.6770480000000001E-2</v>
      </c>
      <c r="R12" s="3">
        <v>553223</v>
      </c>
      <c r="S12" s="4">
        <v>1</v>
      </c>
      <c r="T12" s="4">
        <v>4.2142100000000002E-2</v>
      </c>
      <c r="U12" s="3">
        <v>537906</v>
      </c>
      <c r="V12" s="4">
        <v>1</v>
      </c>
      <c r="W12" s="4">
        <v>-2.768812E-2</v>
      </c>
      <c r="X12" s="3">
        <v>527753</v>
      </c>
      <c r="Y12" s="4">
        <v>1</v>
      </c>
      <c r="Z12" s="4">
        <v>-1.8873709999999998E-2</v>
      </c>
      <c r="AA12" s="3">
        <v>533663</v>
      </c>
      <c r="AB12" s="4">
        <v>1</v>
      </c>
      <c r="AC12" s="4">
        <v>1.11976E-2</v>
      </c>
      <c r="AD12" s="3">
        <v>537127</v>
      </c>
      <c r="AE12" s="4">
        <v>1</v>
      </c>
      <c r="AF12" s="4">
        <v>6.4903699999999996E-3</v>
      </c>
    </row>
    <row r="13" spans="1:32">
      <c r="A13" s="2" t="s">
        <v>47</v>
      </c>
      <c r="B13" s="2" t="s">
        <v>45</v>
      </c>
      <c r="C13" s="3">
        <v>22375</v>
      </c>
      <c r="D13" s="4">
        <v>0.17938471</v>
      </c>
      <c r="E13" s="4"/>
      <c r="F13" s="3">
        <v>23164</v>
      </c>
      <c r="G13" s="4">
        <v>0.17773997</v>
      </c>
      <c r="H13" s="4">
        <v>3.5258230000000002E-2</v>
      </c>
      <c r="I13" s="3">
        <v>23704</v>
      </c>
      <c r="J13" s="4">
        <v>0.17565312</v>
      </c>
      <c r="K13" s="4">
        <v>2.3316099999999999E-2</v>
      </c>
      <c r="L13" s="3">
        <v>24218</v>
      </c>
      <c r="M13" s="4">
        <v>0.17337896999999999</v>
      </c>
      <c r="N13" s="4">
        <v>2.1669669999999999E-2</v>
      </c>
      <c r="O13" s="3">
        <v>25300</v>
      </c>
      <c r="P13" s="4">
        <v>0.17305504999999999</v>
      </c>
      <c r="Q13" s="4">
        <v>4.4669840000000002E-2</v>
      </c>
      <c r="R13" s="3">
        <v>27427</v>
      </c>
      <c r="S13" s="4">
        <v>0.18463280000000001</v>
      </c>
      <c r="T13" s="4">
        <v>8.4082390000000007E-2</v>
      </c>
      <c r="U13" s="3">
        <v>28176</v>
      </c>
      <c r="V13" s="4">
        <v>0.18594674999999999</v>
      </c>
      <c r="W13" s="4">
        <v>2.7321359999999999E-2</v>
      </c>
      <c r="X13" s="3">
        <v>29677</v>
      </c>
      <c r="Y13" s="4">
        <v>0.19188113000000001</v>
      </c>
      <c r="Z13" s="4">
        <v>5.326227E-2</v>
      </c>
      <c r="AA13" s="3">
        <v>31716</v>
      </c>
      <c r="AB13" s="4">
        <v>0.18633008000000001</v>
      </c>
      <c r="AC13" s="4">
        <v>6.8697049999999996E-2</v>
      </c>
      <c r="AD13" s="3">
        <v>38130</v>
      </c>
      <c r="AE13" s="4">
        <v>0.20417621999999999</v>
      </c>
      <c r="AF13" s="4">
        <v>0.20225312000000001</v>
      </c>
    </row>
    <row r="14" spans="1:32">
      <c r="A14" s="2" t="s">
        <v>47</v>
      </c>
      <c r="B14" s="2" t="s">
        <v>46</v>
      </c>
      <c r="C14" s="3">
        <v>62532</v>
      </c>
      <c r="D14" s="4">
        <v>0.50133183000000003</v>
      </c>
      <c r="E14" s="4"/>
      <c r="F14" s="3">
        <v>64174</v>
      </c>
      <c r="G14" s="4">
        <v>0.49241194999999999</v>
      </c>
      <c r="H14" s="4">
        <v>2.624802E-2</v>
      </c>
      <c r="I14" s="3">
        <v>66383</v>
      </c>
      <c r="J14" s="4">
        <v>0.49191161999999999</v>
      </c>
      <c r="K14" s="4">
        <v>3.4421500000000001E-2</v>
      </c>
      <c r="L14" s="3">
        <v>70799</v>
      </c>
      <c r="M14" s="4">
        <v>0.50686591999999997</v>
      </c>
      <c r="N14" s="4">
        <v>6.6537079999999998E-2</v>
      </c>
      <c r="O14" s="3">
        <v>73332</v>
      </c>
      <c r="P14" s="4">
        <v>0.50160640999999995</v>
      </c>
      <c r="Q14" s="4">
        <v>3.5764860000000002E-2</v>
      </c>
      <c r="R14" s="3">
        <v>75659</v>
      </c>
      <c r="S14" s="4">
        <v>0.50932325000000001</v>
      </c>
      <c r="T14" s="4">
        <v>3.1734970000000001E-2</v>
      </c>
      <c r="U14" s="3">
        <v>77491</v>
      </c>
      <c r="V14" s="4">
        <v>0.51139847000000005</v>
      </c>
      <c r="W14" s="4">
        <v>2.421823E-2</v>
      </c>
      <c r="X14" s="3">
        <v>77123</v>
      </c>
      <c r="Y14" s="4">
        <v>0.49865336999999998</v>
      </c>
      <c r="Z14" s="4">
        <v>-4.7500099999999998E-3</v>
      </c>
      <c r="AA14" s="3">
        <v>81840</v>
      </c>
      <c r="AB14" s="4">
        <v>0.48081463000000002</v>
      </c>
      <c r="AC14" s="4">
        <v>6.1164799999999998E-2</v>
      </c>
      <c r="AD14" s="3">
        <v>86741</v>
      </c>
      <c r="AE14" s="4">
        <v>0.46447396000000002</v>
      </c>
      <c r="AF14" s="4">
        <v>5.9881719999999999E-2</v>
      </c>
    </row>
    <row r="15" spans="1:32">
      <c r="A15" s="2" t="s">
        <v>47</v>
      </c>
      <c r="B15" s="2" t="s">
        <v>47</v>
      </c>
      <c r="C15" s="3">
        <v>39825</v>
      </c>
      <c r="D15" s="4">
        <v>0.31928346000000002</v>
      </c>
      <c r="E15" s="4"/>
      <c r="F15" s="3">
        <v>42987</v>
      </c>
      <c r="G15" s="4">
        <v>0.32984808999999998</v>
      </c>
      <c r="H15" s="4">
        <v>7.9410339999999996E-2</v>
      </c>
      <c r="I15" s="3">
        <v>44862</v>
      </c>
      <c r="J15" s="4">
        <v>0.33243526000000001</v>
      </c>
      <c r="K15" s="4">
        <v>4.359536E-2</v>
      </c>
      <c r="L15" s="3">
        <v>44664</v>
      </c>
      <c r="M15" s="4">
        <v>0.31975511000000001</v>
      </c>
      <c r="N15" s="4">
        <v>-4.4103500000000004E-3</v>
      </c>
      <c r="O15" s="3">
        <v>47562</v>
      </c>
      <c r="P15" s="4">
        <v>0.32533853000000001</v>
      </c>
      <c r="Q15" s="4">
        <v>6.4900899999999997E-2</v>
      </c>
      <c r="R15" s="3">
        <v>45462</v>
      </c>
      <c r="S15" s="4">
        <v>0.30604396</v>
      </c>
      <c r="T15" s="4">
        <v>-4.4158169999999997E-2</v>
      </c>
      <c r="U15" s="3">
        <v>45861</v>
      </c>
      <c r="V15" s="4">
        <v>0.30265478000000001</v>
      </c>
      <c r="W15" s="4">
        <v>8.7656999999999995E-3</v>
      </c>
      <c r="X15" s="3">
        <v>47863</v>
      </c>
      <c r="Y15" s="4">
        <v>0.3094655</v>
      </c>
      <c r="Z15" s="4">
        <v>4.3656420000000001E-2</v>
      </c>
      <c r="AA15" s="3">
        <v>56656</v>
      </c>
      <c r="AB15" s="4">
        <v>0.33285529000000003</v>
      </c>
      <c r="AC15" s="4">
        <v>0.18371497000000001</v>
      </c>
      <c r="AD15" s="3">
        <v>61880</v>
      </c>
      <c r="AE15" s="4">
        <v>0.33134982000000002</v>
      </c>
      <c r="AF15" s="4">
        <v>9.2207070000000002E-2</v>
      </c>
    </row>
    <row r="16" spans="1:32">
      <c r="A16" s="2" t="s">
        <v>47</v>
      </c>
      <c r="B16" s="2" t="s">
        <v>48</v>
      </c>
      <c r="C16" s="3">
        <v>124732</v>
      </c>
      <c r="D16" s="4">
        <v>1</v>
      </c>
      <c r="E16" s="4"/>
      <c r="F16" s="3">
        <v>130325</v>
      </c>
      <c r="G16" s="4">
        <v>1</v>
      </c>
      <c r="H16" s="4">
        <v>4.4838169999999997E-2</v>
      </c>
      <c r="I16" s="3">
        <v>134948</v>
      </c>
      <c r="J16" s="4">
        <v>1</v>
      </c>
      <c r="K16" s="4">
        <v>3.5473610000000003E-2</v>
      </c>
      <c r="L16" s="3">
        <v>139681</v>
      </c>
      <c r="M16" s="4">
        <v>1</v>
      </c>
      <c r="N16" s="4">
        <v>3.5070549999999999E-2</v>
      </c>
      <c r="O16" s="3">
        <v>146194</v>
      </c>
      <c r="P16" s="4">
        <v>1</v>
      </c>
      <c r="Q16" s="4">
        <v>4.6625199999999999E-2</v>
      </c>
      <c r="R16" s="3">
        <v>148548</v>
      </c>
      <c r="S16" s="4">
        <v>1</v>
      </c>
      <c r="T16" s="4">
        <v>1.6102990000000001E-2</v>
      </c>
      <c r="U16" s="3">
        <v>151528</v>
      </c>
      <c r="V16" s="4">
        <v>1</v>
      </c>
      <c r="W16" s="4">
        <v>2.006202E-2</v>
      </c>
      <c r="X16" s="3">
        <v>154663</v>
      </c>
      <c r="Y16" s="4">
        <v>1</v>
      </c>
      <c r="Z16" s="4">
        <v>2.068762E-2</v>
      </c>
      <c r="AA16" s="3">
        <v>170212</v>
      </c>
      <c r="AB16" s="4">
        <v>1</v>
      </c>
      <c r="AC16" s="4">
        <v>0.10053515</v>
      </c>
      <c r="AD16" s="3">
        <v>186751</v>
      </c>
      <c r="AE16" s="4">
        <v>1</v>
      </c>
      <c r="AF16" s="4">
        <v>9.7169459999999999E-2</v>
      </c>
    </row>
    <row r="17" spans="1:32">
      <c r="A17" s="2" t="s">
        <v>97</v>
      </c>
      <c r="B17" s="2" t="s">
        <v>45</v>
      </c>
      <c r="C17" s="3">
        <v>1440886</v>
      </c>
      <c r="D17" s="4">
        <v>0.58759799999999995</v>
      </c>
      <c r="E17" s="4"/>
      <c r="F17" s="3">
        <v>1454432</v>
      </c>
      <c r="G17" s="4">
        <v>0.59258759999999999</v>
      </c>
      <c r="H17" s="4">
        <v>9.4011700000000004E-3</v>
      </c>
      <c r="I17" s="3">
        <v>1463466</v>
      </c>
      <c r="J17" s="4">
        <v>0.59138937999999996</v>
      </c>
      <c r="K17" s="4">
        <v>6.2113999999999997E-3</v>
      </c>
      <c r="L17" s="3">
        <v>1481327</v>
      </c>
      <c r="M17" s="4">
        <v>0.59041206000000002</v>
      </c>
      <c r="N17" s="4">
        <v>1.2204019999999999E-2</v>
      </c>
      <c r="O17" s="3">
        <v>1479335</v>
      </c>
      <c r="P17" s="4">
        <v>0.59486002000000004</v>
      </c>
      <c r="Q17" s="4">
        <v>-1.3443800000000001E-3</v>
      </c>
      <c r="R17" s="3">
        <v>1497248</v>
      </c>
      <c r="S17" s="4">
        <v>0.59910059000000004</v>
      </c>
      <c r="T17" s="4">
        <v>1.210892E-2</v>
      </c>
      <c r="U17" s="3">
        <v>1447277</v>
      </c>
      <c r="V17" s="4">
        <v>0.59330388999999994</v>
      </c>
      <c r="W17" s="4">
        <v>-3.3375549999999997E-2</v>
      </c>
      <c r="X17" s="3">
        <v>1418842</v>
      </c>
      <c r="Y17" s="4">
        <v>0.59294975000000005</v>
      </c>
      <c r="Z17" s="4">
        <v>-1.9647290000000001E-2</v>
      </c>
      <c r="AA17" s="3">
        <v>1407185</v>
      </c>
      <c r="AB17" s="4">
        <v>0.57517182</v>
      </c>
      <c r="AC17" s="4">
        <v>-8.2158999999999999E-3</v>
      </c>
      <c r="AD17" s="3">
        <v>1453649</v>
      </c>
      <c r="AE17" s="4">
        <v>0.57263019999999998</v>
      </c>
      <c r="AF17" s="4">
        <v>3.3019640000000003E-2</v>
      </c>
    </row>
    <row r="18" spans="1:32">
      <c r="A18" s="2" t="s">
        <v>97</v>
      </c>
      <c r="B18" s="2" t="s">
        <v>46</v>
      </c>
      <c r="C18" s="3">
        <v>729214</v>
      </c>
      <c r="D18" s="4">
        <v>0.29737587999999998</v>
      </c>
      <c r="E18" s="4"/>
      <c r="F18" s="3">
        <v>719008</v>
      </c>
      <c r="G18" s="4">
        <v>0.29294947999999998</v>
      </c>
      <c r="H18" s="4">
        <v>-1.399631E-2</v>
      </c>
      <c r="I18" s="3">
        <v>714688</v>
      </c>
      <c r="J18" s="4">
        <v>0.28880651000000002</v>
      </c>
      <c r="K18" s="4">
        <v>-6.0088499999999996E-3</v>
      </c>
      <c r="L18" s="3">
        <v>723872</v>
      </c>
      <c r="M18" s="4">
        <v>0.28851367999999999</v>
      </c>
      <c r="N18" s="4">
        <v>1.285155E-2</v>
      </c>
      <c r="O18" s="3">
        <v>705835</v>
      </c>
      <c r="P18" s="4">
        <v>0.28382531</v>
      </c>
      <c r="Q18" s="4">
        <v>-2.491852E-2</v>
      </c>
      <c r="R18" s="3">
        <v>710989</v>
      </c>
      <c r="S18" s="4">
        <v>0.28449138000000002</v>
      </c>
      <c r="T18" s="4">
        <v>7.3033300000000002E-3</v>
      </c>
      <c r="U18" s="3">
        <v>685282</v>
      </c>
      <c r="V18" s="4">
        <v>0.28092773999999998</v>
      </c>
      <c r="W18" s="4">
        <v>-3.6158000000000003E-2</v>
      </c>
      <c r="X18" s="3">
        <v>645132</v>
      </c>
      <c r="Y18" s="4">
        <v>0.26960799000000002</v>
      </c>
      <c r="Z18" s="4">
        <v>-5.858787E-2</v>
      </c>
      <c r="AA18" s="3">
        <v>654696</v>
      </c>
      <c r="AB18" s="4">
        <v>0.26760023999999999</v>
      </c>
      <c r="AC18" s="4">
        <v>1.4825039999999999E-2</v>
      </c>
      <c r="AD18" s="3">
        <v>672484</v>
      </c>
      <c r="AE18" s="4">
        <v>0.26490909000000001</v>
      </c>
      <c r="AF18" s="4">
        <v>2.7169889999999999E-2</v>
      </c>
    </row>
    <row r="19" spans="1:32">
      <c r="A19" s="2" t="s">
        <v>97</v>
      </c>
      <c r="B19" s="2" t="s">
        <v>47</v>
      </c>
      <c r="C19" s="3">
        <v>282063</v>
      </c>
      <c r="D19" s="4">
        <v>0.11502612</v>
      </c>
      <c r="E19" s="4"/>
      <c r="F19" s="3">
        <v>280935</v>
      </c>
      <c r="G19" s="4">
        <v>0.11446292</v>
      </c>
      <c r="H19" s="4">
        <v>-3.9987E-3</v>
      </c>
      <c r="I19" s="3">
        <v>296470</v>
      </c>
      <c r="J19" s="4">
        <v>0.11980412</v>
      </c>
      <c r="K19" s="4">
        <v>5.5298159999999999E-2</v>
      </c>
      <c r="L19" s="3">
        <v>303772</v>
      </c>
      <c r="M19" s="4">
        <v>0.12107426</v>
      </c>
      <c r="N19" s="4">
        <v>2.4628460000000001E-2</v>
      </c>
      <c r="O19" s="3">
        <v>301693</v>
      </c>
      <c r="P19" s="4">
        <v>0.12131467</v>
      </c>
      <c r="Q19" s="4">
        <v>-6.8434799999999999E-3</v>
      </c>
      <c r="R19" s="3">
        <v>290922</v>
      </c>
      <c r="S19" s="4">
        <v>0.11640803</v>
      </c>
      <c r="T19" s="4">
        <v>-3.5700530000000001E-2</v>
      </c>
      <c r="U19" s="3">
        <v>306793</v>
      </c>
      <c r="V19" s="4">
        <v>0.12576836999999999</v>
      </c>
      <c r="W19" s="4">
        <v>5.4553959999999999E-2</v>
      </c>
      <c r="X19" s="3">
        <v>328879</v>
      </c>
      <c r="Y19" s="4">
        <v>0.13744224999999999</v>
      </c>
      <c r="Z19" s="4">
        <v>7.1989380000000006E-2</v>
      </c>
      <c r="AA19" s="3">
        <v>384665</v>
      </c>
      <c r="AB19" s="4">
        <v>0.15722794000000001</v>
      </c>
      <c r="AC19" s="4">
        <v>0.16962568</v>
      </c>
      <c r="AD19" s="3">
        <v>412414</v>
      </c>
      <c r="AE19" s="4">
        <v>0.16246072</v>
      </c>
      <c r="AF19" s="4">
        <v>7.2137720000000002E-2</v>
      </c>
    </row>
    <row r="20" spans="1:32">
      <c r="A20" s="2" t="s">
        <v>97</v>
      </c>
      <c r="B20" s="2" t="s">
        <v>48</v>
      </c>
      <c r="C20" s="3">
        <v>2452163</v>
      </c>
      <c r="D20" s="4">
        <v>1</v>
      </c>
      <c r="E20" s="4"/>
      <c r="F20" s="3">
        <v>2454375</v>
      </c>
      <c r="G20" s="4">
        <v>1</v>
      </c>
      <c r="H20" s="4">
        <v>9.0198999999999997E-4</v>
      </c>
      <c r="I20" s="3">
        <v>2474624</v>
      </c>
      <c r="J20" s="4">
        <v>1</v>
      </c>
      <c r="K20" s="4">
        <v>8.2500999999999998E-3</v>
      </c>
      <c r="L20" s="3">
        <v>2508971</v>
      </c>
      <c r="M20" s="4">
        <v>1</v>
      </c>
      <c r="N20" s="4">
        <v>1.3879529999999999E-2</v>
      </c>
      <c r="O20" s="3">
        <v>2486862</v>
      </c>
      <c r="P20" s="4">
        <v>1</v>
      </c>
      <c r="Q20" s="4">
        <v>-8.8116400000000008E-3</v>
      </c>
      <c r="R20" s="3">
        <v>2499160</v>
      </c>
      <c r="S20" s="4">
        <v>1</v>
      </c>
      <c r="T20" s="4">
        <v>4.9449799999999999E-3</v>
      </c>
      <c r="U20" s="3">
        <v>2439351</v>
      </c>
      <c r="V20" s="4">
        <v>1</v>
      </c>
      <c r="W20" s="4">
        <v>-2.393143E-2</v>
      </c>
      <c r="X20" s="3">
        <v>2392853</v>
      </c>
      <c r="Y20" s="4">
        <v>1</v>
      </c>
      <c r="Z20" s="4">
        <v>-1.9061789999999999E-2</v>
      </c>
      <c r="AA20" s="3">
        <v>2446546</v>
      </c>
      <c r="AB20" s="4">
        <v>1</v>
      </c>
      <c r="AC20" s="4">
        <v>2.2439069999999998E-2</v>
      </c>
      <c r="AD20" s="3">
        <v>2538548</v>
      </c>
      <c r="AE20" s="4">
        <v>1</v>
      </c>
      <c r="AF20" s="4">
        <v>3.7604699999999998E-2</v>
      </c>
    </row>
  </sheetData>
  <autoFilter ref="A4:AF4" xr:uid="{00000000-0009-0000-0000-00000F000000}"/>
  <mergeCells count="13">
    <mergeCell ref="A1:AF1"/>
    <mergeCell ref="A2:AF2"/>
    <mergeCell ref="A3:B3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48"/>
  <sheetViews>
    <sheetView workbookViewId="0">
      <pane xSplit="4" ySplit="4" topLeftCell="E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20.7109375" customWidth="1"/>
    <col min="2" max="2" width="21.7109375" customWidth="1"/>
    <col min="3" max="3" width="60.7109375" customWidth="1"/>
    <col min="4" max="4" width="21.7109375" customWidth="1"/>
    <col min="5" max="5" width="12.7109375" customWidth="1"/>
    <col min="6" max="6" width="10.7109375" customWidth="1"/>
  </cols>
  <sheetData>
    <row r="1" spans="1:6" ht="21.95" customHeight="1">
      <c r="A1" s="10" t="s">
        <v>98</v>
      </c>
      <c r="B1" s="10"/>
      <c r="C1" s="10"/>
      <c r="D1" s="10"/>
      <c r="E1" s="10"/>
      <c r="F1" s="10"/>
    </row>
    <row r="2" spans="1:6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</row>
    <row r="3" spans="1:6">
      <c r="A3" s="12"/>
      <c r="B3" s="12"/>
      <c r="C3" s="12"/>
      <c r="D3" s="12"/>
      <c r="E3" s="12" t="s">
        <v>38</v>
      </c>
      <c r="F3" s="12"/>
    </row>
    <row r="4" spans="1:6">
      <c r="A4" s="1" t="s">
        <v>40</v>
      </c>
      <c r="B4" s="1" t="s">
        <v>95</v>
      </c>
      <c r="C4" s="1" t="s">
        <v>99</v>
      </c>
      <c r="D4" s="1" t="s">
        <v>100</v>
      </c>
      <c r="E4" s="1" t="s">
        <v>41</v>
      </c>
      <c r="F4" s="1" t="s">
        <v>42</v>
      </c>
    </row>
    <row r="5" spans="1:6">
      <c r="A5" s="2" t="s">
        <v>45</v>
      </c>
      <c r="B5" s="2" t="s">
        <v>96</v>
      </c>
      <c r="C5" s="2" t="s">
        <v>101</v>
      </c>
      <c r="D5" s="2" t="s">
        <v>102</v>
      </c>
      <c r="E5" s="3">
        <v>936</v>
      </c>
      <c r="F5" s="4">
        <v>0.76190033999999995</v>
      </c>
    </row>
    <row r="6" spans="1:6">
      <c r="A6" s="2" t="s">
        <v>45</v>
      </c>
      <c r="B6" s="2" t="s">
        <v>96</v>
      </c>
      <c r="C6" s="2" t="s">
        <v>101</v>
      </c>
      <c r="D6" s="2" t="s">
        <v>103</v>
      </c>
      <c r="E6" s="5" t="s">
        <v>86</v>
      </c>
      <c r="F6" s="6" t="s">
        <v>86</v>
      </c>
    </row>
    <row r="7" spans="1:6">
      <c r="A7" s="2" t="s">
        <v>45</v>
      </c>
      <c r="B7" s="2" t="s">
        <v>96</v>
      </c>
      <c r="C7" s="2" t="s">
        <v>101</v>
      </c>
      <c r="D7" s="2" t="s">
        <v>82</v>
      </c>
      <c r="E7" s="5" t="s">
        <v>86</v>
      </c>
      <c r="F7" s="6" t="s">
        <v>86</v>
      </c>
    </row>
    <row r="8" spans="1:6">
      <c r="A8" s="2" t="s">
        <v>45</v>
      </c>
      <c r="B8" s="2" t="s">
        <v>96</v>
      </c>
      <c r="C8" s="2" t="s">
        <v>101</v>
      </c>
      <c r="D8" s="2" t="s">
        <v>48</v>
      </c>
      <c r="E8" s="3">
        <v>1229</v>
      </c>
      <c r="F8" s="4">
        <v>1</v>
      </c>
    </row>
    <row r="9" spans="1:6">
      <c r="A9" s="2" t="s">
        <v>45</v>
      </c>
      <c r="B9" s="2" t="s">
        <v>96</v>
      </c>
      <c r="C9" s="2" t="s">
        <v>104</v>
      </c>
      <c r="D9" s="2" t="s">
        <v>102</v>
      </c>
      <c r="E9" s="3">
        <v>19955</v>
      </c>
      <c r="F9" s="4">
        <v>0.36711916</v>
      </c>
    </row>
    <row r="10" spans="1:6">
      <c r="A10" s="2" t="s">
        <v>45</v>
      </c>
      <c r="B10" s="2" t="s">
        <v>96</v>
      </c>
      <c r="C10" s="2" t="s">
        <v>104</v>
      </c>
      <c r="D10" s="2" t="s">
        <v>103</v>
      </c>
      <c r="E10" s="3">
        <v>33686</v>
      </c>
      <c r="F10" s="4">
        <v>0.61973909999999999</v>
      </c>
    </row>
    <row r="11" spans="1:6">
      <c r="A11" s="2" t="s">
        <v>45</v>
      </c>
      <c r="B11" s="2" t="s">
        <v>96</v>
      </c>
      <c r="C11" s="2" t="s">
        <v>104</v>
      </c>
      <c r="D11" s="2" t="s">
        <v>82</v>
      </c>
      <c r="E11" s="3">
        <v>714</v>
      </c>
      <c r="F11" s="4">
        <v>1.3141740000000001E-2</v>
      </c>
    </row>
    <row r="12" spans="1:6">
      <c r="A12" s="2" t="s">
        <v>45</v>
      </c>
      <c r="B12" s="2" t="s">
        <v>96</v>
      </c>
      <c r="C12" s="2" t="s">
        <v>104</v>
      </c>
      <c r="D12" s="2" t="s">
        <v>48</v>
      </c>
      <c r="E12" s="3">
        <v>54355</v>
      </c>
      <c r="F12" s="4">
        <v>1</v>
      </c>
    </row>
    <row r="13" spans="1:6">
      <c r="A13" s="2" t="s">
        <v>45</v>
      </c>
      <c r="B13" s="2" t="s">
        <v>96</v>
      </c>
      <c r="C13" s="2" t="s">
        <v>105</v>
      </c>
      <c r="D13" s="2" t="s">
        <v>102</v>
      </c>
      <c r="E13" s="3">
        <v>12109</v>
      </c>
      <c r="F13" s="4">
        <v>0.63787844999999999</v>
      </c>
    </row>
    <row r="14" spans="1:6">
      <c r="A14" s="2" t="s">
        <v>45</v>
      </c>
      <c r="B14" s="2" t="s">
        <v>96</v>
      </c>
      <c r="C14" s="2" t="s">
        <v>105</v>
      </c>
      <c r="D14" s="2" t="s">
        <v>103</v>
      </c>
      <c r="E14" s="3">
        <v>6401</v>
      </c>
      <c r="F14" s="4">
        <v>0.33718788</v>
      </c>
    </row>
    <row r="15" spans="1:6">
      <c r="A15" s="2" t="s">
        <v>45</v>
      </c>
      <c r="B15" s="2" t="s">
        <v>96</v>
      </c>
      <c r="C15" s="2" t="s">
        <v>105</v>
      </c>
      <c r="D15" s="2" t="s">
        <v>82</v>
      </c>
      <c r="E15" s="3">
        <v>473</v>
      </c>
      <c r="F15" s="4">
        <v>2.4933670000000002E-2</v>
      </c>
    </row>
    <row r="16" spans="1:6">
      <c r="A16" s="2" t="s">
        <v>45</v>
      </c>
      <c r="B16" s="2" t="s">
        <v>96</v>
      </c>
      <c r="C16" s="2" t="s">
        <v>105</v>
      </c>
      <c r="D16" s="2" t="s">
        <v>48</v>
      </c>
      <c r="E16" s="3">
        <v>18983</v>
      </c>
      <c r="F16" s="4">
        <v>1</v>
      </c>
    </row>
    <row r="17" spans="1:6">
      <c r="A17" s="2" t="s">
        <v>45</v>
      </c>
      <c r="B17" s="2" t="s">
        <v>96</v>
      </c>
      <c r="C17" s="2" t="s">
        <v>48</v>
      </c>
      <c r="D17" s="2" t="s">
        <v>102</v>
      </c>
      <c r="E17" s="3">
        <v>33000</v>
      </c>
      <c r="F17" s="4">
        <v>0.44255459000000003</v>
      </c>
    </row>
    <row r="18" spans="1:6">
      <c r="A18" s="2" t="s">
        <v>45</v>
      </c>
      <c r="B18" s="2" t="s">
        <v>96</v>
      </c>
      <c r="C18" s="2" t="s">
        <v>48</v>
      </c>
      <c r="D18" s="2" t="s">
        <v>103</v>
      </c>
      <c r="E18" s="3">
        <v>40361</v>
      </c>
      <c r="F18" s="4">
        <v>0.54126403000000001</v>
      </c>
    </row>
    <row r="19" spans="1:6">
      <c r="A19" s="2" t="s">
        <v>45</v>
      </c>
      <c r="B19" s="2" t="s">
        <v>96</v>
      </c>
      <c r="C19" s="2" t="s">
        <v>48</v>
      </c>
      <c r="D19" s="2" t="s">
        <v>82</v>
      </c>
      <c r="E19" s="3">
        <v>1207</v>
      </c>
      <c r="F19" s="4">
        <v>1.618139E-2</v>
      </c>
    </row>
    <row r="20" spans="1:6">
      <c r="A20" s="2" t="s">
        <v>45</v>
      </c>
      <c r="B20" s="2" t="s">
        <v>96</v>
      </c>
      <c r="C20" s="2" t="s">
        <v>48</v>
      </c>
      <c r="D20" s="2" t="s">
        <v>48</v>
      </c>
      <c r="E20" s="3">
        <v>74567</v>
      </c>
      <c r="F20" s="4">
        <v>1</v>
      </c>
    </row>
    <row r="21" spans="1:6">
      <c r="A21" s="2" t="s">
        <v>45</v>
      </c>
      <c r="B21" s="2" t="s">
        <v>46</v>
      </c>
      <c r="C21" s="2" t="s">
        <v>101</v>
      </c>
      <c r="D21" s="2" t="s">
        <v>102</v>
      </c>
      <c r="E21" s="3">
        <v>6632</v>
      </c>
      <c r="F21" s="4">
        <v>0.58454998000000002</v>
      </c>
    </row>
    <row r="22" spans="1:6">
      <c r="A22" s="2" t="s">
        <v>45</v>
      </c>
      <c r="B22" s="2" t="s">
        <v>46</v>
      </c>
      <c r="C22" s="2" t="s">
        <v>101</v>
      </c>
      <c r="D22" s="2" t="s">
        <v>103</v>
      </c>
      <c r="E22" s="3">
        <v>4416</v>
      </c>
      <c r="F22" s="4">
        <v>0.38929265000000002</v>
      </c>
    </row>
    <row r="23" spans="1:6">
      <c r="A23" s="2" t="s">
        <v>45</v>
      </c>
      <c r="B23" s="2" t="s">
        <v>46</v>
      </c>
      <c r="C23" s="2" t="s">
        <v>101</v>
      </c>
      <c r="D23" s="2" t="s">
        <v>82</v>
      </c>
      <c r="E23" s="3">
        <v>297</v>
      </c>
      <c r="F23" s="4">
        <v>2.6157369999999999E-2</v>
      </c>
    </row>
    <row r="24" spans="1:6">
      <c r="A24" s="2" t="s">
        <v>45</v>
      </c>
      <c r="B24" s="2" t="s">
        <v>46</v>
      </c>
      <c r="C24" s="2" t="s">
        <v>101</v>
      </c>
      <c r="D24" s="2" t="s">
        <v>48</v>
      </c>
      <c r="E24" s="3">
        <v>11345</v>
      </c>
      <c r="F24" s="4">
        <v>1</v>
      </c>
    </row>
    <row r="25" spans="1:6">
      <c r="A25" s="2" t="s">
        <v>45</v>
      </c>
      <c r="B25" s="2" t="s">
        <v>46</v>
      </c>
      <c r="C25" s="2" t="s">
        <v>104</v>
      </c>
      <c r="D25" s="2" t="s">
        <v>102</v>
      </c>
      <c r="E25" s="3">
        <v>85494</v>
      </c>
      <c r="F25" s="4">
        <v>0.36965144999999999</v>
      </c>
    </row>
    <row r="26" spans="1:6">
      <c r="A26" s="2" t="s">
        <v>45</v>
      </c>
      <c r="B26" s="2" t="s">
        <v>46</v>
      </c>
      <c r="C26" s="2" t="s">
        <v>104</v>
      </c>
      <c r="D26" s="2" t="s">
        <v>103</v>
      </c>
      <c r="E26" s="3">
        <v>141776</v>
      </c>
      <c r="F26" s="4">
        <v>0.61299893000000005</v>
      </c>
    </row>
    <row r="27" spans="1:6">
      <c r="A27" s="2" t="s">
        <v>45</v>
      </c>
      <c r="B27" s="2" t="s">
        <v>46</v>
      </c>
      <c r="C27" s="2" t="s">
        <v>104</v>
      </c>
      <c r="D27" s="2" t="s">
        <v>82</v>
      </c>
      <c r="E27" s="3">
        <v>4013</v>
      </c>
      <c r="F27" s="4">
        <v>1.7349630000000001E-2</v>
      </c>
    </row>
    <row r="28" spans="1:6">
      <c r="A28" s="2" t="s">
        <v>45</v>
      </c>
      <c r="B28" s="2" t="s">
        <v>46</v>
      </c>
      <c r="C28" s="2" t="s">
        <v>104</v>
      </c>
      <c r="D28" s="2" t="s">
        <v>48</v>
      </c>
      <c r="E28" s="3">
        <v>231283</v>
      </c>
      <c r="F28" s="4">
        <v>1</v>
      </c>
    </row>
    <row r="29" spans="1:6">
      <c r="A29" s="2" t="s">
        <v>45</v>
      </c>
      <c r="B29" s="2" t="s">
        <v>46</v>
      </c>
      <c r="C29" s="2" t="s">
        <v>105</v>
      </c>
      <c r="D29" s="2" t="s">
        <v>102</v>
      </c>
      <c r="E29" s="3">
        <v>57218</v>
      </c>
      <c r="F29" s="4">
        <v>0.32301553999999999</v>
      </c>
    </row>
    <row r="30" spans="1:6">
      <c r="A30" s="2" t="s">
        <v>45</v>
      </c>
      <c r="B30" s="2" t="s">
        <v>46</v>
      </c>
      <c r="C30" s="2" t="s">
        <v>105</v>
      </c>
      <c r="D30" s="2" t="s">
        <v>103</v>
      </c>
      <c r="E30" s="3">
        <v>116109</v>
      </c>
      <c r="F30" s="4">
        <v>0.65546948000000005</v>
      </c>
    </row>
    <row r="31" spans="1:6">
      <c r="A31" s="2" t="s">
        <v>45</v>
      </c>
      <c r="B31" s="2" t="s">
        <v>46</v>
      </c>
      <c r="C31" s="2" t="s">
        <v>105</v>
      </c>
      <c r="D31" s="2" t="s">
        <v>82</v>
      </c>
      <c r="E31" s="3">
        <v>3811</v>
      </c>
      <c r="F31" s="4">
        <v>2.151498E-2</v>
      </c>
    </row>
    <row r="32" spans="1:6">
      <c r="A32" s="2" t="s">
        <v>45</v>
      </c>
      <c r="B32" s="2" t="s">
        <v>46</v>
      </c>
      <c r="C32" s="2" t="s">
        <v>105</v>
      </c>
      <c r="D32" s="2" t="s">
        <v>48</v>
      </c>
      <c r="E32" s="3">
        <v>177138</v>
      </c>
      <c r="F32" s="4">
        <v>1</v>
      </c>
    </row>
    <row r="33" spans="1:6">
      <c r="A33" s="2" t="s">
        <v>45</v>
      </c>
      <c r="B33" s="2" t="s">
        <v>46</v>
      </c>
      <c r="C33" s="2" t="s">
        <v>48</v>
      </c>
      <c r="D33" s="2" t="s">
        <v>102</v>
      </c>
      <c r="E33" s="3">
        <v>149344</v>
      </c>
      <c r="F33" s="4">
        <v>0.35577930000000002</v>
      </c>
    </row>
    <row r="34" spans="1:6">
      <c r="A34" s="2" t="s">
        <v>45</v>
      </c>
      <c r="B34" s="2" t="s">
        <v>46</v>
      </c>
      <c r="C34" s="2" t="s">
        <v>48</v>
      </c>
      <c r="D34" s="2" t="s">
        <v>103</v>
      </c>
      <c r="E34" s="3">
        <v>262302</v>
      </c>
      <c r="F34" s="4">
        <v>0.62487528999999997</v>
      </c>
    </row>
    <row r="35" spans="1:6">
      <c r="A35" s="2" t="s">
        <v>45</v>
      </c>
      <c r="B35" s="2" t="s">
        <v>46</v>
      </c>
      <c r="C35" s="2" t="s">
        <v>48</v>
      </c>
      <c r="D35" s="2" t="s">
        <v>82</v>
      </c>
      <c r="E35" s="3">
        <v>8121</v>
      </c>
      <c r="F35" s="4">
        <v>1.934541E-2</v>
      </c>
    </row>
    <row r="36" spans="1:6">
      <c r="A36" s="2" t="s">
        <v>45</v>
      </c>
      <c r="B36" s="2" t="s">
        <v>46</v>
      </c>
      <c r="C36" s="2" t="s">
        <v>48</v>
      </c>
      <c r="D36" s="2" t="s">
        <v>48</v>
      </c>
      <c r="E36" s="3">
        <v>419766</v>
      </c>
      <c r="F36" s="4">
        <v>1</v>
      </c>
    </row>
    <row r="37" spans="1:6">
      <c r="A37" s="2" t="s">
        <v>45</v>
      </c>
      <c r="B37" s="2" t="s">
        <v>47</v>
      </c>
      <c r="C37" s="2" t="s">
        <v>101</v>
      </c>
      <c r="D37" s="2" t="s">
        <v>102</v>
      </c>
      <c r="E37" s="5" t="s">
        <v>86</v>
      </c>
      <c r="F37" s="6" t="s">
        <v>86</v>
      </c>
    </row>
    <row r="38" spans="1:6">
      <c r="A38" s="2" t="s">
        <v>45</v>
      </c>
      <c r="B38" s="2" t="s">
        <v>47</v>
      </c>
      <c r="C38" s="2" t="s">
        <v>101</v>
      </c>
      <c r="D38" s="2" t="s">
        <v>103</v>
      </c>
      <c r="E38" s="3">
        <v>548</v>
      </c>
      <c r="F38" s="4">
        <v>0.67072721000000002</v>
      </c>
    </row>
    <row r="39" spans="1:6">
      <c r="A39" s="2" t="s">
        <v>45</v>
      </c>
      <c r="B39" s="2" t="s">
        <v>47</v>
      </c>
      <c r="C39" s="2" t="s">
        <v>101</v>
      </c>
      <c r="D39" s="2" t="s">
        <v>82</v>
      </c>
      <c r="E39" s="5" t="s">
        <v>86</v>
      </c>
      <c r="F39" s="6" t="s">
        <v>86</v>
      </c>
    </row>
    <row r="40" spans="1:6">
      <c r="A40" s="2" t="s">
        <v>45</v>
      </c>
      <c r="B40" s="2" t="s">
        <v>47</v>
      </c>
      <c r="C40" s="2" t="s">
        <v>101</v>
      </c>
      <c r="D40" s="2" t="s">
        <v>48</v>
      </c>
      <c r="E40" s="3">
        <v>818</v>
      </c>
      <c r="F40" s="4">
        <v>1</v>
      </c>
    </row>
    <row r="41" spans="1:6">
      <c r="A41" s="2" t="s">
        <v>45</v>
      </c>
      <c r="B41" s="2" t="s">
        <v>47</v>
      </c>
      <c r="C41" s="2" t="s">
        <v>104</v>
      </c>
      <c r="D41" s="2" t="s">
        <v>102</v>
      </c>
      <c r="E41" s="3">
        <v>7533</v>
      </c>
      <c r="F41" s="4">
        <v>0.34133458999999999</v>
      </c>
    </row>
    <row r="42" spans="1:6">
      <c r="A42" s="2" t="s">
        <v>45</v>
      </c>
      <c r="B42" s="2" t="s">
        <v>47</v>
      </c>
      <c r="C42" s="2" t="s">
        <v>104</v>
      </c>
      <c r="D42" s="2" t="s">
        <v>103</v>
      </c>
      <c r="E42" s="3">
        <v>13492</v>
      </c>
      <c r="F42" s="4">
        <v>0.61136029999999997</v>
      </c>
    </row>
    <row r="43" spans="1:6">
      <c r="A43" s="2" t="s">
        <v>45</v>
      </c>
      <c r="B43" s="2" t="s">
        <v>47</v>
      </c>
      <c r="C43" s="2" t="s">
        <v>104</v>
      </c>
      <c r="D43" s="2" t="s">
        <v>82</v>
      </c>
      <c r="E43" s="3">
        <v>1044</v>
      </c>
      <c r="F43" s="4">
        <v>4.7305109999999997E-2</v>
      </c>
    </row>
    <row r="44" spans="1:6">
      <c r="A44" s="2" t="s">
        <v>45</v>
      </c>
      <c r="B44" s="2" t="s">
        <v>47</v>
      </c>
      <c r="C44" s="2" t="s">
        <v>104</v>
      </c>
      <c r="D44" s="2" t="s">
        <v>48</v>
      </c>
      <c r="E44" s="3">
        <v>22068</v>
      </c>
      <c r="F44" s="4">
        <v>1</v>
      </c>
    </row>
    <row r="45" spans="1:6">
      <c r="A45" s="2" t="s">
        <v>45</v>
      </c>
      <c r="B45" s="2" t="s">
        <v>47</v>
      </c>
      <c r="C45" s="2" t="s">
        <v>105</v>
      </c>
      <c r="D45" s="2" t="s">
        <v>102</v>
      </c>
      <c r="E45" s="3">
        <v>3781</v>
      </c>
      <c r="F45" s="4">
        <v>0.24802759999999999</v>
      </c>
    </row>
    <row r="46" spans="1:6">
      <c r="A46" s="2" t="s">
        <v>45</v>
      </c>
      <c r="B46" s="2" t="s">
        <v>47</v>
      </c>
      <c r="C46" s="2" t="s">
        <v>105</v>
      </c>
      <c r="D46" s="2" t="s">
        <v>103</v>
      </c>
      <c r="E46" s="3">
        <v>10716</v>
      </c>
      <c r="F46" s="4">
        <v>0.70295063000000002</v>
      </c>
    </row>
    <row r="47" spans="1:6">
      <c r="A47" s="2" t="s">
        <v>45</v>
      </c>
      <c r="B47" s="2" t="s">
        <v>47</v>
      </c>
      <c r="C47" s="2" t="s">
        <v>105</v>
      </c>
      <c r="D47" s="2" t="s">
        <v>82</v>
      </c>
      <c r="E47" s="3">
        <v>747</v>
      </c>
      <c r="F47" s="4">
        <v>4.9021769999999999E-2</v>
      </c>
    </row>
    <row r="48" spans="1:6">
      <c r="A48" s="2" t="s">
        <v>45</v>
      </c>
      <c r="B48" s="2" t="s">
        <v>47</v>
      </c>
      <c r="C48" s="2" t="s">
        <v>105</v>
      </c>
      <c r="D48" s="2" t="s">
        <v>48</v>
      </c>
      <c r="E48" s="3">
        <v>15244</v>
      </c>
      <c r="F48" s="4">
        <v>1</v>
      </c>
    </row>
    <row r="49" spans="1:6">
      <c r="A49" s="2" t="s">
        <v>45</v>
      </c>
      <c r="B49" s="2" t="s">
        <v>47</v>
      </c>
      <c r="C49" s="2" t="s">
        <v>48</v>
      </c>
      <c r="D49" s="2" t="s">
        <v>102</v>
      </c>
      <c r="E49" s="3">
        <v>11537</v>
      </c>
      <c r="F49" s="4">
        <v>0.30256569999999999</v>
      </c>
    </row>
    <row r="50" spans="1:6">
      <c r="A50" s="2" t="s">
        <v>45</v>
      </c>
      <c r="B50" s="2" t="s">
        <v>47</v>
      </c>
      <c r="C50" s="2" t="s">
        <v>48</v>
      </c>
      <c r="D50" s="2" t="s">
        <v>103</v>
      </c>
      <c r="E50" s="3">
        <v>24756</v>
      </c>
      <c r="F50" s="4">
        <v>0.64925047999999996</v>
      </c>
    </row>
    <row r="51" spans="1:6">
      <c r="A51" s="2" t="s">
        <v>45</v>
      </c>
      <c r="B51" s="2" t="s">
        <v>47</v>
      </c>
      <c r="C51" s="2" t="s">
        <v>48</v>
      </c>
      <c r="D51" s="2" t="s">
        <v>82</v>
      </c>
      <c r="E51" s="3">
        <v>1837</v>
      </c>
      <c r="F51" s="4">
        <v>4.8183820000000002E-2</v>
      </c>
    </row>
    <row r="52" spans="1:6">
      <c r="A52" s="2" t="s">
        <v>45</v>
      </c>
      <c r="B52" s="2" t="s">
        <v>47</v>
      </c>
      <c r="C52" s="2" t="s">
        <v>48</v>
      </c>
      <c r="D52" s="2" t="s">
        <v>48</v>
      </c>
      <c r="E52" s="3">
        <v>38130</v>
      </c>
      <c r="F52" s="4">
        <v>1</v>
      </c>
    </row>
    <row r="53" spans="1:6">
      <c r="A53" s="2" t="s">
        <v>46</v>
      </c>
      <c r="B53" s="2" t="s">
        <v>96</v>
      </c>
      <c r="C53" s="2" t="s">
        <v>101</v>
      </c>
      <c r="D53" s="2" t="s">
        <v>102</v>
      </c>
      <c r="E53" s="5" t="s">
        <v>86</v>
      </c>
      <c r="F53" s="6" t="s">
        <v>86</v>
      </c>
    </row>
    <row r="54" spans="1:6">
      <c r="A54" s="2" t="s">
        <v>46</v>
      </c>
      <c r="B54" s="2" t="s">
        <v>96</v>
      </c>
      <c r="C54" s="2" t="s">
        <v>101</v>
      </c>
      <c r="D54" s="2" t="s">
        <v>103</v>
      </c>
      <c r="E54" s="3">
        <v>4673</v>
      </c>
      <c r="F54" s="4">
        <v>0.95746792999999997</v>
      </c>
    </row>
    <row r="55" spans="1:6">
      <c r="A55" s="2" t="s">
        <v>46</v>
      </c>
      <c r="B55" s="2" t="s">
        <v>96</v>
      </c>
      <c r="C55" s="2" t="s">
        <v>101</v>
      </c>
      <c r="D55" s="2" t="s">
        <v>82</v>
      </c>
      <c r="E55" s="5" t="s">
        <v>86</v>
      </c>
      <c r="F55" s="6" t="s">
        <v>86</v>
      </c>
    </row>
    <row r="56" spans="1:6">
      <c r="A56" s="2" t="s">
        <v>46</v>
      </c>
      <c r="B56" s="2" t="s">
        <v>96</v>
      </c>
      <c r="C56" s="2" t="s">
        <v>101</v>
      </c>
      <c r="D56" s="2" t="s">
        <v>48</v>
      </c>
      <c r="E56" s="3">
        <v>4881</v>
      </c>
      <c r="F56" s="4">
        <v>1</v>
      </c>
    </row>
    <row r="57" spans="1:6">
      <c r="A57" s="2" t="s">
        <v>46</v>
      </c>
      <c r="B57" s="2" t="s">
        <v>96</v>
      </c>
      <c r="C57" s="2" t="s">
        <v>104</v>
      </c>
      <c r="D57" s="2" t="s">
        <v>102</v>
      </c>
      <c r="E57" s="3">
        <v>3357</v>
      </c>
      <c r="F57" s="4">
        <v>0.15757631</v>
      </c>
    </row>
    <row r="58" spans="1:6">
      <c r="A58" s="2" t="s">
        <v>46</v>
      </c>
      <c r="B58" s="2" t="s">
        <v>96</v>
      </c>
      <c r="C58" s="2" t="s">
        <v>104</v>
      </c>
      <c r="D58" s="2" t="s">
        <v>103</v>
      </c>
      <c r="E58" s="3">
        <v>17559</v>
      </c>
      <c r="F58" s="4">
        <v>0.82420705000000005</v>
      </c>
    </row>
    <row r="59" spans="1:6">
      <c r="A59" s="2" t="s">
        <v>46</v>
      </c>
      <c r="B59" s="2" t="s">
        <v>96</v>
      </c>
      <c r="C59" s="2" t="s">
        <v>104</v>
      </c>
      <c r="D59" s="2" t="s">
        <v>82</v>
      </c>
      <c r="E59" s="3">
        <v>388</v>
      </c>
      <c r="F59" s="4">
        <v>1.8216650000000001E-2</v>
      </c>
    </row>
    <row r="60" spans="1:6">
      <c r="A60" s="2" t="s">
        <v>46</v>
      </c>
      <c r="B60" s="2" t="s">
        <v>96</v>
      </c>
      <c r="C60" s="2" t="s">
        <v>104</v>
      </c>
      <c r="D60" s="2" t="s">
        <v>48</v>
      </c>
      <c r="E60" s="3">
        <v>21304</v>
      </c>
      <c r="F60" s="4">
        <v>1</v>
      </c>
    </row>
    <row r="61" spans="1:6">
      <c r="A61" s="2" t="s">
        <v>46</v>
      </c>
      <c r="B61" s="2" t="s">
        <v>96</v>
      </c>
      <c r="C61" s="2" t="s">
        <v>105</v>
      </c>
      <c r="D61" s="2" t="s">
        <v>102</v>
      </c>
      <c r="E61" s="3">
        <v>1196</v>
      </c>
      <c r="F61" s="4">
        <v>0.14497898000000001</v>
      </c>
    </row>
    <row r="62" spans="1:6">
      <c r="A62" s="2" t="s">
        <v>46</v>
      </c>
      <c r="B62" s="2" t="s">
        <v>96</v>
      </c>
      <c r="C62" s="2" t="s">
        <v>105</v>
      </c>
      <c r="D62" s="2" t="s">
        <v>103</v>
      </c>
      <c r="E62" s="3">
        <v>6789</v>
      </c>
      <c r="F62" s="4">
        <v>0.82285361999999995</v>
      </c>
    </row>
    <row r="63" spans="1:6">
      <c r="A63" s="2" t="s">
        <v>46</v>
      </c>
      <c r="B63" s="2" t="s">
        <v>96</v>
      </c>
      <c r="C63" s="2" t="s">
        <v>105</v>
      </c>
      <c r="D63" s="2" t="s">
        <v>82</v>
      </c>
      <c r="E63" s="3">
        <v>265</v>
      </c>
      <c r="F63" s="4">
        <v>3.2167399999999999E-2</v>
      </c>
    </row>
    <row r="64" spans="1:6">
      <c r="A64" s="2" t="s">
        <v>46</v>
      </c>
      <c r="B64" s="2" t="s">
        <v>96</v>
      </c>
      <c r="C64" s="2" t="s">
        <v>105</v>
      </c>
      <c r="D64" s="2" t="s">
        <v>48</v>
      </c>
      <c r="E64" s="3">
        <v>8251</v>
      </c>
      <c r="F64" s="4">
        <v>1</v>
      </c>
    </row>
    <row r="65" spans="1:6">
      <c r="A65" s="2" t="s">
        <v>46</v>
      </c>
      <c r="B65" s="2" t="s">
        <v>96</v>
      </c>
      <c r="C65" s="2" t="s">
        <v>48</v>
      </c>
      <c r="D65" s="2" t="s">
        <v>102</v>
      </c>
      <c r="E65" s="3">
        <v>4702</v>
      </c>
      <c r="F65" s="4">
        <v>0.13655138999999999</v>
      </c>
    </row>
    <row r="66" spans="1:6">
      <c r="A66" s="2" t="s">
        <v>46</v>
      </c>
      <c r="B66" s="2" t="s">
        <v>96</v>
      </c>
      <c r="C66" s="2" t="s">
        <v>48</v>
      </c>
      <c r="D66" s="2" t="s">
        <v>103</v>
      </c>
      <c r="E66" s="3">
        <v>29021</v>
      </c>
      <c r="F66" s="4">
        <v>0.84277067999999999</v>
      </c>
    </row>
    <row r="67" spans="1:6">
      <c r="A67" s="2" t="s">
        <v>46</v>
      </c>
      <c r="B67" s="2" t="s">
        <v>96</v>
      </c>
      <c r="C67" s="2" t="s">
        <v>48</v>
      </c>
      <c r="D67" s="2" t="s">
        <v>82</v>
      </c>
      <c r="E67" s="3">
        <v>712</v>
      </c>
      <c r="F67" s="4">
        <v>2.0677930000000001E-2</v>
      </c>
    </row>
    <row r="68" spans="1:6">
      <c r="A68" s="2" t="s">
        <v>46</v>
      </c>
      <c r="B68" s="2" t="s">
        <v>96</v>
      </c>
      <c r="C68" s="2" t="s">
        <v>48</v>
      </c>
      <c r="D68" s="2" t="s">
        <v>48</v>
      </c>
      <c r="E68" s="3">
        <v>34436</v>
      </c>
      <c r="F68" s="4">
        <v>1</v>
      </c>
    </row>
    <row r="69" spans="1:6">
      <c r="A69" s="2" t="s">
        <v>46</v>
      </c>
      <c r="B69" s="2" t="s">
        <v>46</v>
      </c>
      <c r="C69" s="2" t="s">
        <v>101</v>
      </c>
      <c r="D69" s="2" t="s">
        <v>102</v>
      </c>
      <c r="E69" s="3">
        <v>8346</v>
      </c>
      <c r="F69" s="4">
        <v>0.58372398000000003</v>
      </c>
    </row>
    <row r="70" spans="1:6">
      <c r="A70" s="2" t="s">
        <v>46</v>
      </c>
      <c r="B70" s="2" t="s">
        <v>46</v>
      </c>
      <c r="C70" s="2" t="s">
        <v>101</v>
      </c>
      <c r="D70" s="2" t="s">
        <v>103</v>
      </c>
      <c r="E70" s="3">
        <v>5553</v>
      </c>
      <c r="F70" s="4">
        <v>0.38836897999999997</v>
      </c>
    </row>
    <row r="71" spans="1:6">
      <c r="A71" s="2" t="s">
        <v>46</v>
      </c>
      <c r="B71" s="2" t="s">
        <v>46</v>
      </c>
      <c r="C71" s="2" t="s">
        <v>101</v>
      </c>
      <c r="D71" s="2" t="s">
        <v>82</v>
      </c>
      <c r="E71" s="3">
        <v>399</v>
      </c>
      <c r="F71" s="4">
        <v>2.7907040000000001E-2</v>
      </c>
    </row>
    <row r="72" spans="1:6">
      <c r="A72" s="2" t="s">
        <v>46</v>
      </c>
      <c r="B72" s="2" t="s">
        <v>46</v>
      </c>
      <c r="C72" s="2" t="s">
        <v>101</v>
      </c>
      <c r="D72" s="2" t="s">
        <v>48</v>
      </c>
      <c r="E72" s="3">
        <v>14297</v>
      </c>
      <c r="F72" s="4">
        <v>1</v>
      </c>
    </row>
    <row r="73" spans="1:6">
      <c r="A73" s="2" t="s">
        <v>46</v>
      </c>
      <c r="B73" s="2" t="s">
        <v>46</v>
      </c>
      <c r="C73" s="2" t="s">
        <v>104</v>
      </c>
      <c r="D73" s="2" t="s">
        <v>102</v>
      </c>
      <c r="E73" s="3">
        <v>9411</v>
      </c>
      <c r="F73" s="4">
        <v>0.23964421</v>
      </c>
    </row>
    <row r="74" spans="1:6">
      <c r="A74" s="2" t="s">
        <v>46</v>
      </c>
      <c r="B74" s="2" t="s">
        <v>46</v>
      </c>
      <c r="C74" s="2" t="s">
        <v>104</v>
      </c>
      <c r="D74" s="2" t="s">
        <v>103</v>
      </c>
      <c r="E74" s="3">
        <v>29036</v>
      </c>
      <c r="F74" s="4">
        <v>0.73934871999999996</v>
      </c>
    </row>
    <row r="75" spans="1:6">
      <c r="A75" s="2" t="s">
        <v>46</v>
      </c>
      <c r="B75" s="2" t="s">
        <v>46</v>
      </c>
      <c r="C75" s="2" t="s">
        <v>104</v>
      </c>
      <c r="D75" s="2" t="s">
        <v>82</v>
      </c>
      <c r="E75" s="3">
        <v>825</v>
      </c>
      <c r="F75" s="4">
        <v>2.1007069999999999E-2</v>
      </c>
    </row>
    <row r="76" spans="1:6">
      <c r="A76" s="2" t="s">
        <v>46</v>
      </c>
      <c r="B76" s="2" t="s">
        <v>46</v>
      </c>
      <c r="C76" s="2" t="s">
        <v>104</v>
      </c>
      <c r="D76" s="2" t="s">
        <v>48</v>
      </c>
      <c r="E76" s="3">
        <v>39272</v>
      </c>
      <c r="F76" s="4">
        <v>1</v>
      </c>
    </row>
    <row r="77" spans="1:6">
      <c r="A77" s="2" t="s">
        <v>46</v>
      </c>
      <c r="B77" s="2" t="s">
        <v>46</v>
      </c>
      <c r="C77" s="2" t="s">
        <v>105</v>
      </c>
      <c r="D77" s="2" t="s">
        <v>102</v>
      </c>
      <c r="E77" s="3">
        <v>5585</v>
      </c>
      <c r="F77" s="4">
        <v>0.30693408999999999</v>
      </c>
    </row>
    <row r="78" spans="1:6">
      <c r="A78" s="2" t="s">
        <v>46</v>
      </c>
      <c r="B78" s="2" t="s">
        <v>46</v>
      </c>
      <c r="C78" s="2" t="s">
        <v>105</v>
      </c>
      <c r="D78" s="2" t="s">
        <v>103</v>
      </c>
      <c r="E78" s="3">
        <v>11968</v>
      </c>
      <c r="F78" s="4">
        <v>0.65775636000000004</v>
      </c>
    </row>
    <row r="79" spans="1:6">
      <c r="A79" s="2" t="s">
        <v>46</v>
      </c>
      <c r="B79" s="2" t="s">
        <v>46</v>
      </c>
      <c r="C79" s="2" t="s">
        <v>105</v>
      </c>
      <c r="D79" s="2" t="s">
        <v>82</v>
      </c>
      <c r="E79" s="3">
        <v>642</v>
      </c>
      <c r="F79" s="4">
        <v>3.5309550000000002E-2</v>
      </c>
    </row>
    <row r="80" spans="1:6">
      <c r="A80" s="2" t="s">
        <v>46</v>
      </c>
      <c r="B80" s="2" t="s">
        <v>46</v>
      </c>
      <c r="C80" s="2" t="s">
        <v>105</v>
      </c>
      <c r="D80" s="2" t="s">
        <v>48</v>
      </c>
      <c r="E80" s="3">
        <v>18195</v>
      </c>
      <c r="F80" s="4">
        <v>1</v>
      </c>
    </row>
    <row r="81" spans="1:6">
      <c r="A81" s="2" t="s">
        <v>46</v>
      </c>
      <c r="B81" s="2" t="s">
        <v>46</v>
      </c>
      <c r="C81" s="2" t="s">
        <v>48</v>
      </c>
      <c r="D81" s="2" t="s">
        <v>102</v>
      </c>
      <c r="E81" s="3">
        <v>23342</v>
      </c>
      <c r="F81" s="4">
        <v>0.32525470000000001</v>
      </c>
    </row>
    <row r="82" spans="1:6">
      <c r="A82" s="2" t="s">
        <v>46</v>
      </c>
      <c r="B82" s="2" t="s">
        <v>46</v>
      </c>
      <c r="C82" s="2" t="s">
        <v>48</v>
      </c>
      <c r="D82" s="2" t="s">
        <v>103</v>
      </c>
      <c r="E82" s="3">
        <v>46556</v>
      </c>
      <c r="F82" s="4">
        <v>0.64873736999999998</v>
      </c>
    </row>
    <row r="83" spans="1:6">
      <c r="A83" s="2" t="s">
        <v>46</v>
      </c>
      <c r="B83" s="2" t="s">
        <v>46</v>
      </c>
      <c r="C83" s="2" t="s">
        <v>48</v>
      </c>
      <c r="D83" s="2" t="s">
        <v>82</v>
      </c>
      <c r="E83" s="3">
        <v>1866</v>
      </c>
      <c r="F83" s="4">
        <v>2.6007929999999999E-2</v>
      </c>
    </row>
    <row r="84" spans="1:6">
      <c r="A84" s="2" t="s">
        <v>46</v>
      </c>
      <c r="B84" s="2" t="s">
        <v>46</v>
      </c>
      <c r="C84" s="2" t="s">
        <v>48</v>
      </c>
      <c r="D84" s="2" t="s">
        <v>48</v>
      </c>
      <c r="E84" s="3">
        <v>71764</v>
      </c>
      <c r="F84" s="4">
        <v>1</v>
      </c>
    </row>
    <row r="85" spans="1:6">
      <c r="A85" s="2" t="s">
        <v>46</v>
      </c>
      <c r="B85" s="2" t="s">
        <v>47</v>
      </c>
      <c r="C85" s="2" t="s">
        <v>101</v>
      </c>
      <c r="D85" s="2" t="s">
        <v>102</v>
      </c>
      <c r="E85" s="3">
        <v>4254</v>
      </c>
      <c r="F85" s="4">
        <v>0.26533292000000003</v>
      </c>
    </row>
    <row r="86" spans="1:6">
      <c r="A86" s="2" t="s">
        <v>46</v>
      </c>
      <c r="B86" s="2" t="s">
        <v>47</v>
      </c>
      <c r="C86" s="2" t="s">
        <v>101</v>
      </c>
      <c r="D86" s="2" t="s">
        <v>103</v>
      </c>
      <c r="E86" s="3">
        <v>11292</v>
      </c>
      <c r="F86" s="4">
        <v>0.70434143000000005</v>
      </c>
    </row>
    <row r="87" spans="1:6">
      <c r="A87" s="2" t="s">
        <v>46</v>
      </c>
      <c r="B87" s="2" t="s">
        <v>47</v>
      </c>
      <c r="C87" s="2" t="s">
        <v>101</v>
      </c>
      <c r="D87" s="2" t="s">
        <v>82</v>
      </c>
      <c r="E87" s="3">
        <v>486</v>
      </c>
      <c r="F87" s="4">
        <v>3.0325660000000001E-2</v>
      </c>
    </row>
    <row r="88" spans="1:6">
      <c r="A88" s="2" t="s">
        <v>46</v>
      </c>
      <c r="B88" s="2" t="s">
        <v>47</v>
      </c>
      <c r="C88" s="2" t="s">
        <v>101</v>
      </c>
      <c r="D88" s="2" t="s">
        <v>48</v>
      </c>
      <c r="E88" s="3">
        <v>16032</v>
      </c>
      <c r="F88" s="4">
        <v>1</v>
      </c>
    </row>
    <row r="89" spans="1:6">
      <c r="A89" s="2" t="s">
        <v>46</v>
      </c>
      <c r="B89" s="2" t="s">
        <v>47</v>
      </c>
      <c r="C89" s="2" t="s">
        <v>104</v>
      </c>
      <c r="D89" s="2" t="s">
        <v>102</v>
      </c>
      <c r="E89" s="3">
        <v>28270</v>
      </c>
      <c r="F89" s="4">
        <v>0.7466931</v>
      </c>
    </row>
    <row r="90" spans="1:6">
      <c r="A90" s="2" t="s">
        <v>46</v>
      </c>
      <c r="B90" s="2" t="s">
        <v>47</v>
      </c>
      <c r="C90" s="2" t="s">
        <v>104</v>
      </c>
      <c r="D90" s="2" t="s">
        <v>103</v>
      </c>
      <c r="E90" s="3">
        <v>8587</v>
      </c>
      <c r="F90" s="4">
        <v>0.22680712</v>
      </c>
    </row>
    <row r="91" spans="1:6">
      <c r="A91" s="2" t="s">
        <v>46</v>
      </c>
      <c r="B91" s="2" t="s">
        <v>47</v>
      </c>
      <c r="C91" s="2" t="s">
        <v>104</v>
      </c>
      <c r="D91" s="2" t="s">
        <v>82</v>
      </c>
      <c r="E91" s="3">
        <v>1003</v>
      </c>
      <c r="F91" s="4">
        <v>2.6499769999999999E-2</v>
      </c>
    </row>
    <row r="92" spans="1:6">
      <c r="A92" s="2" t="s">
        <v>46</v>
      </c>
      <c r="B92" s="2" t="s">
        <v>47</v>
      </c>
      <c r="C92" s="2" t="s">
        <v>104</v>
      </c>
      <c r="D92" s="2" t="s">
        <v>48</v>
      </c>
      <c r="E92" s="3">
        <v>37860</v>
      </c>
      <c r="F92" s="4">
        <v>1</v>
      </c>
    </row>
    <row r="93" spans="1:6">
      <c r="A93" s="2" t="s">
        <v>46</v>
      </c>
      <c r="B93" s="2" t="s">
        <v>47</v>
      </c>
      <c r="C93" s="2" t="s">
        <v>105</v>
      </c>
      <c r="D93" s="2" t="s">
        <v>102</v>
      </c>
      <c r="E93" s="3">
        <v>22143</v>
      </c>
      <c r="F93" s="4">
        <v>0.67407570000000006</v>
      </c>
    </row>
    <row r="94" spans="1:6">
      <c r="A94" s="2" t="s">
        <v>46</v>
      </c>
      <c r="B94" s="2" t="s">
        <v>47</v>
      </c>
      <c r="C94" s="2" t="s">
        <v>105</v>
      </c>
      <c r="D94" s="2" t="s">
        <v>103</v>
      </c>
      <c r="E94" s="3">
        <v>9625</v>
      </c>
      <c r="F94" s="4">
        <v>0.29301274999999999</v>
      </c>
    </row>
    <row r="95" spans="1:6">
      <c r="A95" s="2" t="s">
        <v>46</v>
      </c>
      <c r="B95" s="2" t="s">
        <v>47</v>
      </c>
      <c r="C95" s="2" t="s">
        <v>105</v>
      </c>
      <c r="D95" s="2" t="s">
        <v>82</v>
      </c>
      <c r="E95" s="3">
        <v>1081</v>
      </c>
      <c r="F95" s="4">
        <v>3.2911549999999998E-2</v>
      </c>
    </row>
    <row r="96" spans="1:6">
      <c r="A96" s="2" t="s">
        <v>46</v>
      </c>
      <c r="B96" s="2" t="s">
        <v>47</v>
      </c>
      <c r="C96" s="2" t="s">
        <v>105</v>
      </c>
      <c r="D96" s="2" t="s">
        <v>48</v>
      </c>
      <c r="E96" s="3">
        <v>32849</v>
      </c>
      <c r="F96" s="4">
        <v>1</v>
      </c>
    </row>
    <row r="97" spans="1:6">
      <c r="A97" s="2" t="s">
        <v>46</v>
      </c>
      <c r="B97" s="2" t="s">
        <v>47</v>
      </c>
      <c r="C97" s="2" t="s">
        <v>48</v>
      </c>
      <c r="D97" s="2" t="s">
        <v>102</v>
      </c>
      <c r="E97" s="3">
        <v>54666</v>
      </c>
      <c r="F97" s="4">
        <v>0.63022239000000002</v>
      </c>
    </row>
    <row r="98" spans="1:6">
      <c r="A98" s="2" t="s">
        <v>46</v>
      </c>
      <c r="B98" s="2" t="s">
        <v>47</v>
      </c>
      <c r="C98" s="2" t="s">
        <v>48</v>
      </c>
      <c r="D98" s="2" t="s">
        <v>103</v>
      </c>
      <c r="E98" s="3">
        <v>29504</v>
      </c>
      <c r="F98" s="4">
        <v>0.34014254999999999</v>
      </c>
    </row>
    <row r="99" spans="1:6">
      <c r="A99" s="2" t="s">
        <v>46</v>
      </c>
      <c r="B99" s="2" t="s">
        <v>47</v>
      </c>
      <c r="C99" s="2" t="s">
        <v>48</v>
      </c>
      <c r="D99" s="2" t="s">
        <v>82</v>
      </c>
      <c r="E99" s="3">
        <v>2571</v>
      </c>
      <c r="F99" s="4">
        <v>2.9635060000000001E-2</v>
      </c>
    </row>
    <row r="100" spans="1:6">
      <c r="A100" s="2" t="s">
        <v>46</v>
      </c>
      <c r="B100" s="2" t="s">
        <v>47</v>
      </c>
      <c r="C100" s="2" t="s">
        <v>48</v>
      </c>
      <c r="D100" s="2" t="s">
        <v>48</v>
      </c>
      <c r="E100" s="3">
        <v>86741</v>
      </c>
      <c r="F100" s="4">
        <v>1</v>
      </c>
    </row>
    <row r="101" spans="1:6">
      <c r="A101" s="2" t="s">
        <v>47</v>
      </c>
      <c r="B101" s="2" t="s">
        <v>96</v>
      </c>
      <c r="C101" s="2" t="s">
        <v>101</v>
      </c>
      <c r="D101" s="2" t="s">
        <v>102</v>
      </c>
      <c r="E101" s="5" t="s">
        <v>86</v>
      </c>
      <c r="F101" s="6" t="s">
        <v>86</v>
      </c>
    </row>
    <row r="102" spans="1:6">
      <c r="A102" s="2" t="s">
        <v>47</v>
      </c>
      <c r="B102" s="2" t="s">
        <v>96</v>
      </c>
      <c r="C102" s="2" t="s">
        <v>101</v>
      </c>
      <c r="D102" s="2" t="s">
        <v>103</v>
      </c>
      <c r="E102" s="3">
        <v>1456</v>
      </c>
      <c r="F102" s="4">
        <v>0.95135327999999997</v>
      </c>
    </row>
    <row r="103" spans="1:6">
      <c r="A103" s="2" t="s">
        <v>47</v>
      </c>
      <c r="B103" s="2" t="s">
        <v>96</v>
      </c>
      <c r="C103" s="2" t="s">
        <v>101</v>
      </c>
      <c r="D103" s="2" t="s">
        <v>82</v>
      </c>
      <c r="E103" s="5" t="s">
        <v>86</v>
      </c>
      <c r="F103" s="6" t="s">
        <v>86</v>
      </c>
    </row>
    <row r="104" spans="1:6">
      <c r="A104" s="2" t="s">
        <v>47</v>
      </c>
      <c r="B104" s="2" t="s">
        <v>96</v>
      </c>
      <c r="C104" s="2" t="s">
        <v>101</v>
      </c>
      <c r="D104" s="2" t="s">
        <v>48</v>
      </c>
      <c r="E104" s="3">
        <v>1530</v>
      </c>
      <c r="F104" s="4">
        <v>1</v>
      </c>
    </row>
    <row r="105" spans="1:6">
      <c r="A105" s="2" t="s">
        <v>47</v>
      </c>
      <c r="B105" s="2" t="s">
        <v>96</v>
      </c>
      <c r="C105" s="2" t="s">
        <v>104</v>
      </c>
      <c r="D105" s="2" t="s">
        <v>102</v>
      </c>
      <c r="E105" s="3">
        <v>7655</v>
      </c>
      <c r="F105" s="4">
        <v>0.27714855999999999</v>
      </c>
    </row>
    <row r="106" spans="1:6">
      <c r="A106" s="2" t="s">
        <v>47</v>
      </c>
      <c r="B106" s="2" t="s">
        <v>96</v>
      </c>
      <c r="C106" s="2" t="s">
        <v>104</v>
      </c>
      <c r="D106" s="2" t="s">
        <v>103</v>
      </c>
      <c r="E106" s="3">
        <v>19393</v>
      </c>
      <c r="F106" s="4">
        <v>0.70213608000000005</v>
      </c>
    </row>
    <row r="107" spans="1:6">
      <c r="A107" s="2" t="s">
        <v>47</v>
      </c>
      <c r="B107" s="2" t="s">
        <v>96</v>
      </c>
      <c r="C107" s="2" t="s">
        <v>104</v>
      </c>
      <c r="D107" s="2" t="s">
        <v>82</v>
      </c>
      <c r="E107" s="3">
        <v>572</v>
      </c>
      <c r="F107" s="4">
        <v>2.0715359999999999E-2</v>
      </c>
    </row>
    <row r="108" spans="1:6">
      <c r="A108" s="2" t="s">
        <v>47</v>
      </c>
      <c r="B108" s="2" t="s">
        <v>96</v>
      </c>
      <c r="C108" s="2" t="s">
        <v>104</v>
      </c>
      <c r="D108" s="2" t="s">
        <v>48</v>
      </c>
      <c r="E108" s="3">
        <v>27620</v>
      </c>
      <c r="F108" s="4">
        <v>1</v>
      </c>
    </row>
    <row r="109" spans="1:6">
      <c r="A109" s="2" t="s">
        <v>47</v>
      </c>
      <c r="B109" s="2" t="s">
        <v>96</v>
      </c>
      <c r="C109" s="2" t="s">
        <v>105</v>
      </c>
      <c r="D109" s="2" t="s">
        <v>102</v>
      </c>
      <c r="E109" s="3">
        <v>7591</v>
      </c>
      <c r="F109" s="4">
        <v>0.25041595</v>
      </c>
    </row>
    <row r="110" spans="1:6">
      <c r="A110" s="2" t="s">
        <v>47</v>
      </c>
      <c r="B110" s="2" t="s">
        <v>96</v>
      </c>
      <c r="C110" s="2" t="s">
        <v>105</v>
      </c>
      <c r="D110" s="2" t="s">
        <v>103</v>
      </c>
      <c r="E110" s="3">
        <v>20687</v>
      </c>
      <c r="F110" s="4">
        <v>0.68247036999999999</v>
      </c>
    </row>
    <row r="111" spans="1:6">
      <c r="A111" s="2" t="s">
        <v>47</v>
      </c>
      <c r="B111" s="2" t="s">
        <v>96</v>
      </c>
      <c r="C111" s="2" t="s">
        <v>105</v>
      </c>
      <c r="D111" s="2" t="s">
        <v>82</v>
      </c>
      <c r="E111" s="3">
        <v>2034</v>
      </c>
      <c r="F111" s="4">
        <v>6.7113690000000004E-2</v>
      </c>
    </row>
    <row r="112" spans="1:6">
      <c r="A112" s="2" t="s">
        <v>47</v>
      </c>
      <c r="B112" s="2" t="s">
        <v>96</v>
      </c>
      <c r="C112" s="2" t="s">
        <v>105</v>
      </c>
      <c r="D112" s="2" t="s">
        <v>48</v>
      </c>
      <c r="E112" s="3">
        <v>30313</v>
      </c>
      <c r="F112" s="4">
        <v>1</v>
      </c>
    </row>
    <row r="113" spans="1:6">
      <c r="A113" s="2" t="s">
        <v>47</v>
      </c>
      <c r="B113" s="2" t="s">
        <v>96</v>
      </c>
      <c r="C113" s="2" t="s">
        <v>48</v>
      </c>
      <c r="D113" s="2" t="s">
        <v>102</v>
      </c>
      <c r="E113" s="3">
        <v>15293</v>
      </c>
      <c r="F113" s="4">
        <v>0.25719362000000001</v>
      </c>
    </row>
    <row r="114" spans="1:6">
      <c r="A114" s="2" t="s">
        <v>47</v>
      </c>
      <c r="B114" s="2" t="s">
        <v>96</v>
      </c>
      <c r="C114" s="2" t="s">
        <v>48</v>
      </c>
      <c r="D114" s="2" t="s">
        <v>103</v>
      </c>
      <c r="E114" s="3">
        <v>41536</v>
      </c>
      <c r="F114" s="4">
        <v>0.69852345000000005</v>
      </c>
    </row>
    <row r="115" spans="1:6">
      <c r="A115" s="2" t="s">
        <v>47</v>
      </c>
      <c r="B115" s="2" t="s">
        <v>96</v>
      </c>
      <c r="C115" s="2" t="s">
        <v>48</v>
      </c>
      <c r="D115" s="2" t="s">
        <v>82</v>
      </c>
      <c r="E115" s="3">
        <v>2633</v>
      </c>
      <c r="F115" s="4">
        <v>4.4282929999999998E-2</v>
      </c>
    </row>
    <row r="116" spans="1:6">
      <c r="A116" s="2" t="s">
        <v>47</v>
      </c>
      <c r="B116" s="2" t="s">
        <v>96</v>
      </c>
      <c r="C116" s="2" t="s">
        <v>48</v>
      </c>
      <c r="D116" s="2" t="s">
        <v>48</v>
      </c>
      <c r="E116" s="3">
        <v>59462</v>
      </c>
      <c r="F116" s="4">
        <v>1</v>
      </c>
    </row>
    <row r="117" spans="1:6">
      <c r="A117" s="2" t="s">
        <v>47</v>
      </c>
      <c r="B117" s="2" t="s">
        <v>46</v>
      </c>
      <c r="C117" s="2" t="s">
        <v>101</v>
      </c>
      <c r="D117" s="2" t="s">
        <v>102</v>
      </c>
      <c r="E117" s="5" t="s">
        <v>86</v>
      </c>
      <c r="F117" s="6" t="s">
        <v>86</v>
      </c>
    </row>
    <row r="118" spans="1:6">
      <c r="A118" s="2" t="s">
        <v>47</v>
      </c>
      <c r="B118" s="2" t="s">
        <v>46</v>
      </c>
      <c r="C118" s="2" t="s">
        <v>101</v>
      </c>
      <c r="D118" s="2" t="s">
        <v>103</v>
      </c>
      <c r="E118" s="3">
        <v>2595</v>
      </c>
      <c r="F118" s="4">
        <v>0.65185103</v>
      </c>
    </row>
    <row r="119" spans="1:6">
      <c r="A119" s="2" t="s">
        <v>47</v>
      </c>
      <c r="B119" s="2" t="s">
        <v>46</v>
      </c>
      <c r="C119" s="2" t="s">
        <v>101</v>
      </c>
      <c r="D119" s="2" t="s">
        <v>82</v>
      </c>
      <c r="E119" s="5" t="s">
        <v>86</v>
      </c>
      <c r="F119" s="6" t="s">
        <v>86</v>
      </c>
    </row>
    <row r="120" spans="1:6">
      <c r="A120" s="2" t="s">
        <v>47</v>
      </c>
      <c r="B120" s="2" t="s">
        <v>46</v>
      </c>
      <c r="C120" s="2" t="s">
        <v>101</v>
      </c>
      <c r="D120" s="2" t="s">
        <v>48</v>
      </c>
      <c r="E120" s="3">
        <v>3981</v>
      </c>
      <c r="F120" s="4">
        <v>1</v>
      </c>
    </row>
    <row r="121" spans="1:6">
      <c r="A121" s="2" t="s">
        <v>47</v>
      </c>
      <c r="B121" s="2" t="s">
        <v>46</v>
      </c>
      <c r="C121" s="2" t="s">
        <v>104</v>
      </c>
      <c r="D121" s="2" t="s">
        <v>102</v>
      </c>
      <c r="E121" s="3">
        <v>6319</v>
      </c>
      <c r="F121" s="4">
        <v>0.29794683</v>
      </c>
    </row>
    <row r="122" spans="1:6">
      <c r="A122" s="2" t="s">
        <v>47</v>
      </c>
      <c r="B122" s="2" t="s">
        <v>46</v>
      </c>
      <c r="C122" s="2" t="s">
        <v>104</v>
      </c>
      <c r="D122" s="2" t="s">
        <v>103</v>
      </c>
      <c r="E122" s="3">
        <v>14337</v>
      </c>
      <c r="F122" s="4">
        <v>0.67596166999999996</v>
      </c>
    </row>
    <row r="123" spans="1:6">
      <c r="A123" s="2" t="s">
        <v>47</v>
      </c>
      <c r="B123" s="2" t="s">
        <v>46</v>
      </c>
      <c r="C123" s="2" t="s">
        <v>104</v>
      </c>
      <c r="D123" s="2" t="s">
        <v>82</v>
      </c>
      <c r="E123" s="3">
        <v>553</v>
      </c>
      <c r="F123" s="4">
        <v>2.60915E-2</v>
      </c>
    </row>
    <row r="124" spans="1:6">
      <c r="A124" s="2" t="s">
        <v>47</v>
      </c>
      <c r="B124" s="2" t="s">
        <v>46</v>
      </c>
      <c r="C124" s="2" t="s">
        <v>104</v>
      </c>
      <c r="D124" s="2" t="s">
        <v>48</v>
      </c>
      <c r="E124" s="3">
        <v>21209</v>
      </c>
      <c r="F124" s="4">
        <v>1</v>
      </c>
    </row>
    <row r="125" spans="1:6">
      <c r="A125" s="2" t="s">
        <v>47</v>
      </c>
      <c r="B125" s="2" t="s">
        <v>46</v>
      </c>
      <c r="C125" s="2" t="s">
        <v>105</v>
      </c>
      <c r="D125" s="2" t="s">
        <v>102</v>
      </c>
      <c r="E125" s="3">
        <v>5085</v>
      </c>
      <c r="F125" s="4">
        <v>0.24919378</v>
      </c>
    </row>
    <row r="126" spans="1:6">
      <c r="A126" s="2" t="s">
        <v>47</v>
      </c>
      <c r="B126" s="2" t="s">
        <v>46</v>
      </c>
      <c r="C126" s="2" t="s">
        <v>105</v>
      </c>
      <c r="D126" s="2" t="s">
        <v>103</v>
      </c>
      <c r="E126" s="3">
        <v>14205</v>
      </c>
      <c r="F126" s="4">
        <v>0.69611619999999996</v>
      </c>
    </row>
    <row r="127" spans="1:6">
      <c r="A127" s="2" t="s">
        <v>47</v>
      </c>
      <c r="B127" s="2" t="s">
        <v>46</v>
      </c>
      <c r="C127" s="2" t="s">
        <v>105</v>
      </c>
      <c r="D127" s="2" t="s">
        <v>82</v>
      </c>
      <c r="E127" s="3">
        <v>1116</v>
      </c>
      <c r="F127" s="4">
        <v>5.4690019999999999E-2</v>
      </c>
    </row>
    <row r="128" spans="1:6">
      <c r="A128" s="2" t="s">
        <v>47</v>
      </c>
      <c r="B128" s="2" t="s">
        <v>46</v>
      </c>
      <c r="C128" s="2" t="s">
        <v>105</v>
      </c>
      <c r="D128" s="2" t="s">
        <v>48</v>
      </c>
      <c r="E128" s="3">
        <v>20406</v>
      </c>
      <c r="F128" s="4">
        <v>1</v>
      </c>
    </row>
    <row r="129" spans="1:6">
      <c r="A129" s="2" t="s">
        <v>47</v>
      </c>
      <c r="B129" s="2" t="s">
        <v>46</v>
      </c>
      <c r="C129" s="2" t="s">
        <v>48</v>
      </c>
      <c r="D129" s="2" t="s">
        <v>102</v>
      </c>
      <c r="E129" s="3">
        <v>12750</v>
      </c>
      <c r="F129" s="4">
        <v>0.27962414000000002</v>
      </c>
    </row>
    <row r="130" spans="1:6">
      <c r="A130" s="2" t="s">
        <v>47</v>
      </c>
      <c r="B130" s="2" t="s">
        <v>46</v>
      </c>
      <c r="C130" s="2" t="s">
        <v>48</v>
      </c>
      <c r="D130" s="2" t="s">
        <v>103</v>
      </c>
      <c r="E130" s="3">
        <v>31136</v>
      </c>
      <c r="F130" s="4">
        <v>0.68287635000000002</v>
      </c>
    </row>
    <row r="131" spans="1:6">
      <c r="A131" s="2" t="s">
        <v>47</v>
      </c>
      <c r="B131" s="2" t="s">
        <v>46</v>
      </c>
      <c r="C131" s="2" t="s">
        <v>48</v>
      </c>
      <c r="D131" s="2" t="s">
        <v>82</v>
      </c>
      <c r="E131" s="3">
        <v>1710</v>
      </c>
      <c r="F131" s="4">
        <v>3.749951E-2</v>
      </c>
    </row>
    <row r="132" spans="1:6">
      <c r="A132" s="2" t="s">
        <v>47</v>
      </c>
      <c r="B132" s="2" t="s">
        <v>46</v>
      </c>
      <c r="C132" s="2" t="s">
        <v>48</v>
      </c>
      <c r="D132" s="2" t="s">
        <v>48</v>
      </c>
      <c r="E132" s="3">
        <v>45596</v>
      </c>
      <c r="F132" s="4">
        <v>1</v>
      </c>
    </row>
    <row r="133" spans="1:6">
      <c r="A133" s="2" t="s">
        <v>47</v>
      </c>
      <c r="B133" s="2" t="s">
        <v>47</v>
      </c>
      <c r="C133" s="2" t="s">
        <v>101</v>
      </c>
      <c r="D133" s="2" t="s">
        <v>102</v>
      </c>
      <c r="E133" s="5" t="s">
        <v>86</v>
      </c>
      <c r="F133" s="6" t="s">
        <v>86</v>
      </c>
    </row>
    <row r="134" spans="1:6">
      <c r="A134" s="2" t="s">
        <v>47</v>
      </c>
      <c r="B134" s="2" t="s">
        <v>47</v>
      </c>
      <c r="C134" s="2" t="s">
        <v>101</v>
      </c>
      <c r="D134" s="2" t="s">
        <v>103</v>
      </c>
      <c r="E134" s="3">
        <v>2342</v>
      </c>
      <c r="F134" s="4">
        <v>0.85249951000000002</v>
      </c>
    </row>
    <row r="135" spans="1:6">
      <c r="A135" s="2" t="s">
        <v>47</v>
      </c>
      <c r="B135" s="2" t="s">
        <v>47</v>
      </c>
      <c r="C135" s="2" t="s">
        <v>101</v>
      </c>
      <c r="D135" s="2" t="s">
        <v>82</v>
      </c>
      <c r="E135" s="5" t="s">
        <v>86</v>
      </c>
      <c r="F135" s="6" t="s">
        <v>86</v>
      </c>
    </row>
    <row r="136" spans="1:6">
      <c r="A136" s="2" t="s">
        <v>47</v>
      </c>
      <c r="B136" s="2" t="s">
        <v>47</v>
      </c>
      <c r="C136" s="2" t="s">
        <v>101</v>
      </c>
      <c r="D136" s="2" t="s">
        <v>48</v>
      </c>
      <c r="E136" s="3">
        <v>2748</v>
      </c>
      <c r="F136" s="4">
        <v>1</v>
      </c>
    </row>
    <row r="137" spans="1:6">
      <c r="A137" s="2" t="s">
        <v>47</v>
      </c>
      <c r="B137" s="2" t="s">
        <v>47</v>
      </c>
      <c r="C137" s="2" t="s">
        <v>104</v>
      </c>
      <c r="D137" s="2" t="s">
        <v>102</v>
      </c>
      <c r="E137" s="3">
        <v>15344</v>
      </c>
      <c r="F137" s="4">
        <v>0.69855336999999995</v>
      </c>
    </row>
    <row r="138" spans="1:6">
      <c r="A138" s="2" t="s">
        <v>47</v>
      </c>
      <c r="B138" s="2" t="s">
        <v>47</v>
      </c>
      <c r="C138" s="2" t="s">
        <v>104</v>
      </c>
      <c r="D138" s="2" t="s">
        <v>103</v>
      </c>
      <c r="E138" s="3">
        <v>5856</v>
      </c>
      <c r="F138" s="4">
        <v>0.26660003999999998</v>
      </c>
    </row>
    <row r="139" spans="1:6">
      <c r="A139" s="2" t="s">
        <v>47</v>
      </c>
      <c r="B139" s="2" t="s">
        <v>47</v>
      </c>
      <c r="C139" s="2" t="s">
        <v>104</v>
      </c>
      <c r="D139" s="2" t="s">
        <v>82</v>
      </c>
      <c r="E139" s="3">
        <v>765</v>
      </c>
      <c r="F139" s="4">
        <v>3.4846589999999997E-2</v>
      </c>
    </row>
    <row r="140" spans="1:6">
      <c r="A140" s="2" t="s">
        <v>47</v>
      </c>
      <c r="B140" s="2" t="s">
        <v>47</v>
      </c>
      <c r="C140" s="2" t="s">
        <v>104</v>
      </c>
      <c r="D140" s="2" t="s">
        <v>48</v>
      </c>
      <c r="E140" s="3">
        <v>21966</v>
      </c>
      <c r="F140" s="4">
        <v>1</v>
      </c>
    </row>
    <row r="141" spans="1:6">
      <c r="A141" s="2" t="s">
        <v>47</v>
      </c>
      <c r="B141" s="2" t="s">
        <v>47</v>
      </c>
      <c r="C141" s="2" t="s">
        <v>105</v>
      </c>
      <c r="D141" s="2" t="s">
        <v>102</v>
      </c>
      <c r="E141" s="3">
        <v>23681</v>
      </c>
      <c r="F141" s="4">
        <v>0.63716680000000003</v>
      </c>
    </row>
    <row r="142" spans="1:6">
      <c r="A142" s="2" t="s">
        <v>47</v>
      </c>
      <c r="B142" s="2" t="s">
        <v>47</v>
      </c>
      <c r="C142" s="2" t="s">
        <v>105</v>
      </c>
      <c r="D142" s="2" t="s">
        <v>103</v>
      </c>
      <c r="E142" s="3">
        <v>11626</v>
      </c>
      <c r="F142" s="4">
        <v>0.31281606000000001</v>
      </c>
    </row>
    <row r="143" spans="1:6">
      <c r="A143" s="2" t="s">
        <v>47</v>
      </c>
      <c r="B143" s="2" t="s">
        <v>47</v>
      </c>
      <c r="C143" s="2" t="s">
        <v>105</v>
      </c>
      <c r="D143" s="2" t="s">
        <v>82</v>
      </c>
      <c r="E143" s="3">
        <v>1859</v>
      </c>
      <c r="F143" s="4">
        <v>5.0017140000000002E-2</v>
      </c>
    </row>
    <row r="144" spans="1:6">
      <c r="A144" s="2" t="s">
        <v>47</v>
      </c>
      <c r="B144" s="2" t="s">
        <v>47</v>
      </c>
      <c r="C144" s="2" t="s">
        <v>105</v>
      </c>
      <c r="D144" s="2" t="s">
        <v>48</v>
      </c>
      <c r="E144" s="3">
        <v>37166</v>
      </c>
      <c r="F144" s="4">
        <v>1</v>
      </c>
    </row>
    <row r="145" spans="1:6">
      <c r="A145" s="2" t="s">
        <v>47</v>
      </c>
      <c r="B145" s="2" t="s">
        <v>47</v>
      </c>
      <c r="C145" s="2" t="s">
        <v>48</v>
      </c>
      <c r="D145" s="2" t="s">
        <v>102</v>
      </c>
      <c r="E145" s="3">
        <v>39383</v>
      </c>
      <c r="F145" s="4">
        <v>0.63644500000000004</v>
      </c>
    </row>
    <row r="146" spans="1:6">
      <c r="A146" s="2" t="s">
        <v>47</v>
      </c>
      <c r="B146" s="2" t="s">
        <v>47</v>
      </c>
      <c r="C146" s="2" t="s">
        <v>48</v>
      </c>
      <c r="D146" s="2" t="s">
        <v>103</v>
      </c>
      <c r="E146" s="3">
        <v>19825</v>
      </c>
      <c r="F146" s="4">
        <v>0.32037462</v>
      </c>
    </row>
    <row r="147" spans="1:6">
      <c r="A147" s="2" t="s">
        <v>47</v>
      </c>
      <c r="B147" s="2" t="s">
        <v>47</v>
      </c>
      <c r="C147" s="2" t="s">
        <v>48</v>
      </c>
      <c r="D147" s="2" t="s">
        <v>82</v>
      </c>
      <c r="E147" s="3">
        <v>2672</v>
      </c>
      <c r="F147" s="4">
        <v>4.3180379999999997E-2</v>
      </c>
    </row>
    <row r="148" spans="1:6">
      <c r="A148" s="2" t="s">
        <v>47</v>
      </c>
      <c r="B148" s="2" t="s">
        <v>47</v>
      </c>
      <c r="C148" s="2" t="s">
        <v>48</v>
      </c>
      <c r="D148" s="2" t="s">
        <v>48</v>
      </c>
      <c r="E148" s="3">
        <v>61880</v>
      </c>
      <c r="F148" s="4">
        <v>1</v>
      </c>
    </row>
  </sheetData>
  <autoFilter ref="A4:F4" xr:uid="{00000000-0009-0000-0000-000010000000}"/>
  <mergeCells count="4">
    <mergeCell ref="A1:F1"/>
    <mergeCell ref="A2:F2"/>
    <mergeCell ref="A3:D3"/>
    <mergeCell ref="E3:F3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29"/>
  <sheetViews>
    <sheetView workbookViewId="0">
      <pane xSplit="6" ySplit="4" topLeftCell="G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20.7109375" customWidth="1"/>
    <col min="2" max="2" width="21.7109375" customWidth="1"/>
    <col min="3" max="3" width="42.7109375" customWidth="1"/>
    <col min="4" max="4" width="59.7109375" customWidth="1"/>
    <col min="5" max="5" width="40.7109375" customWidth="1"/>
    <col min="6" max="6" width="59.7109375" customWidth="1"/>
    <col min="7" max="7" width="12.7109375" customWidth="1"/>
    <col min="8" max="8" width="10.7109375" customWidth="1"/>
  </cols>
  <sheetData>
    <row r="1" spans="1:8" ht="21.95" customHeight="1">
      <c r="A1" s="10" t="s">
        <v>106</v>
      </c>
      <c r="B1" s="10"/>
      <c r="C1" s="10"/>
      <c r="D1" s="10"/>
      <c r="E1" s="10"/>
      <c r="F1" s="10"/>
      <c r="G1" s="10"/>
      <c r="H1" s="10"/>
    </row>
    <row r="2" spans="1:8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</row>
    <row r="3" spans="1:8">
      <c r="A3" s="12"/>
      <c r="B3" s="12"/>
      <c r="C3" s="12"/>
      <c r="D3" s="12"/>
      <c r="E3" s="12"/>
      <c r="F3" s="12"/>
      <c r="G3" s="12" t="s">
        <v>38</v>
      </c>
      <c r="H3" s="12"/>
    </row>
    <row r="4" spans="1:8">
      <c r="A4" s="1" t="s">
        <v>40</v>
      </c>
      <c r="B4" s="1" t="s">
        <v>95</v>
      </c>
      <c r="C4" s="1" t="s">
        <v>107</v>
      </c>
      <c r="D4" s="1" t="s">
        <v>108</v>
      </c>
      <c r="E4" s="1" t="s">
        <v>109</v>
      </c>
      <c r="F4" s="1" t="s">
        <v>110</v>
      </c>
      <c r="G4" s="1" t="s">
        <v>41</v>
      </c>
      <c r="H4" s="1" t="s">
        <v>42</v>
      </c>
    </row>
    <row r="5" spans="1:8">
      <c r="A5" s="2" t="s">
        <v>45</v>
      </c>
      <c r="B5" s="2" t="s">
        <v>96</v>
      </c>
      <c r="C5" s="2" t="s">
        <v>111</v>
      </c>
      <c r="D5" s="2" t="s">
        <v>112</v>
      </c>
      <c r="E5" s="2" t="s">
        <v>111</v>
      </c>
      <c r="F5" s="2" t="s">
        <v>112</v>
      </c>
      <c r="G5" s="3">
        <v>8527</v>
      </c>
      <c r="H5" s="4">
        <v>0.25232194000000002</v>
      </c>
    </row>
    <row r="6" spans="1:8">
      <c r="A6" s="2" t="s">
        <v>45</v>
      </c>
      <c r="B6" s="2" t="s">
        <v>96</v>
      </c>
      <c r="C6" s="2" t="s">
        <v>111</v>
      </c>
      <c r="D6" s="2" t="s">
        <v>112</v>
      </c>
      <c r="E6" s="2" t="s">
        <v>113</v>
      </c>
      <c r="F6" s="2" t="s">
        <v>114</v>
      </c>
      <c r="G6" s="3">
        <v>7604</v>
      </c>
      <c r="H6" s="4">
        <v>0.22501531999999999</v>
      </c>
    </row>
    <row r="7" spans="1:8">
      <c r="A7" s="2" t="s">
        <v>45</v>
      </c>
      <c r="B7" s="2" t="s">
        <v>96</v>
      </c>
      <c r="C7" s="2" t="s">
        <v>111</v>
      </c>
      <c r="D7" s="2" t="s">
        <v>112</v>
      </c>
      <c r="E7" s="2" t="s">
        <v>115</v>
      </c>
      <c r="F7" s="2" t="s">
        <v>116</v>
      </c>
      <c r="G7" s="3">
        <v>3695</v>
      </c>
      <c r="H7" s="4">
        <v>0.10933577</v>
      </c>
    </row>
    <row r="8" spans="1:8">
      <c r="A8" s="2" t="s">
        <v>45</v>
      </c>
      <c r="B8" s="2" t="s">
        <v>96</v>
      </c>
      <c r="C8" s="2" t="s">
        <v>111</v>
      </c>
      <c r="D8" s="2" t="s">
        <v>112</v>
      </c>
      <c r="E8" s="2" t="s">
        <v>117</v>
      </c>
      <c r="F8" s="2" t="s">
        <v>118</v>
      </c>
      <c r="G8" s="3">
        <v>2107</v>
      </c>
      <c r="H8" s="4">
        <v>6.2350089999999997E-2</v>
      </c>
    </row>
    <row r="9" spans="1:8">
      <c r="A9" s="2" t="s">
        <v>45</v>
      </c>
      <c r="B9" s="2" t="s">
        <v>96</v>
      </c>
      <c r="C9" s="2" t="s">
        <v>111</v>
      </c>
      <c r="D9" s="2" t="s">
        <v>112</v>
      </c>
      <c r="E9" s="2" t="s">
        <v>119</v>
      </c>
      <c r="F9" s="2" t="s">
        <v>120</v>
      </c>
      <c r="G9" s="3">
        <v>1984</v>
      </c>
      <c r="H9" s="4">
        <v>5.871204E-2</v>
      </c>
    </row>
    <row r="10" spans="1:8">
      <c r="A10" s="2" t="s">
        <v>45</v>
      </c>
      <c r="B10" s="2" t="s">
        <v>96</v>
      </c>
      <c r="C10" s="2" t="s">
        <v>119</v>
      </c>
      <c r="D10" s="2" t="s">
        <v>120</v>
      </c>
      <c r="E10" s="2" t="s">
        <v>119</v>
      </c>
      <c r="F10" s="2" t="s">
        <v>120</v>
      </c>
      <c r="G10" s="3">
        <v>6006</v>
      </c>
      <c r="H10" s="4">
        <v>0.70988368999999996</v>
      </c>
    </row>
    <row r="11" spans="1:8">
      <c r="A11" s="2" t="s">
        <v>45</v>
      </c>
      <c r="B11" s="2" t="s">
        <v>96</v>
      </c>
      <c r="C11" s="2" t="s">
        <v>119</v>
      </c>
      <c r="D11" s="2" t="s">
        <v>120</v>
      </c>
      <c r="E11" s="2" t="s">
        <v>121</v>
      </c>
      <c r="F11" s="2" t="s">
        <v>122</v>
      </c>
      <c r="G11" s="3">
        <v>220</v>
      </c>
      <c r="H11" s="4">
        <v>2.6038760000000001E-2</v>
      </c>
    </row>
    <row r="12" spans="1:8">
      <c r="A12" s="2" t="s">
        <v>45</v>
      </c>
      <c r="B12" s="2" t="s">
        <v>96</v>
      </c>
      <c r="C12" s="2" t="s">
        <v>119</v>
      </c>
      <c r="D12" s="2" t="s">
        <v>120</v>
      </c>
      <c r="E12" s="2" t="s">
        <v>115</v>
      </c>
      <c r="F12" s="2" t="s">
        <v>116</v>
      </c>
      <c r="G12" s="3">
        <v>191</v>
      </c>
      <c r="H12" s="4">
        <v>2.257576E-2</v>
      </c>
    </row>
    <row r="13" spans="1:8">
      <c r="A13" s="2" t="s">
        <v>45</v>
      </c>
      <c r="B13" s="2" t="s">
        <v>96</v>
      </c>
      <c r="C13" s="2" t="s">
        <v>119</v>
      </c>
      <c r="D13" s="2" t="s">
        <v>120</v>
      </c>
      <c r="E13" s="2" t="s">
        <v>123</v>
      </c>
      <c r="F13" s="2" t="s">
        <v>124</v>
      </c>
      <c r="G13" s="3">
        <v>176</v>
      </c>
      <c r="H13" s="4">
        <v>2.0837310000000001E-2</v>
      </c>
    </row>
    <row r="14" spans="1:8">
      <c r="A14" s="2" t="s">
        <v>45</v>
      </c>
      <c r="B14" s="2" t="s">
        <v>96</v>
      </c>
      <c r="C14" s="2" t="s">
        <v>119</v>
      </c>
      <c r="D14" s="2" t="s">
        <v>120</v>
      </c>
      <c r="E14" s="2" t="s">
        <v>111</v>
      </c>
      <c r="F14" s="2" t="s">
        <v>112</v>
      </c>
      <c r="G14" s="3">
        <v>163</v>
      </c>
      <c r="H14" s="4">
        <v>1.9306210000000001E-2</v>
      </c>
    </row>
    <row r="15" spans="1:8">
      <c r="A15" s="2" t="s">
        <v>45</v>
      </c>
      <c r="B15" s="2" t="s">
        <v>96</v>
      </c>
      <c r="C15" s="2" t="s">
        <v>115</v>
      </c>
      <c r="D15" s="2" t="s">
        <v>116</v>
      </c>
      <c r="E15" s="2" t="s">
        <v>115</v>
      </c>
      <c r="F15" s="2" t="s">
        <v>116</v>
      </c>
      <c r="G15" s="3">
        <v>2319</v>
      </c>
      <c r="H15" s="4">
        <v>0.72088876000000002</v>
      </c>
    </row>
    <row r="16" spans="1:8">
      <c r="A16" s="2" t="s">
        <v>45</v>
      </c>
      <c r="B16" s="2" t="s">
        <v>96</v>
      </c>
      <c r="C16" s="2" t="s">
        <v>115</v>
      </c>
      <c r="D16" s="2" t="s">
        <v>116</v>
      </c>
      <c r="E16" s="2" t="s">
        <v>119</v>
      </c>
      <c r="F16" s="2" t="s">
        <v>120</v>
      </c>
      <c r="G16" s="3">
        <v>144</v>
      </c>
      <c r="H16" s="4">
        <v>4.4899389999999997E-2</v>
      </c>
    </row>
    <row r="17" spans="1:8">
      <c r="A17" s="2" t="s">
        <v>45</v>
      </c>
      <c r="B17" s="2" t="s">
        <v>96</v>
      </c>
      <c r="C17" s="2" t="s">
        <v>115</v>
      </c>
      <c r="D17" s="2" t="s">
        <v>116</v>
      </c>
      <c r="E17" s="2" t="s">
        <v>125</v>
      </c>
      <c r="F17" s="2" t="s">
        <v>126</v>
      </c>
      <c r="G17" s="5" t="s">
        <v>86</v>
      </c>
      <c r="H17" s="6" t="s">
        <v>86</v>
      </c>
    </row>
    <row r="18" spans="1:8">
      <c r="A18" s="2" t="s">
        <v>45</v>
      </c>
      <c r="B18" s="2" t="s">
        <v>96</v>
      </c>
      <c r="C18" s="2" t="s">
        <v>115</v>
      </c>
      <c r="D18" s="2" t="s">
        <v>116</v>
      </c>
      <c r="E18" s="2" t="s">
        <v>127</v>
      </c>
      <c r="F18" s="2" t="s">
        <v>128</v>
      </c>
      <c r="G18" s="5" t="s">
        <v>86</v>
      </c>
      <c r="H18" s="6" t="s">
        <v>86</v>
      </c>
    </row>
    <row r="19" spans="1:8">
      <c r="A19" s="2" t="s">
        <v>45</v>
      </c>
      <c r="B19" s="2" t="s">
        <v>96</v>
      </c>
      <c r="C19" s="2" t="s">
        <v>115</v>
      </c>
      <c r="D19" s="2" t="s">
        <v>116</v>
      </c>
      <c r="E19" s="2" t="s">
        <v>121</v>
      </c>
      <c r="F19" s="2" t="s">
        <v>122</v>
      </c>
      <c r="G19" s="5" t="s">
        <v>86</v>
      </c>
      <c r="H19" s="6" t="s">
        <v>86</v>
      </c>
    </row>
    <row r="20" spans="1:8">
      <c r="A20" s="2" t="s">
        <v>45</v>
      </c>
      <c r="B20" s="2" t="s">
        <v>96</v>
      </c>
      <c r="C20" s="2" t="s">
        <v>129</v>
      </c>
      <c r="D20" s="2" t="s">
        <v>130</v>
      </c>
      <c r="E20" s="2" t="s">
        <v>129</v>
      </c>
      <c r="F20" s="2" t="s">
        <v>130</v>
      </c>
      <c r="G20" s="3">
        <v>1826</v>
      </c>
      <c r="H20" s="4">
        <v>0.31975853999999998</v>
      </c>
    </row>
    <row r="21" spans="1:8">
      <c r="A21" s="2" t="s">
        <v>45</v>
      </c>
      <c r="B21" s="2" t="s">
        <v>96</v>
      </c>
      <c r="C21" s="2" t="s">
        <v>129</v>
      </c>
      <c r="D21" s="2" t="s">
        <v>130</v>
      </c>
      <c r="E21" s="2" t="s">
        <v>119</v>
      </c>
      <c r="F21" s="2" t="s">
        <v>120</v>
      </c>
      <c r="G21" s="3">
        <v>761</v>
      </c>
      <c r="H21" s="4">
        <v>0.13327543</v>
      </c>
    </row>
    <row r="22" spans="1:8">
      <c r="A22" s="2" t="s">
        <v>45</v>
      </c>
      <c r="B22" s="2" t="s">
        <v>96</v>
      </c>
      <c r="C22" s="2" t="s">
        <v>129</v>
      </c>
      <c r="D22" s="2" t="s">
        <v>130</v>
      </c>
      <c r="E22" s="2" t="s">
        <v>113</v>
      </c>
      <c r="F22" s="2" t="s">
        <v>114</v>
      </c>
      <c r="G22" s="3">
        <v>369</v>
      </c>
      <c r="H22" s="4">
        <v>6.4546469999999995E-2</v>
      </c>
    </row>
    <row r="23" spans="1:8">
      <c r="A23" s="2" t="s">
        <v>45</v>
      </c>
      <c r="B23" s="2" t="s">
        <v>96</v>
      </c>
      <c r="C23" s="2" t="s">
        <v>129</v>
      </c>
      <c r="D23" s="2" t="s">
        <v>130</v>
      </c>
      <c r="E23" s="2" t="s">
        <v>121</v>
      </c>
      <c r="F23" s="2" t="s">
        <v>122</v>
      </c>
      <c r="G23" s="3">
        <v>321</v>
      </c>
      <c r="H23" s="4">
        <v>5.6282560000000002E-2</v>
      </c>
    </row>
    <row r="24" spans="1:8">
      <c r="A24" s="2" t="s">
        <v>45</v>
      </c>
      <c r="B24" s="2" t="s">
        <v>96</v>
      </c>
      <c r="C24" s="2" t="s">
        <v>129</v>
      </c>
      <c r="D24" s="2" t="s">
        <v>130</v>
      </c>
      <c r="E24" s="2" t="s">
        <v>127</v>
      </c>
      <c r="F24" s="2" t="s">
        <v>128</v>
      </c>
      <c r="G24" s="3">
        <v>255</v>
      </c>
      <c r="H24" s="4">
        <v>4.4583520000000001E-2</v>
      </c>
    </row>
    <row r="25" spans="1:8">
      <c r="A25" s="2" t="s">
        <v>45</v>
      </c>
      <c r="B25" s="2" t="s">
        <v>96</v>
      </c>
      <c r="C25" s="2" t="s">
        <v>123</v>
      </c>
      <c r="D25" s="2" t="s">
        <v>124</v>
      </c>
      <c r="E25" s="2" t="s">
        <v>123</v>
      </c>
      <c r="F25" s="2" t="s">
        <v>124</v>
      </c>
      <c r="G25" s="3">
        <v>765</v>
      </c>
      <c r="H25" s="4">
        <v>0.45092785000000002</v>
      </c>
    </row>
    <row r="26" spans="1:8">
      <c r="A26" s="2" t="s">
        <v>45</v>
      </c>
      <c r="B26" s="2" t="s">
        <v>96</v>
      </c>
      <c r="C26" s="2" t="s">
        <v>123</v>
      </c>
      <c r="D26" s="2" t="s">
        <v>124</v>
      </c>
      <c r="E26" s="2" t="s">
        <v>131</v>
      </c>
      <c r="F26" s="2" t="s">
        <v>132</v>
      </c>
      <c r="G26" s="3">
        <v>125</v>
      </c>
      <c r="H26" s="4">
        <v>7.3760649999999997E-2</v>
      </c>
    </row>
    <row r="27" spans="1:8">
      <c r="A27" s="2" t="s">
        <v>45</v>
      </c>
      <c r="B27" s="2" t="s">
        <v>96</v>
      </c>
      <c r="C27" s="2" t="s">
        <v>123</v>
      </c>
      <c r="D27" s="2" t="s">
        <v>124</v>
      </c>
      <c r="E27" s="2" t="s">
        <v>119</v>
      </c>
      <c r="F27" s="2" t="s">
        <v>120</v>
      </c>
      <c r="G27" s="3">
        <v>118</v>
      </c>
      <c r="H27" s="4">
        <v>6.9781689999999993E-2</v>
      </c>
    </row>
    <row r="28" spans="1:8">
      <c r="A28" s="2" t="s">
        <v>45</v>
      </c>
      <c r="B28" s="2" t="s">
        <v>96</v>
      </c>
      <c r="C28" s="2" t="s">
        <v>123</v>
      </c>
      <c r="D28" s="2" t="s">
        <v>124</v>
      </c>
      <c r="E28" s="2" t="s">
        <v>127</v>
      </c>
      <c r="F28" s="2" t="s">
        <v>128</v>
      </c>
      <c r="G28" s="5" t="s">
        <v>86</v>
      </c>
      <c r="H28" s="6" t="s">
        <v>86</v>
      </c>
    </row>
    <row r="29" spans="1:8">
      <c r="A29" s="2" t="s">
        <v>45</v>
      </c>
      <c r="B29" s="2" t="s">
        <v>96</v>
      </c>
      <c r="C29" s="2" t="s">
        <v>123</v>
      </c>
      <c r="D29" s="2" t="s">
        <v>124</v>
      </c>
      <c r="E29" s="2" t="s">
        <v>115</v>
      </c>
      <c r="F29" s="2" t="s">
        <v>116</v>
      </c>
      <c r="G29" s="5" t="s">
        <v>86</v>
      </c>
      <c r="H29" s="6" t="s">
        <v>86</v>
      </c>
    </row>
    <row r="30" spans="1:8">
      <c r="A30" s="2" t="s">
        <v>45</v>
      </c>
      <c r="B30" s="2" t="s">
        <v>46</v>
      </c>
      <c r="C30" s="2" t="s">
        <v>111</v>
      </c>
      <c r="D30" s="2" t="s">
        <v>112</v>
      </c>
      <c r="E30" s="2" t="s">
        <v>111</v>
      </c>
      <c r="F30" s="2" t="s">
        <v>112</v>
      </c>
      <c r="G30" s="3">
        <v>48913</v>
      </c>
      <c r="H30" s="4">
        <v>0.62399532000000002</v>
      </c>
    </row>
    <row r="31" spans="1:8">
      <c r="A31" s="2" t="s">
        <v>45</v>
      </c>
      <c r="B31" s="2" t="s">
        <v>46</v>
      </c>
      <c r="C31" s="2" t="s">
        <v>111</v>
      </c>
      <c r="D31" s="2" t="s">
        <v>112</v>
      </c>
      <c r="E31" s="2" t="s">
        <v>131</v>
      </c>
      <c r="F31" s="2" t="s">
        <v>132</v>
      </c>
      <c r="G31" s="3">
        <v>20657</v>
      </c>
      <c r="H31" s="4">
        <v>0.26353230999999999</v>
      </c>
    </row>
    <row r="32" spans="1:8">
      <c r="A32" s="2" t="s">
        <v>45</v>
      </c>
      <c r="B32" s="2" t="s">
        <v>46</v>
      </c>
      <c r="C32" s="2" t="s">
        <v>111</v>
      </c>
      <c r="D32" s="2" t="s">
        <v>112</v>
      </c>
      <c r="E32" s="2" t="s">
        <v>133</v>
      </c>
      <c r="F32" s="2" t="s">
        <v>134</v>
      </c>
      <c r="G32" s="3">
        <v>2262</v>
      </c>
      <c r="H32" s="4">
        <v>2.8852160000000002E-2</v>
      </c>
    </row>
    <row r="33" spans="1:8">
      <c r="A33" s="2" t="s">
        <v>45</v>
      </c>
      <c r="B33" s="2" t="s">
        <v>46</v>
      </c>
      <c r="C33" s="2" t="s">
        <v>111</v>
      </c>
      <c r="D33" s="2" t="s">
        <v>112</v>
      </c>
      <c r="E33" s="2" t="s">
        <v>135</v>
      </c>
      <c r="F33" s="2" t="s">
        <v>135</v>
      </c>
      <c r="G33" s="3">
        <v>1657</v>
      </c>
      <c r="H33" s="4">
        <v>2.1135359999999999E-2</v>
      </c>
    </row>
    <row r="34" spans="1:8">
      <c r="A34" s="2" t="s">
        <v>45</v>
      </c>
      <c r="B34" s="2" t="s">
        <v>46</v>
      </c>
      <c r="C34" s="2" t="s">
        <v>111</v>
      </c>
      <c r="D34" s="2" t="s">
        <v>112</v>
      </c>
      <c r="E34" s="2" t="s">
        <v>113</v>
      </c>
      <c r="F34" s="2" t="s">
        <v>114</v>
      </c>
      <c r="G34" s="3">
        <v>1061</v>
      </c>
      <c r="H34" s="4">
        <v>1.353416E-2</v>
      </c>
    </row>
    <row r="35" spans="1:8">
      <c r="A35" s="2" t="s">
        <v>45</v>
      </c>
      <c r="B35" s="2" t="s">
        <v>46</v>
      </c>
      <c r="C35" s="2" t="s">
        <v>119</v>
      </c>
      <c r="D35" s="2" t="s">
        <v>120</v>
      </c>
      <c r="E35" s="2" t="s">
        <v>131</v>
      </c>
      <c r="F35" s="2" t="s">
        <v>132</v>
      </c>
      <c r="G35" s="3">
        <v>37577</v>
      </c>
      <c r="H35" s="4">
        <v>0.44170332000000001</v>
      </c>
    </row>
    <row r="36" spans="1:8">
      <c r="A36" s="2" t="s">
        <v>45</v>
      </c>
      <c r="B36" s="2" t="s">
        <v>46</v>
      </c>
      <c r="C36" s="2" t="s">
        <v>119</v>
      </c>
      <c r="D36" s="2" t="s">
        <v>120</v>
      </c>
      <c r="E36" s="2" t="s">
        <v>119</v>
      </c>
      <c r="F36" s="2" t="s">
        <v>120</v>
      </c>
      <c r="G36" s="3">
        <v>34882</v>
      </c>
      <c r="H36" s="4">
        <v>0.41001591999999998</v>
      </c>
    </row>
    <row r="37" spans="1:8">
      <c r="A37" s="2" t="s">
        <v>45</v>
      </c>
      <c r="B37" s="2" t="s">
        <v>46</v>
      </c>
      <c r="C37" s="2" t="s">
        <v>119</v>
      </c>
      <c r="D37" s="2" t="s">
        <v>120</v>
      </c>
      <c r="E37" s="2" t="s">
        <v>111</v>
      </c>
      <c r="F37" s="2" t="s">
        <v>112</v>
      </c>
      <c r="G37" s="3">
        <v>1846</v>
      </c>
      <c r="H37" s="4">
        <v>2.170184E-2</v>
      </c>
    </row>
    <row r="38" spans="1:8">
      <c r="A38" s="2" t="s">
        <v>45</v>
      </c>
      <c r="B38" s="2" t="s">
        <v>46</v>
      </c>
      <c r="C38" s="2" t="s">
        <v>119</v>
      </c>
      <c r="D38" s="2" t="s">
        <v>120</v>
      </c>
      <c r="E38" s="2" t="s">
        <v>135</v>
      </c>
      <c r="F38" s="2" t="s">
        <v>135</v>
      </c>
      <c r="G38" s="3">
        <v>1547</v>
      </c>
      <c r="H38" s="4">
        <v>1.8184579999999999E-2</v>
      </c>
    </row>
    <row r="39" spans="1:8">
      <c r="A39" s="2" t="s">
        <v>45</v>
      </c>
      <c r="B39" s="2" t="s">
        <v>46</v>
      </c>
      <c r="C39" s="2" t="s">
        <v>119</v>
      </c>
      <c r="D39" s="2" t="s">
        <v>120</v>
      </c>
      <c r="E39" s="2" t="s">
        <v>121</v>
      </c>
      <c r="F39" s="2" t="s">
        <v>122</v>
      </c>
      <c r="G39" s="3">
        <v>1262</v>
      </c>
      <c r="H39" s="4">
        <v>1.4830670000000001E-2</v>
      </c>
    </row>
    <row r="40" spans="1:8">
      <c r="A40" s="2" t="s">
        <v>45</v>
      </c>
      <c r="B40" s="2" t="s">
        <v>46</v>
      </c>
      <c r="C40" s="2" t="s">
        <v>115</v>
      </c>
      <c r="D40" s="2" t="s">
        <v>116</v>
      </c>
      <c r="E40" s="2" t="s">
        <v>131</v>
      </c>
      <c r="F40" s="2" t="s">
        <v>132</v>
      </c>
      <c r="G40" s="3">
        <v>19134</v>
      </c>
      <c r="H40" s="4">
        <v>0.58092752999999997</v>
      </c>
    </row>
    <row r="41" spans="1:8">
      <c r="A41" s="2" t="s">
        <v>45</v>
      </c>
      <c r="B41" s="2" t="s">
        <v>46</v>
      </c>
      <c r="C41" s="2" t="s">
        <v>115</v>
      </c>
      <c r="D41" s="2" t="s">
        <v>116</v>
      </c>
      <c r="E41" s="2" t="s">
        <v>115</v>
      </c>
      <c r="F41" s="2" t="s">
        <v>116</v>
      </c>
      <c r="G41" s="3">
        <v>7417</v>
      </c>
      <c r="H41" s="4">
        <v>0.22517574000000001</v>
      </c>
    </row>
    <row r="42" spans="1:8">
      <c r="A42" s="2" t="s">
        <v>45</v>
      </c>
      <c r="B42" s="2" t="s">
        <v>46</v>
      </c>
      <c r="C42" s="2" t="s">
        <v>115</v>
      </c>
      <c r="D42" s="2" t="s">
        <v>116</v>
      </c>
      <c r="E42" s="2" t="s">
        <v>121</v>
      </c>
      <c r="F42" s="2" t="s">
        <v>122</v>
      </c>
      <c r="G42" s="3">
        <v>1104</v>
      </c>
      <c r="H42" s="4">
        <v>3.3524829999999999E-2</v>
      </c>
    </row>
    <row r="43" spans="1:8">
      <c r="A43" s="2" t="s">
        <v>45</v>
      </c>
      <c r="B43" s="2" t="s">
        <v>46</v>
      </c>
      <c r="C43" s="2" t="s">
        <v>115</v>
      </c>
      <c r="D43" s="2" t="s">
        <v>116</v>
      </c>
      <c r="E43" s="2" t="s">
        <v>111</v>
      </c>
      <c r="F43" s="2" t="s">
        <v>112</v>
      </c>
      <c r="G43" s="3">
        <v>987</v>
      </c>
      <c r="H43" s="4">
        <v>2.9953130000000001E-2</v>
      </c>
    </row>
    <row r="44" spans="1:8">
      <c r="A44" s="2" t="s">
        <v>45</v>
      </c>
      <c r="B44" s="2" t="s">
        <v>46</v>
      </c>
      <c r="C44" s="2" t="s">
        <v>115</v>
      </c>
      <c r="D44" s="2" t="s">
        <v>116</v>
      </c>
      <c r="E44" s="2" t="s">
        <v>133</v>
      </c>
      <c r="F44" s="2" t="s">
        <v>134</v>
      </c>
      <c r="G44" s="3">
        <v>691</v>
      </c>
      <c r="H44" s="4">
        <v>2.0974530000000002E-2</v>
      </c>
    </row>
    <row r="45" spans="1:8">
      <c r="A45" s="2" t="s">
        <v>45</v>
      </c>
      <c r="B45" s="2" t="s">
        <v>46</v>
      </c>
      <c r="C45" s="2" t="s">
        <v>129</v>
      </c>
      <c r="D45" s="2" t="s">
        <v>130</v>
      </c>
      <c r="E45" s="2" t="s">
        <v>131</v>
      </c>
      <c r="F45" s="2" t="s">
        <v>132</v>
      </c>
      <c r="G45" s="3">
        <v>11357</v>
      </c>
      <c r="H45" s="4">
        <v>0.41513819000000002</v>
      </c>
    </row>
    <row r="46" spans="1:8">
      <c r="A46" s="2" t="s">
        <v>45</v>
      </c>
      <c r="B46" s="2" t="s">
        <v>46</v>
      </c>
      <c r="C46" s="2" t="s">
        <v>129</v>
      </c>
      <c r="D46" s="2" t="s">
        <v>130</v>
      </c>
      <c r="E46" s="2" t="s">
        <v>129</v>
      </c>
      <c r="F46" s="2" t="s">
        <v>130</v>
      </c>
      <c r="G46" s="3">
        <v>9658</v>
      </c>
      <c r="H46" s="4">
        <v>0.35303991000000001</v>
      </c>
    </row>
    <row r="47" spans="1:8">
      <c r="A47" s="2" t="s">
        <v>45</v>
      </c>
      <c r="B47" s="2" t="s">
        <v>46</v>
      </c>
      <c r="C47" s="2" t="s">
        <v>129</v>
      </c>
      <c r="D47" s="2" t="s">
        <v>130</v>
      </c>
      <c r="E47" s="2" t="s">
        <v>119</v>
      </c>
      <c r="F47" s="2" t="s">
        <v>120</v>
      </c>
      <c r="G47" s="3">
        <v>1603</v>
      </c>
      <c r="H47" s="4">
        <v>5.8609620000000001E-2</v>
      </c>
    </row>
    <row r="48" spans="1:8">
      <c r="A48" s="2" t="s">
        <v>45</v>
      </c>
      <c r="B48" s="2" t="s">
        <v>46</v>
      </c>
      <c r="C48" s="2" t="s">
        <v>129</v>
      </c>
      <c r="D48" s="2" t="s">
        <v>130</v>
      </c>
      <c r="E48" s="2" t="s">
        <v>133</v>
      </c>
      <c r="F48" s="2" t="s">
        <v>134</v>
      </c>
      <c r="G48" s="3">
        <v>997</v>
      </c>
      <c r="H48" s="4">
        <v>3.6444799999999999E-2</v>
      </c>
    </row>
    <row r="49" spans="1:8">
      <c r="A49" s="2" t="s">
        <v>45</v>
      </c>
      <c r="B49" s="2" t="s">
        <v>46</v>
      </c>
      <c r="C49" s="2" t="s">
        <v>129</v>
      </c>
      <c r="D49" s="2" t="s">
        <v>130</v>
      </c>
      <c r="E49" s="2" t="s">
        <v>136</v>
      </c>
      <c r="F49" s="2" t="s">
        <v>137</v>
      </c>
      <c r="G49" s="3">
        <v>642</v>
      </c>
      <c r="H49" s="4">
        <v>2.3477169999999999E-2</v>
      </c>
    </row>
    <row r="50" spans="1:8">
      <c r="A50" s="2" t="s">
        <v>45</v>
      </c>
      <c r="B50" s="2" t="s">
        <v>46</v>
      </c>
      <c r="C50" s="2" t="s">
        <v>123</v>
      </c>
      <c r="D50" s="2" t="s">
        <v>124</v>
      </c>
      <c r="E50" s="2" t="s">
        <v>131</v>
      </c>
      <c r="F50" s="2" t="s">
        <v>132</v>
      </c>
      <c r="G50" s="3">
        <v>12425</v>
      </c>
      <c r="H50" s="4">
        <v>0.53373780999999998</v>
      </c>
    </row>
    <row r="51" spans="1:8">
      <c r="A51" s="2" t="s">
        <v>45</v>
      </c>
      <c r="B51" s="2" t="s">
        <v>46</v>
      </c>
      <c r="C51" s="2" t="s">
        <v>123</v>
      </c>
      <c r="D51" s="2" t="s">
        <v>124</v>
      </c>
      <c r="E51" s="2" t="s">
        <v>123</v>
      </c>
      <c r="F51" s="2" t="s">
        <v>124</v>
      </c>
      <c r="G51" s="3">
        <v>5990</v>
      </c>
      <c r="H51" s="4">
        <v>0.25732337</v>
      </c>
    </row>
    <row r="52" spans="1:8">
      <c r="A52" s="2" t="s">
        <v>45</v>
      </c>
      <c r="B52" s="2" t="s">
        <v>46</v>
      </c>
      <c r="C52" s="2" t="s">
        <v>123</v>
      </c>
      <c r="D52" s="2" t="s">
        <v>124</v>
      </c>
      <c r="E52" s="2" t="s">
        <v>138</v>
      </c>
      <c r="F52" s="2" t="s">
        <v>139</v>
      </c>
      <c r="G52" s="3">
        <v>1503</v>
      </c>
      <c r="H52" s="4">
        <v>6.4542959999999996E-2</v>
      </c>
    </row>
    <row r="53" spans="1:8">
      <c r="A53" s="2" t="s">
        <v>45</v>
      </c>
      <c r="B53" s="2" t="s">
        <v>46</v>
      </c>
      <c r="C53" s="2" t="s">
        <v>123</v>
      </c>
      <c r="D53" s="2" t="s">
        <v>124</v>
      </c>
      <c r="E53" s="2" t="s">
        <v>135</v>
      </c>
      <c r="F53" s="2" t="s">
        <v>135</v>
      </c>
      <c r="G53" s="3">
        <v>504</v>
      </c>
      <c r="H53" s="4">
        <v>2.1629909999999999E-2</v>
      </c>
    </row>
    <row r="54" spans="1:8">
      <c r="A54" s="2" t="s">
        <v>45</v>
      </c>
      <c r="B54" s="2" t="s">
        <v>46</v>
      </c>
      <c r="C54" s="2" t="s">
        <v>123</v>
      </c>
      <c r="D54" s="2" t="s">
        <v>124</v>
      </c>
      <c r="E54" s="2" t="s">
        <v>119</v>
      </c>
      <c r="F54" s="2" t="s">
        <v>120</v>
      </c>
      <c r="G54" s="3">
        <v>455</v>
      </c>
      <c r="H54" s="4">
        <v>1.954498E-2</v>
      </c>
    </row>
    <row r="55" spans="1:8">
      <c r="A55" s="2" t="s">
        <v>45</v>
      </c>
      <c r="B55" s="2" t="s">
        <v>47</v>
      </c>
      <c r="C55" s="2" t="s">
        <v>111</v>
      </c>
      <c r="D55" s="2" t="s">
        <v>112</v>
      </c>
      <c r="E55" s="2" t="s">
        <v>111</v>
      </c>
      <c r="F55" s="2" t="s">
        <v>112</v>
      </c>
      <c r="G55" s="3">
        <v>5337</v>
      </c>
      <c r="H55" s="4">
        <v>0.71240822999999998</v>
      </c>
    </row>
    <row r="56" spans="1:8">
      <c r="A56" s="2" t="s">
        <v>45</v>
      </c>
      <c r="B56" s="2" t="s">
        <v>47</v>
      </c>
      <c r="C56" s="2" t="s">
        <v>111</v>
      </c>
      <c r="D56" s="2" t="s">
        <v>112</v>
      </c>
      <c r="E56" s="2" t="s">
        <v>131</v>
      </c>
      <c r="F56" s="2" t="s">
        <v>132</v>
      </c>
      <c r="G56" s="3">
        <v>1093</v>
      </c>
      <c r="H56" s="4">
        <v>0.14594889999999999</v>
      </c>
    </row>
    <row r="57" spans="1:8">
      <c r="A57" s="2" t="s">
        <v>45</v>
      </c>
      <c r="B57" s="2" t="s">
        <v>47</v>
      </c>
      <c r="C57" s="2" t="s">
        <v>111</v>
      </c>
      <c r="D57" s="2" t="s">
        <v>112</v>
      </c>
      <c r="E57" s="2" t="s">
        <v>135</v>
      </c>
      <c r="F57" s="2" t="s">
        <v>135</v>
      </c>
      <c r="G57" s="3">
        <v>463</v>
      </c>
      <c r="H57" s="4">
        <v>6.1823009999999998E-2</v>
      </c>
    </row>
    <row r="58" spans="1:8">
      <c r="A58" s="2" t="s">
        <v>45</v>
      </c>
      <c r="B58" s="2" t="s">
        <v>47</v>
      </c>
      <c r="C58" s="2" t="s">
        <v>111</v>
      </c>
      <c r="D58" s="2" t="s">
        <v>112</v>
      </c>
      <c r="E58" s="2" t="s">
        <v>119</v>
      </c>
      <c r="F58" s="2" t="s">
        <v>120</v>
      </c>
      <c r="G58" s="3">
        <v>127</v>
      </c>
      <c r="H58" s="4">
        <v>1.692954E-2</v>
      </c>
    </row>
    <row r="59" spans="1:8">
      <c r="A59" s="2" t="s">
        <v>45</v>
      </c>
      <c r="B59" s="2" t="s">
        <v>47</v>
      </c>
      <c r="C59" s="2" t="s">
        <v>111</v>
      </c>
      <c r="D59" s="2" t="s">
        <v>112</v>
      </c>
      <c r="E59" s="2" t="s">
        <v>140</v>
      </c>
      <c r="F59" s="2" t="s">
        <v>141</v>
      </c>
      <c r="G59" s="5" t="s">
        <v>86</v>
      </c>
      <c r="H59" s="6" t="s">
        <v>86</v>
      </c>
    </row>
    <row r="60" spans="1:8">
      <c r="A60" s="2" t="s">
        <v>45</v>
      </c>
      <c r="B60" s="2" t="s">
        <v>47</v>
      </c>
      <c r="C60" s="2" t="s">
        <v>119</v>
      </c>
      <c r="D60" s="2" t="s">
        <v>120</v>
      </c>
      <c r="E60" s="2" t="s">
        <v>119</v>
      </c>
      <c r="F60" s="2" t="s">
        <v>120</v>
      </c>
      <c r="G60" s="3">
        <v>2935</v>
      </c>
      <c r="H60" s="4">
        <v>0.37642955</v>
      </c>
    </row>
    <row r="61" spans="1:8">
      <c r="A61" s="2" t="s">
        <v>45</v>
      </c>
      <c r="B61" s="2" t="s">
        <v>47</v>
      </c>
      <c r="C61" s="2" t="s">
        <v>119</v>
      </c>
      <c r="D61" s="2" t="s">
        <v>120</v>
      </c>
      <c r="E61" s="2" t="s">
        <v>131</v>
      </c>
      <c r="F61" s="2" t="s">
        <v>132</v>
      </c>
      <c r="G61" s="3">
        <v>2008</v>
      </c>
      <c r="H61" s="4">
        <v>0.25746819999999998</v>
      </c>
    </row>
    <row r="62" spans="1:8">
      <c r="A62" s="2" t="s">
        <v>45</v>
      </c>
      <c r="B62" s="2" t="s">
        <v>47</v>
      </c>
      <c r="C62" s="2" t="s">
        <v>119</v>
      </c>
      <c r="D62" s="2" t="s">
        <v>120</v>
      </c>
      <c r="E62" s="2" t="s">
        <v>111</v>
      </c>
      <c r="F62" s="2" t="s">
        <v>112</v>
      </c>
      <c r="G62" s="3">
        <v>1069</v>
      </c>
      <c r="H62" s="4">
        <v>0.13709389999999999</v>
      </c>
    </row>
    <row r="63" spans="1:8">
      <c r="A63" s="2" t="s">
        <v>45</v>
      </c>
      <c r="B63" s="2" t="s">
        <v>47</v>
      </c>
      <c r="C63" s="2" t="s">
        <v>119</v>
      </c>
      <c r="D63" s="2" t="s">
        <v>120</v>
      </c>
      <c r="E63" s="2" t="s">
        <v>135</v>
      </c>
      <c r="F63" s="2" t="s">
        <v>135</v>
      </c>
      <c r="G63" s="3">
        <v>429</v>
      </c>
      <c r="H63" s="4">
        <v>5.4949930000000001E-2</v>
      </c>
    </row>
    <row r="64" spans="1:8">
      <c r="A64" s="2" t="s">
        <v>45</v>
      </c>
      <c r="B64" s="2" t="s">
        <v>47</v>
      </c>
      <c r="C64" s="2" t="s">
        <v>119</v>
      </c>
      <c r="D64" s="2" t="s">
        <v>120</v>
      </c>
      <c r="E64" s="2" t="s">
        <v>125</v>
      </c>
      <c r="F64" s="2" t="s">
        <v>126</v>
      </c>
      <c r="G64" s="3">
        <v>174</v>
      </c>
      <c r="H64" s="4">
        <v>2.236871E-2</v>
      </c>
    </row>
    <row r="65" spans="1:8">
      <c r="A65" s="2" t="s">
        <v>45</v>
      </c>
      <c r="B65" s="2" t="s">
        <v>47</v>
      </c>
      <c r="C65" s="2" t="s">
        <v>115</v>
      </c>
      <c r="D65" s="2" t="s">
        <v>116</v>
      </c>
      <c r="E65" s="2" t="s">
        <v>131</v>
      </c>
      <c r="F65" s="2" t="s">
        <v>132</v>
      </c>
      <c r="G65" s="3">
        <v>936</v>
      </c>
      <c r="H65" s="4">
        <v>0.40265831000000002</v>
      </c>
    </row>
    <row r="66" spans="1:8">
      <c r="A66" s="2" t="s">
        <v>45</v>
      </c>
      <c r="B66" s="2" t="s">
        <v>47</v>
      </c>
      <c r="C66" s="2" t="s">
        <v>115</v>
      </c>
      <c r="D66" s="2" t="s">
        <v>116</v>
      </c>
      <c r="E66" s="2" t="s">
        <v>111</v>
      </c>
      <c r="F66" s="2" t="s">
        <v>112</v>
      </c>
      <c r="G66" s="3">
        <v>739</v>
      </c>
      <c r="H66" s="4">
        <v>0.31804243999999998</v>
      </c>
    </row>
    <row r="67" spans="1:8">
      <c r="A67" s="2" t="s">
        <v>45</v>
      </c>
      <c r="B67" s="2" t="s">
        <v>47</v>
      </c>
      <c r="C67" s="2" t="s">
        <v>115</v>
      </c>
      <c r="D67" s="2" t="s">
        <v>116</v>
      </c>
      <c r="E67" s="2" t="s">
        <v>119</v>
      </c>
      <c r="F67" s="2" t="s">
        <v>120</v>
      </c>
      <c r="G67" s="5" t="s">
        <v>86</v>
      </c>
      <c r="H67" s="6" t="s">
        <v>86</v>
      </c>
    </row>
    <row r="68" spans="1:8">
      <c r="A68" s="2" t="s">
        <v>45</v>
      </c>
      <c r="B68" s="2" t="s">
        <v>47</v>
      </c>
      <c r="C68" s="2" t="s">
        <v>115</v>
      </c>
      <c r="D68" s="2" t="s">
        <v>116</v>
      </c>
      <c r="E68" s="2" t="s">
        <v>135</v>
      </c>
      <c r="F68" s="2" t="s">
        <v>135</v>
      </c>
      <c r="G68" s="5" t="s">
        <v>86</v>
      </c>
      <c r="H68" s="6" t="s">
        <v>86</v>
      </c>
    </row>
    <row r="69" spans="1:8">
      <c r="A69" s="2" t="s">
        <v>45</v>
      </c>
      <c r="B69" s="2" t="s">
        <v>47</v>
      </c>
      <c r="C69" s="2" t="s">
        <v>115</v>
      </c>
      <c r="D69" s="2" t="s">
        <v>116</v>
      </c>
      <c r="E69" s="2" t="s">
        <v>125</v>
      </c>
      <c r="F69" s="2" t="s">
        <v>126</v>
      </c>
      <c r="G69" s="5" t="s">
        <v>86</v>
      </c>
      <c r="H69" s="6" t="s">
        <v>86</v>
      </c>
    </row>
    <row r="70" spans="1:8">
      <c r="A70" s="2" t="s">
        <v>45</v>
      </c>
      <c r="B70" s="2" t="s">
        <v>47</v>
      </c>
      <c r="C70" s="2" t="s">
        <v>129</v>
      </c>
      <c r="D70" s="2" t="s">
        <v>130</v>
      </c>
      <c r="E70" s="2" t="s">
        <v>129</v>
      </c>
      <c r="F70" s="2" t="s">
        <v>130</v>
      </c>
      <c r="G70" s="3">
        <v>1268</v>
      </c>
      <c r="H70" s="4">
        <v>0.47141437000000003</v>
      </c>
    </row>
    <row r="71" spans="1:8">
      <c r="A71" s="2" t="s">
        <v>45</v>
      </c>
      <c r="B71" s="2" t="s">
        <v>47</v>
      </c>
      <c r="C71" s="2" t="s">
        <v>129</v>
      </c>
      <c r="D71" s="2" t="s">
        <v>130</v>
      </c>
      <c r="E71" s="2" t="s">
        <v>131</v>
      </c>
      <c r="F71" s="2" t="s">
        <v>132</v>
      </c>
      <c r="G71" s="3">
        <v>583</v>
      </c>
      <c r="H71" s="4">
        <v>0.21699191000000001</v>
      </c>
    </row>
    <row r="72" spans="1:8">
      <c r="A72" s="2" t="s">
        <v>45</v>
      </c>
      <c r="B72" s="2" t="s">
        <v>47</v>
      </c>
      <c r="C72" s="2" t="s">
        <v>129</v>
      </c>
      <c r="D72" s="2" t="s">
        <v>130</v>
      </c>
      <c r="E72" s="2" t="s">
        <v>111</v>
      </c>
      <c r="F72" s="2" t="s">
        <v>112</v>
      </c>
      <c r="G72" s="3">
        <v>154</v>
      </c>
      <c r="H72" s="4">
        <v>5.7325859999999999E-2</v>
      </c>
    </row>
    <row r="73" spans="1:8">
      <c r="A73" s="2" t="s">
        <v>45</v>
      </c>
      <c r="B73" s="2" t="s">
        <v>47</v>
      </c>
      <c r="C73" s="2" t="s">
        <v>129</v>
      </c>
      <c r="D73" s="2" t="s">
        <v>130</v>
      </c>
      <c r="E73" s="2" t="s">
        <v>135</v>
      </c>
      <c r="F73" s="2" t="s">
        <v>135</v>
      </c>
      <c r="G73" s="3">
        <v>127</v>
      </c>
      <c r="H73" s="4">
        <v>4.7320099999999997E-2</v>
      </c>
    </row>
    <row r="74" spans="1:8">
      <c r="A74" s="2" t="s">
        <v>45</v>
      </c>
      <c r="B74" s="2" t="s">
        <v>47</v>
      </c>
      <c r="C74" s="2" t="s">
        <v>129</v>
      </c>
      <c r="D74" s="2" t="s">
        <v>130</v>
      </c>
      <c r="E74" s="2" t="s">
        <v>119</v>
      </c>
      <c r="F74" s="2" t="s">
        <v>120</v>
      </c>
      <c r="G74" s="3">
        <v>104</v>
      </c>
      <c r="H74" s="4">
        <v>3.8803989999999997E-2</v>
      </c>
    </row>
    <row r="75" spans="1:8">
      <c r="A75" s="2" t="s">
        <v>45</v>
      </c>
      <c r="B75" s="2" t="s">
        <v>47</v>
      </c>
      <c r="C75" s="2" t="s">
        <v>123</v>
      </c>
      <c r="D75" s="2" t="s">
        <v>124</v>
      </c>
      <c r="E75" s="2" t="s">
        <v>131</v>
      </c>
      <c r="F75" s="2" t="s">
        <v>132</v>
      </c>
      <c r="G75" s="3">
        <v>554</v>
      </c>
      <c r="H75" s="4">
        <v>0.33824156999999999</v>
      </c>
    </row>
    <row r="76" spans="1:8">
      <c r="A76" s="2" t="s">
        <v>45</v>
      </c>
      <c r="B76" s="2" t="s">
        <v>47</v>
      </c>
      <c r="C76" s="2" t="s">
        <v>123</v>
      </c>
      <c r="D76" s="2" t="s">
        <v>124</v>
      </c>
      <c r="E76" s="2" t="s">
        <v>111</v>
      </c>
      <c r="F76" s="2" t="s">
        <v>112</v>
      </c>
      <c r="G76" s="3">
        <v>452</v>
      </c>
      <c r="H76" s="4">
        <v>0.27591814999999997</v>
      </c>
    </row>
    <row r="77" spans="1:8">
      <c r="A77" s="2" t="s">
        <v>45</v>
      </c>
      <c r="B77" s="2" t="s">
        <v>47</v>
      </c>
      <c r="C77" s="2" t="s">
        <v>123</v>
      </c>
      <c r="D77" s="2" t="s">
        <v>124</v>
      </c>
      <c r="E77" s="2" t="s">
        <v>138</v>
      </c>
      <c r="F77" s="2" t="s">
        <v>139</v>
      </c>
      <c r="G77" s="3">
        <v>159</v>
      </c>
      <c r="H77" s="4">
        <v>9.7108230000000004E-2</v>
      </c>
    </row>
    <row r="78" spans="1:8">
      <c r="A78" s="2" t="s">
        <v>45</v>
      </c>
      <c r="B78" s="2" t="s">
        <v>47</v>
      </c>
      <c r="C78" s="2" t="s">
        <v>123</v>
      </c>
      <c r="D78" s="2" t="s">
        <v>124</v>
      </c>
      <c r="E78" s="2" t="s">
        <v>123</v>
      </c>
      <c r="F78" s="2" t="s">
        <v>124</v>
      </c>
      <c r="G78" s="3">
        <v>139</v>
      </c>
      <c r="H78" s="4">
        <v>8.4855529999999998E-2</v>
      </c>
    </row>
    <row r="79" spans="1:8">
      <c r="A79" s="2" t="s">
        <v>45</v>
      </c>
      <c r="B79" s="2" t="s">
        <v>47</v>
      </c>
      <c r="C79" s="2" t="s">
        <v>123</v>
      </c>
      <c r="D79" s="2" t="s">
        <v>124</v>
      </c>
      <c r="E79" s="2" t="s">
        <v>135</v>
      </c>
      <c r="F79" s="2" t="s">
        <v>135</v>
      </c>
      <c r="G79" s="5" t="s">
        <v>86</v>
      </c>
      <c r="H79" s="6" t="s">
        <v>86</v>
      </c>
    </row>
    <row r="80" spans="1:8">
      <c r="A80" s="2" t="s">
        <v>46</v>
      </c>
      <c r="B80" s="2" t="s">
        <v>96</v>
      </c>
      <c r="C80" s="2" t="s">
        <v>111</v>
      </c>
      <c r="D80" s="2" t="s">
        <v>112</v>
      </c>
      <c r="E80" s="2" t="s">
        <v>111</v>
      </c>
      <c r="F80" s="2" t="s">
        <v>112</v>
      </c>
      <c r="G80" s="3">
        <v>2818</v>
      </c>
      <c r="H80" s="4">
        <v>0.16362112000000001</v>
      </c>
    </row>
    <row r="81" spans="1:8">
      <c r="A81" s="2" t="s">
        <v>46</v>
      </c>
      <c r="B81" s="2" t="s">
        <v>96</v>
      </c>
      <c r="C81" s="2" t="s">
        <v>111</v>
      </c>
      <c r="D81" s="2" t="s">
        <v>112</v>
      </c>
      <c r="E81" s="2" t="s">
        <v>113</v>
      </c>
      <c r="F81" s="2" t="s">
        <v>114</v>
      </c>
      <c r="G81" s="3">
        <v>2736</v>
      </c>
      <c r="H81" s="4">
        <v>0.15885603000000001</v>
      </c>
    </row>
    <row r="82" spans="1:8">
      <c r="A82" s="2" t="s">
        <v>46</v>
      </c>
      <c r="B82" s="2" t="s">
        <v>96</v>
      </c>
      <c r="C82" s="2" t="s">
        <v>111</v>
      </c>
      <c r="D82" s="2" t="s">
        <v>112</v>
      </c>
      <c r="E82" s="2" t="s">
        <v>115</v>
      </c>
      <c r="F82" s="2" t="s">
        <v>116</v>
      </c>
      <c r="G82" s="3">
        <v>1749</v>
      </c>
      <c r="H82" s="4">
        <v>0.10159251</v>
      </c>
    </row>
    <row r="83" spans="1:8">
      <c r="A83" s="2" t="s">
        <v>46</v>
      </c>
      <c r="B83" s="2" t="s">
        <v>96</v>
      </c>
      <c r="C83" s="2" t="s">
        <v>111</v>
      </c>
      <c r="D83" s="2" t="s">
        <v>112</v>
      </c>
      <c r="E83" s="2" t="s">
        <v>117</v>
      </c>
      <c r="F83" s="2" t="s">
        <v>118</v>
      </c>
      <c r="G83" s="3">
        <v>1636</v>
      </c>
      <c r="H83" s="4">
        <v>9.5001039999999995E-2</v>
      </c>
    </row>
    <row r="84" spans="1:8">
      <c r="A84" s="2" t="s">
        <v>46</v>
      </c>
      <c r="B84" s="2" t="s">
        <v>96</v>
      </c>
      <c r="C84" s="2" t="s">
        <v>111</v>
      </c>
      <c r="D84" s="2" t="s">
        <v>112</v>
      </c>
      <c r="E84" s="2" t="s">
        <v>119</v>
      </c>
      <c r="F84" s="2" t="s">
        <v>120</v>
      </c>
      <c r="G84" s="3">
        <v>1444</v>
      </c>
      <c r="H84" s="4">
        <v>8.3832019999999993E-2</v>
      </c>
    </row>
    <row r="85" spans="1:8">
      <c r="A85" s="2" t="s">
        <v>46</v>
      </c>
      <c r="B85" s="2" t="s">
        <v>96</v>
      </c>
      <c r="C85" s="2" t="s">
        <v>131</v>
      </c>
      <c r="D85" s="2" t="s">
        <v>132</v>
      </c>
      <c r="E85" s="2" t="s">
        <v>119</v>
      </c>
      <c r="F85" s="2" t="s">
        <v>120</v>
      </c>
      <c r="G85" s="3">
        <v>702</v>
      </c>
      <c r="H85" s="4">
        <v>0.14374961999999999</v>
      </c>
    </row>
    <row r="86" spans="1:8">
      <c r="A86" s="2" t="s">
        <v>46</v>
      </c>
      <c r="B86" s="2" t="s">
        <v>96</v>
      </c>
      <c r="C86" s="2" t="s">
        <v>131</v>
      </c>
      <c r="D86" s="2" t="s">
        <v>132</v>
      </c>
      <c r="E86" s="2" t="s">
        <v>111</v>
      </c>
      <c r="F86" s="2" t="s">
        <v>112</v>
      </c>
      <c r="G86" s="3">
        <v>553</v>
      </c>
      <c r="H86" s="4">
        <v>0.11323329</v>
      </c>
    </row>
    <row r="87" spans="1:8">
      <c r="A87" s="2" t="s">
        <v>46</v>
      </c>
      <c r="B87" s="2" t="s">
        <v>96</v>
      </c>
      <c r="C87" s="2" t="s">
        <v>131</v>
      </c>
      <c r="D87" s="2" t="s">
        <v>132</v>
      </c>
      <c r="E87" s="2" t="s">
        <v>115</v>
      </c>
      <c r="F87" s="2" t="s">
        <v>116</v>
      </c>
      <c r="G87" s="3">
        <v>419</v>
      </c>
      <c r="H87" s="4">
        <v>8.5944870000000007E-2</v>
      </c>
    </row>
    <row r="88" spans="1:8">
      <c r="A88" s="2" t="s">
        <v>46</v>
      </c>
      <c r="B88" s="2" t="s">
        <v>96</v>
      </c>
      <c r="C88" s="2" t="s">
        <v>131</v>
      </c>
      <c r="D88" s="2" t="s">
        <v>132</v>
      </c>
      <c r="E88" s="2" t="s">
        <v>123</v>
      </c>
      <c r="F88" s="2" t="s">
        <v>124</v>
      </c>
      <c r="G88" s="3">
        <v>352</v>
      </c>
      <c r="H88" s="4">
        <v>7.2106600000000007E-2</v>
      </c>
    </row>
    <row r="89" spans="1:8">
      <c r="A89" s="2" t="s">
        <v>46</v>
      </c>
      <c r="B89" s="2" t="s">
        <v>96</v>
      </c>
      <c r="C89" s="2" t="s">
        <v>131</v>
      </c>
      <c r="D89" s="2" t="s">
        <v>132</v>
      </c>
      <c r="E89" s="2" t="s">
        <v>113</v>
      </c>
      <c r="F89" s="2" t="s">
        <v>114</v>
      </c>
      <c r="G89" s="3">
        <v>331</v>
      </c>
      <c r="H89" s="4">
        <v>6.77146E-2</v>
      </c>
    </row>
    <row r="90" spans="1:8">
      <c r="A90" s="2" t="s">
        <v>46</v>
      </c>
      <c r="B90" s="2" t="s">
        <v>96</v>
      </c>
      <c r="C90" s="2" t="s">
        <v>119</v>
      </c>
      <c r="D90" s="2" t="s">
        <v>120</v>
      </c>
      <c r="E90" s="2" t="s">
        <v>119</v>
      </c>
      <c r="F90" s="2" t="s">
        <v>120</v>
      </c>
      <c r="G90" s="3">
        <v>695</v>
      </c>
      <c r="H90" s="4">
        <v>0.34863522000000002</v>
      </c>
    </row>
    <row r="91" spans="1:8">
      <c r="A91" s="2" t="s">
        <v>46</v>
      </c>
      <c r="B91" s="2" t="s">
        <v>96</v>
      </c>
      <c r="C91" s="2" t="s">
        <v>119</v>
      </c>
      <c r="D91" s="2" t="s">
        <v>120</v>
      </c>
      <c r="E91" s="2" t="s">
        <v>121</v>
      </c>
      <c r="F91" s="2" t="s">
        <v>122</v>
      </c>
      <c r="G91" s="3">
        <v>137</v>
      </c>
      <c r="H91" s="4">
        <v>6.8884860000000006E-2</v>
      </c>
    </row>
    <row r="92" spans="1:8">
      <c r="A92" s="2" t="s">
        <v>46</v>
      </c>
      <c r="B92" s="2" t="s">
        <v>96</v>
      </c>
      <c r="C92" s="2" t="s">
        <v>119</v>
      </c>
      <c r="D92" s="2" t="s">
        <v>120</v>
      </c>
      <c r="E92" s="2" t="s">
        <v>115</v>
      </c>
      <c r="F92" s="2" t="s">
        <v>116</v>
      </c>
      <c r="G92" s="3">
        <v>107</v>
      </c>
      <c r="H92" s="4">
        <v>5.3467239999999999E-2</v>
      </c>
    </row>
    <row r="93" spans="1:8">
      <c r="A93" s="2" t="s">
        <v>46</v>
      </c>
      <c r="B93" s="2" t="s">
        <v>96</v>
      </c>
      <c r="C93" s="2" t="s">
        <v>119</v>
      </c>
      <c r="D93" s="2" t="s">
        <v>120</v>
      </c>
      <c r="E93" s="2" t="s">
        <v>123</v>
      </c>
      <c r="F93" s="2" t="s">
        <v>124</v>
      </c>
      <c r="G93" s="3">
        <v>106</v>
      </c>
      <c r="H93" s="4">
        <v>5.3361159999999998E-2</v>
      </c>
    </row>
    <row r="94" spans="1:8">
      <c r="A94" s="2" t="s">
        <v>46</v>
      </c>
      <c r="B94" s="2" t="s">
        <v>96</v>
      </c>
      <c r="C94" s="2" t="s">
        <v>119</v>
      </c>
      <c r="D94" s="2" t="s">
        <v>120</v>
      </c>
      <c r="E94" s="2" t="s">
        <v>127</v>
      </c>
      <c r="F94" s="2" t="s">
        <v>128</v>
      </c>
      <c r="G94" s="5" t="s">
        <v>86</v>
      </c>
      <c r="H94" s="6" t="s">
        <v>86</v>
      </c>
    </row>
    <row r="95" spans="1:8">
      <c r="A95" s="2" t="s">
        <v>46</v>
      </c>
      <c r="B95" s="2" t="s">
        <v>96</v>
      </c>
      <c r="C95" s="2" t="s">
        <v>129</v>
      </c>
      <c r="D95" s="2" t="s">
        <v>130</v>
      </c>
      <c r="E95" s="2" t="s">
        <v>119</v>
      </c>
      <c r="F95" s="2" t="s">
        <v>120</v>
      </c>
      <c r="G95" s="3">
        <v>325</v>
      </c>
      <c r="H95" s="4">
        <v>0.18143637000000001</v>
      </c>
    </row>
    <row r="96" spans="1:8">
      <c r="A96" s="2" t="s">
        <v>46</v>
      </c>
      <c r="B96" s="2" t="s">
        <v>96</v>
      </c>
      <c r="C96" s="2" t="s">
        <v>129</v>
      </c>
      <c r="D96" s="2" t="s">
        <v>130</v>
      </c>
      <c r="E96" s="2" t="s">
        <v>129</v>
      </c>
      <c r="F96" s="2" t="s">
        <v>130</v>
      </c>
      <c r="G96" s="3">
        <v>132</v>
      </c>
      <c r="H96" s="4">
        <v>7.3510859999999997E-2</v>
      </c>
    </row>
    <row r="97" spans="1:8">
      <c r="A97" s="2" t="s">
        <v>46</v>
      </c>
      <c r="B97" s="2" t="s">
        <v>96</v>
      </c>
      <c r="C97" s="2" t="s">
        <v>129</v>
      </c>
      <c r="D97" s="2" t="s">
        <v>130</v>
      </c>
      <c r="E97" s="2" t="s">
        <v>121</v>
      </c>
      <c r="F97" s="2" t="s">
        <v>122</v>
      </c>
      <c r="G97" s="3">
        <v>131</v>
      </c>
      <c r="H97" s="4">
        <v>7.3175599999999993E-2</v>
      </c>
    </row>
    <row r="98" spans="1:8">
      <c r="A98" s="2" t="s">
        <v>46</v>
      </c>
      <c r="B98" s="2" t="s">
        <v>96</v>
      </c>
      <c r="C98" s="2" t="s">
        <v>129</v>
      </c>
      <c r="D98" s="2" t="s">
        <v>130</v>
      </c>
      <c r="E98" s="2" t="s">
        <v>127</v>
      </c>
      <c r="F98" s="2" t="s">
        <v>128</v>
      </c>
      <c r="G98" s="3">
        <v>128</v>
      </c>
      <c r="H98" s="4">
        <v>7.1717030000000001E-2</v>
      </c>
    </row>
    <row r="99" spans="1:8">
      <c r="A99" s="2" t="s">
        <v>46</v>
      </c>
      <c r="B99" s="2" t="s">
        <v>96</v>
      </c>
      <c r="C99" s="2" t="s">
        <v>129</v>
      </c>
      <c r="D99" s="2" t="s">
        <v>130</v>
      </c>
      <c r="E99" s="2" t="s">
        <v>125</v>
      </c>
      <c r="F99" s="2" t="s">
        <v>126</v>
      </c>
      <c r="G99" s="3">
        <v>111</v>
      </c>
      <c r="H99" s="4">
        <v>6.1855670000000001E-2</v>
      </c>
    </row>
    <row r="100" spans="1:8">
      <c r="A100" s="2" t="s">
        <v>46</v>
      </c>
      <c r="B100" s="2" t="s">
        <v>96</v>
      </c>
      <c r="C100" s="2" t="s">
        <v>136</v>
      </c>
      <c r="D100" s="2" t="s">
        <v>137</v>
      </c>
      <c r="E100" s="2" t="s">
        <v>119</v>
      </c>
      <c r="F100" s="2" t="s">
        <v>120</v>
      </c>
      <c r="G100" s="3">
        <v>172</v>
      </c>
      <c r="H100" s="4">
        <v>0.20418072000000001</v>
      </c>
    </row>
    <row r="101" spans="1:8">
      <c r="A101" s="2" t="s">
        <v>46</v>
      </c>
      <c r="B101" s="2" t="s">
        <v>96</v>
      </c>
      <c r="C101" s="2" t="s">
        <v>136</v>
      </c>
      <c r="D101" s="2" t="s">
        <v>137</v>
      </c>
      <c r="E101" s="2" t="s">
        <v>127</v>
      </c>
      <c r="F101" s="2" t="s">
        <v>128</v>
      </c>
      <c r="G101" s="5" t="s">
        <v>86</v>
      </c>
      <c r="H101" s="6" t="s">
        <v>86</v>
      </c>
    </row>
    <row r="102" spans="1:8">
      <c r="A102" s="2" t="s">
        <v>46</v>
      </c>
      <c r="B102" s="2" t="s">
        <v>96</v>
      </c>
      <c r="C102" s="2" t="s">
        <v>136</v>
      </c>
      <c r="D102" s="2" t="s">
        <v>137</v>
      </c>
      <c r="E102" s="2" t="s">
        <v>121</v>
      </c>
      <c r="F102" s="2" t="s">
        <v>122</v>
      </c>
      <c r="G102" s="5" t="s">
        <v>86</v>
      </c>
      <c r="H102" s="6" t="s">
        <v>86</v>
      </c>
    </row>
    <row r="103" spans="1:8">
      <c r="A103" s="2" t="s">
        <v>46</v>
      </c>
      <c r="B103" s="2" t="s">
        <v>96</v>
      </c>
      <c r="C103" s="2" t="s">
        <v>136</v>
      </c>
      <c r="D103" s="2" t="s">
        <v>137</v>
      </c>
      <c r="E103" s="2" t="s">
        <v>125</v>
      </c>
      <c r="F103" s="2" t="s">
        <v>126</v>
      </c>
      <c r="G103" s="5" t="s">
        <v>86</v>
      </c>
      <c r="H103" s="6" t="s">
        <v>86</v>
      </c>
    </row>
    <row r="104" spans="1:8">
      <c r="A104" s="2" t="s">
        <v>46</v>
      </c>
      <c r="B104" s="2" t="s">
        <v>96</v>
      </c>
      <c r="C104" s="2" t="s">
        <v>136</v>
      </c>
      <c r="D104" s="2" t="s">
        <v>137</v>
      </c>
      <c r="E104" s="2" t="s">
        <v>123</v>
      </c>
      <c r="F104" s="2" t="s">
        <v>124</v>
      </c>
      <c r="G104" s="5" t="s">
        <v>86</v>
      </c>
      <c r="H104" s="6" t="s">
        <v>86</v>
      </c>
    </row>
    <row r="105" spans="1:8">
      <c r="A105" s="2" t="s">
        <v>46</v>
      </c>
      <c r="B105" s="2" t="s">
        <v>46</v>
      </c>
      <c r="C105" s="2" t="s">
        <v>111</v>
      </c>
      <c r="D105" s="2" t="s">
        <v>112</v>
      </c>
      <c r="E105" s="2" t="s">
        <v>131</v>
      </c>
      <c r="F105" s="2" t="s">
        <v>132</v>
      </c>
      <c r="G105" s="3">
        <v>15489</v>
      </c>
      <c r="H105" s="4">
        <v>0.53307925</v>
      </c>
    </row>
    <row r="106" spans="1:8">
      <c r="A106" s="2" t="s">
        <v>46</v>
      </c>
      <c r="B106" s="2" t="s">
        <v>46</v>
      </c>
      <c r="C106" s="2" t="s">
        <v>111</v>
      </c>
      <c r="D106" s="2" t="s">
        <v>112</v>
      </c>
      <c r="E106" s="2" t="s">
        <v>111</v>
      </c>
      <c r="F106" s="2" t="s">
        <v>112</v>
      </c>
      <c r="G106" s="3">
        <v>6846</v>
      </c>
      <c r="H106" s="4">
        <v>0.23563186999999999</v>
      </c>
    </row>
    <row r="107" spans="1:8">
      <c r="A107" s="2" t="s">
        <v>46</v>
      </c>
      <c r="B107" s="2" t="s">
        <v>46</v>
      </c>
      <c r="C107" s="2" t="s">
        <v>111</v>
      </c>
      <c r="D107" s="2" t="s">
        <v>112</v>
      </c>
      <c r="E107" s="2" t="s">
        <v>133</v>
      </c>
      <c r="F107" s="2" t="s">
        <v>134</v>
      </c>
      <c r="G107" s="3">
        <v>1847</v>
      </c>
      <c r="H107" s="4">
        <v>6.3570860000000007E-2</v>
      </c>
    </row>
    <row r="108" spans="1:8">
      <c r="A108" s="2" t="s">
        <v>46</v>
      </c>
      <c r="B108" s="2" t="s">
        <v>46</v>
      </c>
      <c r="C108" s="2" t="s">
        <v>111</v>
      </c>
      <c r="D108" s="2" t="s">
        <v>112</v>
      </c>
      <c r="E108" s="2" t="s">
        <v>119</v>
      </c>
      <c r="F108" s="2" t="s">
        <v>120</v>
      </c>
      <c r="G108" s="3">
        <v>764</v>
      </c>
      <c r="H108" s="4">
        <v>2.6288590000000001E-2</v>
      </c>
    </row>
    <row r="109" spans="1:8">
      <c r="A109" s="2" t="s">
        <v>46</v>
      </c>
      <c r="B109" s="2" t="s">
        <v>46</v>
      </c>
      <c r="C109" s="2" t="s">
        <v>111</v>
      </c>
      <c r="D109" s="2" t="s">
        <v>112</v>
      </c>
      <c r="E109" s="2" t="s">
        <v>113</v>
      </c>
      <c r="F109" s="2" t="s">
        <v>114</v>
      </c>
      <c r="G109" s="3">
        <v>655</v>
      </c>
      <c r="H109" s="4">
        <v>2.2541269999999999E-2</v>
      </c>
    </row>
    <row r="110" spans="1:8">
      <c r="A110" s="2" t="s">
        <v>46</v>
      </c>
      <c r="B110" s="2" t="s">
        <v>46</v>
      </c>
      <c r="C110" s="2" t="s">
        <v>131</v>
      </c>
      <c r="D110" s="2" t="s">
        <v>132</v>
      </c>
      <c r="E110" s="2" t="s">
        <v>131</v>
      </c>
      <c r="F110" s="2" t="s">
        <v>132</v>
      </c>
      <c r="G110" s="3">
        <v>8346</v>
      </c>
      <c r="H110" s="4">
        <v>0.58372398000000003</v>
      </c>
    </row>
    <row r="111" spans="1:8">
      <c r="A111" s="2" t="s">
        <v>46</v>
      </c>
      <c r="B111" s="2" t="s">
        <v>46</v>
      </c>
      <c r="C111" s="2" t="s">
        <v>131</v>
      </c>
      <c r="D111" s="2" t="s">
        <v>132</v>
      </c>
      <c r="E111" s="2" t="s">
        <v>111</v>
      </c>
      <c r="F111" s="2" t="s">
        <v>112</v>
      </c>
      <c r="G111" s="3">
        <v>1175</v>
      </c>
      <c r="H111" s="4">
        <v>8.2165000000000002E-2</v>
      </c>
    </row>
    <row r="112" spans="1:8">
      <c r="A112" s="2" t="s">
        <v>46</v>
      </c>
      <c r="B112" s="2" t="s">
        <v>46</v>
      </c>
      <c r="C112" s="2" t="s">
        <v>131</v>
      </c>
      <c r="D112" s="2" t="s">
        <v>132</v>
      </c>
      <c r="E112" s="2" t="s">
        <v>119</v>
      </c>
      <c r="F112" s="2" t="s">
        <v>120</v>
      </c>
      <c r="G112" s="3">
        <v>886</v>
      </c>
      <c r="H112" s="4">
        <v>6.1974080000000001E-2</v>
      </c>
    </row>
    <row r="113" spans="1:8">
      <c r="A113" s="2" t="s">
        <v>46</v>
      </c>
      <c r="B113" s="2" t="s">
        <v>46</v>
      </c>
      <c r="C113" s="2" t="s">
        <v>131</v>
      </c>
      <c r="D113" s="2" t="s">
        <v>132</v>
      </c>
      <c r="E113" s="2" t="s">
        <v>135</v>
      </c>
      <c r="F113" s="2" t="s">
        <v>135</v>
      </c>
      <c r="G113" s="3">
        <v>399</v>
      </c>
      <c r="H113" s="4">
        <v>2.7907040000000001E-2</v>
      </c>
    </row>
    <row r="114" spans="1:8">
      <c r="A114" s="2" t="s">
        <v>46</v>
      </c>
      <c r="B114" s="2" t="s">
        <v>46</v>
      </c>
      <c r="C114" s="2" t="s">
        <v>131</v>
      </c>
      <c r="D114" s="2" t="s">
        <v>132</v>
      </c>
      <c r="E114" s="2" t="s">
        <v>133</v>
      </c>
      <c r="F114" s="2" t="s">
        <v>134</v>
      </c>
      <c r="G114" s="3">
        <v>384</v>
      </c>
      <c r="H114" s="4">
        <v>2.68785E-2</v>
      </c>
    </row>
    <row r="115" spans="1:8">
      <c r="A115" s="2" t="s">
        <v>46</v>
      </c>
      <c r="B115" s="2" t="s">
        <v>46</v>
      </c>
      <c r="C115" s="2" t="s">
        <v>119</v>
      </c>
      <c r="D115" s="2" t="s">
        <v>120</v>
      </c>
      <c r="E115" s="2" t="s">
        <v>119</v>
      </c>
      <c r="F115" s="2" t="s">
        <v>120</v>
      </c>
      <c r="G115" s="3">
        <v>2622</v>
      </c>
      <c r="H115" s="4">
        <v>0.40904537000000002</v>
      </c>
    </row>
    <row r="116" spans="1:8">
      <c r="A116" s="2" t="s">
        <v>46</v>
      </c>
      <c r="B116" s="2" t="s">
        <v>46</v>
      </c>
      <c r="C116" s="2" t="s">
        <v>119</v>
      </c>
      <c r="D116" s="2" t="s">
        <v>120</v>
      </c>
      <c r="E116" s="2" t="s">
        <v>131</v>
      </c>
      <c r="F116" s="2" t="s">
        <v>132</v>
      </c>
      <c r="G116" s="3">
        <v>1861</v>
      </c>
      <c r="H116" s="4">
        <v>0.29028544000000001</v>
      </c>
    </row>
    <row r="117" spans="1:8">
      <c r="A117" s="2" t="s">
        <v>46</v>
      </c>
      <c r="B117" s="2" t="s">
        <v>46</v>
      </c>
      <c r="C117" s="2" t="s">
        <v>119</v>
      </c>
      <c r="D117" s="2" t="s">
        <v>120</v>
      </c>
      <c r="E117" s="2" t="s">
        <v>111</v>
      </c>
      <c r="F117" s="2" t="s">
        <v>112</v>
      </c>
      <c r="G117" s="3">
        <v>302</v>
      </c>
      <c r="H117" s="4">
        <v>4.7179720000000001E-2</v>
      </c>
    </row>
    <row r="118" spans="1:8">
      <c r="A118" s="2" t="s">
        <v>46</v>
      </c>
      <c r="B118" s="2" t="s">
        <v>46</v>
      </c>
      <c r="C118" s="2" t="s">
        <v>119</v>
      </c>
      <c r="D118" s="2" t="s">
        <v>120</v>
      </c>
      <c r="E118" s="2" t="s">
        <v>129</v>
      </c>
      <c r="F118" s="2" t="s">
        <v>130</v>
      </c>
      <c r="G118" s="3">
        <v>150</v>
      </c>
      <c r="H118" s="4">
        <v>2.3419220000000001E-2</v>
      </c>
    </row>
    <row r="119" spans="1:8">
      <c r="A119" s="2" t="s">
        <v>46</v>
      </c>
      <c r="B119" s="2" t="s">
        <v>46</v>
      </c>
      <c r="C119" s="2" t="s">
        <v>119</v>
      </c>
      <c r="D119" s="2" t="s">
        <v>120</v>
      </c>
      <c r="E119" s="2" t="s">
        <v>133</v>
      </c>
      <c r="F119" s="2" t="s">
        <v>134</v>
      </c>
      <c r="G119" s="3">
        <v>145</v>
      </c>
      <c r="H119" s="4">
        <v>2.255679E-2</v>
      </c>
    </row>
    <row r="120" spans="1:8">
      <c r="A120" s="2" t="s">
        <v>46</v>
      </c>
      <c r="B120" s="2" t="s">
        <v>46</v>
      </c>
      <c r="C120" s="2" t="s">
        <v>129</v>
      </c>
      <c r="D120" s="2" t="s">
        <v>130</v>
      </c>
      <c r="E120" s="2" t="s">
        <v>129</v>
      </c>
      <c r="F120" s="2" t="s">
        <v>130</v>
      </c>
      <c r="G120" s="3">
        <v>1164</v>
      </c>
      <c r="H120" s="4">
        <v>0.34627177999999997</v>
      </c>
    </row>
    <row r="121" spans="1:8">
      <c r="A121" s="2" t="s">
        <v>46</v>
      </c>
      <c r="B121" s="2" t="s">
        <v>46</v>
      </c>
      <c r="C121" s="2" t="s">
        <v>129</v>
      </c>
      <c r="D121" s="2" t="s">
        <v>130</v>
      </c>
      <c r="E121" s="2" t="s">
        <v>131</v>
      </c>
      <c r="F121" s="2" t="s">
        <v>132</v>
      </c>
      <c r="G121" s="3">
        <v>1077</v>
      </c>
      <c r="H121" s="4">
        <v>0.32045681999999998</v>
      </c>
    </row>
    <row r="122" spans="1:8">
      <c r="A122" s="2" t="s">
        <v>46</v>
      </c>
      <c r="B122" s="2" t="s">
        <v>46</v>
      </c>
      <c r="C122" s="2" t="s">
        <v>129</v>
      </c>
      <c r="D122" s="2" t="s">
        <v>130</v>
      </c>
      <c r="E122" s="2" t="s">
        <v>119</v>
      </c>
      <c r="F122" s="2" t="s">
        <v>120</v>
      </c>
      <c r="G122" s="3">
        <v>200</v>
      </c>
      <c r="H122" s="4">
        <v>5.9480600000000002E-2</v>
      </c>
    </row>
    <row r="123" spans="1:8">
      <c r="A123" s="2" t="s">
        <v>46</v>
      </c>
      <c r="B123" s="2" t="s">
        <v>46</v>
      </c>
      <c r="C123" s="2" t="s">
        <v>129</v>
      </c>
      <c r="D123" s="2" t="s">
        <v>130</v>
      </c>
      <c r="E123" s="2" t="s">
        <v>136</v>
      </c>
      <c r="F123" s="2" t="s">
        <v>137</v>
      </c>
      <c r="G123" s="3">
        <v>120</v>
      </c>
      <c r="H123" s="4">
        <v>3.5689440000000003E-2</v>
      </c>
    </row>
    <row r="124" spans="1:8">
      <c r="A124" s="2" t="s">
        <v>46</v>
      </c>
      <c r="B124" s="2" t="s">
        <v>46</v>
      </c>
      <c r="C124" s="2" t="s">
        <v>129</v>
      </c>
      <c r="D124" s="2" t="s">
        <v>130</v>
      </c>
      <c r="E124" s="2" t="s">
        <v>111</v>
      </c>
      <c r="F124" s="2" t="s">
        <v>112</v>
      </c>
      <c r="G124" s="3">
        <v>114</v>
      </c>
      <c r="H124" s="4">
        <v>3.3976619999999999E-2</v>
      </c>
    </row>
    <row r="125" spans="1:8">
      <c r="A125" s="2" t="s">
        <v>46</v>
      </c>
      <c r="B125" s="2" t="s">
        <v>46</v>
      </c>
      <c r="C125" s="2" t="s">
        <v>136</v>
      </c>
      <c r="D125" s="2" t="s">
        <v>137</v>
      </c>
      <c r="E125" s="2" t="s">
        <v>131</v>
      </c>
      <c r="F125" s="2" t="s">
        <v>132</v>
      </c>
      <c r="G125" s="3">
        <v>569</v>
      </c>
      <c r="H125" s="4">
        <v>0.31164329000000002</v>
      </c>
    </row>
    <row r="126" spans="1:8">
      <c r="A126" s="2" t="s">
        <v>46</v>
      </c>
      <c r="B126" s="2" t="s">
        <v>46</v>
      </c>
      <c r="C126" s="2" t="s">
        <v>136</v>
      </c>
      <c r="D126" s="2" t="s">
        <v>137</v>
      </c>
      <c r="E126" s="2" t="s">
        <v>136</v>
      </c>
      <c r="F126" s="2" t="s">
        <v>137</v>
      </c>
      <c r="G126" s="3">
        <v>484</v>
      </c>
      <c r="H126" s="4">
        <v>0.26502059</v>
      </c>
    </row>
    <row r="127" spans="1:8">
      <c r="A127" s="2" t="s">
        <v>46</v>
      </c>
      <c r="B127" s="2" t="s">
        <v>46</v>
      </c>
      <c r="C127" s="2" t="s">
        <v>136</v>
      </c>
      <c r="D127" s="2" t="s">
        <v>137</v>
      </c>
      <c r="E127" s="2" t="s">
        <v>142</v>
      </c>
      <c r="F127" s="2" t="s">
        <v>143</v>
      </c>
      <c r="G127" s="3">
        <v>123</v>
      </c>
      <c r="H127" s="4">
        <v>6.7352709999999996E-2</v>
      </c>
    </row>
    <row r="128" spans="1:8">
      <c r="A128" s="2" t="s">
        <v>46</v>
      </c>
      <c r="B128" s="2" t="s">
        <v>46</v>
      </c>
      <c r="C128" s="2" t="s">
        <v>136</v>
      </c>
      <c r="D128" s="2" t="s">
        <v>137</v>
      </c>
      <c r="E128" s="2" t="s">
        <v>119</v>
      </c>
      <c r="F128" s="2" t="s">
        <v>120</v>
      </c>
      <c r="G128" s="3">
        <v>105</v>
      </c>
      <c r="H128" s="4">
        <v>5.7233439999999997E-2</v>
      </c>
    </row>
    <row r="129" spans="1:8">
      <c r="A129" s="2" t="s">
        <v>46</v>
      </c>
      <c r="B129" s="2" t="s">
        <v>46</v>
      </c>
      <c r="C129" s="2" t="s">
        <v>136</v>
      </c>
      <c r="D129" s="2" t="s">
        <v>137</v>
      </c>
      <c r="E129" s="2" t="s">
        <v>144</v>
      </c>
      <c r="F129" s="2" t="s">
        <v>145</v>
      </c>
      <c r="G129" s="5" t="s">
        <v>86</v>
      </c>
      <c r="H129" s="6" t="s">
        <v>86</v>
      </c>
    </row>
    <row r="130" spans="1:8">
      <c r="A130" s="2" t="s">
        <v>46</v>
      </c>
      <c r="B130" s="2" t="s">
        <v>47</v>
      </c>
      <c r="C130" s="2" t="s">
        <v>111</v>
      </c>
      <c r="D130" s="2" t="s">
        <v>112</v>
      </c>
      <c r="E130" s="2" t="s">
        <v>111</v>
      </c>
      <c r="F130" s="2" t="s">
        <v>112</v>
      </c>
      <c r="G130" s="3">
        <v>21717</v>
      </c>
      <c r="H130" s="4">
        <v>0.85957901000000003</v>
      </c>
    </row>
    <row r="131" spans="1:8">
      <c r="A131" s="2" t="s">
        <v>46</v>
      </c>
      <c r="B131" s="2" t="s">
        <v>47</v>
      </c>
      <c r="C131" s="2" t="s">
        <v>111</v>
      </c>
      <c r="D131" s="2" t="s">
        <v>112</v>
      </c>
      <c r="E131" s="2" t="s">
        <v>131</v>
      </c>
      <c r="F131" s="2" t="s">
        <v>132</v>
      </c>
      <c r="G131" s="3">
        <v>1664</v>
      </c>
      <c r="H131" s="4">
        <v>6.5862320000000002E-2</v>
      </c>
    </row>
    <row r="132" spans="1:8">
      <c r="A132" s="2" t="s">
        <v>46</v>
      </c>
      <c r="B132" s="2" t="s">
        <v>47</v>
      </c>
      <c r="C132" s="2" t="s">
        <v>111</v>
      </c>
      <c r="D132" s="2" t="s">
        <v>112</v>
      </c>
      <c r="E132" s="2" t="s">
        <v>135</v>
      </c>
      <c r="F132" s="2" t="s">
        <v>135</v>
      </c>
      <c r="G132" s="3">
        <v>565</v>
      </c>
      <c r="H132" s="4">
        <v>2.2356529999999999E-2</v>
      </c>
    </row>
    <row r="133" spans="1:8">
      <c r="A133" s="2" t="s">
        <v>46</v>
      </c>
      <c r="B133" s="2" t="s">
        <v>47</v>
      </c>
      <c r="C133" s="2" t="s">
        <v>111</v>
      </c>
      <c r="D133" s="2" t="s">
        <v>112</v>
      </c>
      <c r="E133" s="2" t="s">
        <v>140</v>
      </c>
      <c r="F133" s="2" t="s">
        <v>141</v>
      </c>
      <c r="G133" s="3">
        <v>245</v>
      </c>
      <c r="H133" s="4">
        <v>9.6829299999999993E-3</v>
      </c>
    </row>
    <row r="134" spans="1:8">
      <c r="A134" s="2" t="s">
        <v>46</v>
      </c>
      <c r="B134" s="2" t="s">
        <v>47</v>
      </c>
      <c r="C134" s="2" t="s">
        <v>111</v>
      </c>
      <c r="D134" s="2" t="s">
        <v>112</v>
      </c>
      <c r="E134" s="2" t="s">
        <v>119</v>
      </c>
      <c r="F134" s="2" t="s">
        <v>120</v>
      </c>
      <c r="G134" s="3">
        <v>242</v>
      </c>
      <c r="H134" s="4">
        <v>9.5684700000000008E-3</v>
      </c>
    </row>
    <row r="135" spans="1:8">
      <c r="A135" s="2" t="s">
        <v>46</v>
      </c>
      <c r="B135" s="2" t="s">
        <v>47</v>
      </c>
      <c r="C135" s="2" t="s">
        <v>131</v>
      </c>
      <c r="D135" s="2" t="s">
        <v>132</v>
      </c>
      <c r="E135" s="2" t="s">
        <v>111</v>
      </c>
      <c r="F135" s="2" t="s">
        <v>112</v>
      </c>
      <c r="G135" s="3">
        <v>4611</v>
      </c>
      <c r="H135" s="4">
        <v>0.28759329</v>
      </c>
    </row>
    <row r="136" spans="1:8">
      <c r="A136" s="2" t="s">
        <v>46</v>
      </c>
      <c r="B136" s="2" t="s">
        <v>47</v>
      </c>
      <c r="C136" s="2" t="s">
        <v>131</v>
      </c>
      <c r="D136" s="2" t="s">
        <v>132</v>
      </c>
      <c r="E136" s="2" t="s">
        <v>131</v>
      </c>
      <c r="F136" s="2" t="s">
        <v>132</v>
      </c>
      <c r="G136" s="3">
        <v>4254</v>
      </c>
      <c r="H136" s="4">
        <v>0.26533292000000003</v>
      </c>
    </row>
    <row r="137" spans="1:8">
      <c r="A137" s="2" t="s">
        <v>46</v>
      </c>
      <c r="B137" s="2" t="s">
        <v>47</v>
      </c>
      <c r="C137" s="2" t="s">
        <v>131</v>
      </c>
      <c r="D137" s="2" t="s">
        <v>132</v>
      </c>
      <c r="E137" s="2" t="s">
        <v>119</v>
      </c>
      <c r="F137" s="2" t="s">
        <v>120</v>
      </c>
      <c r="G137" s="3">
        <v>2718</v>
      </c>
      <c r="H137" s="4">
        <v>0.16950161999999999</v>
      </c>
    </row>
    <row r="138" spans="1:8">
      <c r="A138" s="2" t="s">
        <v>46</v>
      </c>
      <c r="B138" s="2" t="s">
        <v>47</v>
      </c>
      <c r="C138" s="2" t="s">
        <v>131</v>
      </c>
      <c r="D138" s="2" t="s">
        <v>132</v>
      </c>
      <c r="E138" s="2" t="s">
        <v>129</v>
      </c>
      <c r="F138" s="2" t="s">
        <v>130</v>
      </c>
      <c r="G138" s="3">
        <v>534</v>
      </c>
      <c r="H138" s="4">
        <v>3.3287209999999998E-2</v>
      </c>
    </row>
    <row r="139" spans="1:8">
      <c r="A139" s="2" t="s">
        <v>46</v>
      </c>
      <c r="B139" s="2" t="s">
        <v>47</v>
      </c>
      <c r="C139" s="2" t="s">
        <v>131</v>
      </c>
      <c r="D139" s="2" t="s">
        <v>132</v>
      </c>
      <c r="E139" s="2" t="s">
        <v>135</v>
      </c>
      <c r="F139" s="2" t="s">
        <v>135</v>
      </c>
      <c r="G139" s="3">
        <v>486</v>
      </c>
      <c r="H139" s="4">
        <v>3.0325660000000001E-2</v>
      </c>
    </row>
    <row r="140" spans="1:8">
      <c r="A140" s="2" t="s">
        <v>46</v>
      </c>
      <c r="B140" s="2" t="s">
        <v>47</v>
      </c>
      <c r="C140" s="2" t="s">
        <v>119</v>
      </c>
      <c r="D140" s="2" t="s">
        <v>120</v>
      </c>
      <c r="E140" s="2" t="s">
        <v>119</v>
      </c>
      <c r="F140" s="2" t="s">
        <v>120</v>
      </c>
      <c r="G140" s="3">
        <v>7700</v>
      </c>
      <c r="H140" s="4">
        <v>0.69508013000000002</v>
      </c>
    </row>
    <row r="141" spans="1:8">
      <c r="A141" s="2" t="s">
        <v>46</v>
      </c>
      <c r="B141" s="2" t="s">
        <v>47</v>
      </c>
      <c r="C141" s="2" t="s">
        <v>119</v>
      </c>
      <c r="D141" s="2" t="s">
        <v>120</v>
      </c>
      <c r="E141" s="2" t="s">
        <v>131</v>
      </c>
      <c r="F141" s="2" t="s">
        <v>132</v>
      </c>
      <c r="G141" s="3">
        <v>1013</v>
      </c>
      <c r="H141" s="4">
        <v>9.1460570000000005E-2</v>
      </c>
    </row>
    <row r="142" spans="1:8">
      <c r="A142" s="2" t="s">
        <v>46</v>
      </c>
      <c r="B142" s="2" t="s">
        <v>47</v>
      </c>
      <c r="C142" s="2" t="s">
        <v>119</v>
      </c>
      <c r="D142" s="2" t="s">
        <v>120</v>
      </c>
      <c r="E142" s="2" t="s">
        <v>111</v>
      </c>
      <c r="F142" s="2" t="s">
        <v>112</v>
      </c>
      <c r="G142" s="3">
        <v>872</v>
      </c>
      <c r="H142" s="4">
        <v>7.8715939999999998E-2</v>
      </c>
    </row>
    <row r="143" spans="1:8">
      <c r="A143" s="2" t="s">
        <v>46</v>
      </c>
      <c r="B143" s="2" t="s">
        <v>47</v>
      </c>
      <c r="C143" s="2" t="s">
        <v>119</v>
      </c>
      <c r="D143" s="2" t="s">
        <v>120</v>
      </c>
      <c r="E143" s="2" t="s">
        <v>135</v>
      </c>
      <c r="F143" s="2" t="s">
        <v>135</v>
      </c>
      <c r="G143" s="3">
        <v>320</v>
      </c>
      <c r="H143" s="4">
        <v>2.8927769999999998E-2</v>
      </c>
    </row>
    <row r="144" spans="1:8">
      <c r="A144" s="2" t="s">
        <v>46</v>
      </c>
      <c r="B144" s="2" t="s">
        <v>47</v>
      </c>
      <c r="C144" s="2" t="s">
        <v>119</v>
      </c>
      <c r="D144" s="2" t="s">
        <v>120</v>
      </c>
      <c r="E144" s="2" t="s">
        <v>140</v>
      </c>
      <c r="F144" s="2" t="s">
        <v>141</v>
      </c>
      <c r="G144" s="3">
        <v>266</v>
      </c>
      <c r="H144" s="4">
        <v>2.40463E-2</v>
      </c>
    </row>
    <row r="145" spans="1:8">
      <c r="A145" s="2" t="s">
        <v>46</v>
      </c>
      <c r="B145" s="2" t="s">
        <v>47</v>
      </c>
      <c r="C145" s="2" t="s">
        <v>129</v>
      </c>
      <c r="D145" s="2" t="s">
        <v>130</v>
      </c>
      <c r="E145" s="2" t="s">
        <v>129</v>
      </c>
      <c r="F145" s="2" t="s">
        <v>130</v>
      </c>
      <c r="G145" s="3">
        <v>5119</v>
      </c>
      <c r="H145" s="4">
        <v>0.7654687</v>
      </c>
    </row>
    <row r="146" spans="1:8">
      <c r="A146" s="2" t="s">
        <v>46</v>
      </c>
      <c r="B146" s="2" t="s">
        <v>47</v>
      </c>
      <c r="C146" s="2" t="s">
        <v>129</v>
      </c>
      <c r="D146" s="2" t="s">
        <v>130</v>
      </c>
      <c r="E146" s="2" t="s">
        <v>131</v>
      </c>
      <c r="F146" s="2" t="s">
        <v>132</v>
      </c>
      <c r="G146" s="3">
        <v>292</v>
      </c>
      <c r="H146" s="4">
        <v>4.3679700000000002E-2</v>
      </c>
    </row>
    <row r="147" spans="1:8">
      <c r="A147" s="2" t="s">
        <v>46</v>
      </c>
      <c r="B147" s="2" t="s">
        <v>47</v>
      </c>
      <c r="C147" s="2" t="s">
        <v>129</v>
      </c>
      <c r="D147" s="2" t="s">
        <v>130</v>
      </c>
      <c r="E147" s="2" t="s">
        <v>142</v>
      </c>
      <c r="F147" s="2" t="s">
        <v>143</v>
      </c>
      <c r="G147" s="3">
        <v>263</v>
      </c>
      <c r="H147" s="4">
        <v>3.93009E-2</v>
      </c>
    </row>
    <row r="148" spans="1:8">
      <c r="A148" s="2" t="s">
        <v>46</v>
      </c>
      <c r="B148" s="2" t="s">
        <v>47</v>
      </c>
      <c r="C148" s="2" t="s">
        <v>129</v>
      </c>
      <c r="D148" s="2" t="s">
        <v>130</v>
      </c>
      <c r="E148" s="2" t="s">
        <v>136</v>
      </c>
      <c r="F148" s="2" t="s">
        <v>137</v>
      </c>
      <c r="G148" s="3">
        <v>171</v>
      </c>
      <c r="H148" s="4">
        <v>2.563325E-2</v>
      </c>
    </row>
    <row r="149" spans="1:8">
      <c r="A149" s="2" t="s">
        <v>46</v>
      </c>
      <c r="B149" s="2" t="s">
        <v>47</v>
      </c>
      <c r="C149" s="2" t="s">
        <v>129</v>
      </c>
      <c r="D149" s="2" t="s">
        <v>130</v>
      </c>
      <c r="E149" s="2" t="s">
        <v>111</v>
      </c>
      <c r="F149" s="2" t="s">
        <v>112</v>
      </c>
      <c r="G149" s="3">
        <v>165</v>
      </c>
      <c r="H149" s="4">
        <v>2.46409E-2</v>
      </c>
    </row>
    <row r="150" spans="1:8">
      <c r="A150" s="2" t="s">
        <v>46</v>
      </c>
      <c r="B150" s="2" t="s">
        <v>47</v>
      </c>
      <c r="C150" s="2" t="s">
        <v>136</v>
      </c>
      <c r="D150" s="2" t="s">
        <v>137</v>
      </c>
      <c r="E150" s="2" t="s">
        <v>136</v>
      </c>
      <c r="F150" s="2" t="s">
        <v>137</v>
      </c>
      <c r="G150" s="3">
        <v>2417</v>
      </c>
      <c r="H150" s="4">
        <v>0.66365147000000002</v>
      </c>
    </row>
    <row r="151" spans="1:8">
      <c r="A151" s="2" t="s">
        <v>46</v>
      </c>
      <c r="B151" s="2" t="s">
        <v>47</v>
      </c>
      <c r="C151" s="2" t="s">
        <v>136</v>
      </c>
      <c r="D151" s="2" t="s">
        <v>137</v>
      </c>
      <c r="E151" s="2" t="s">
        <v>142</v>
      </c>
      <c r="F151" s="2" t="s">
        <v>143</v>
      </c>
      <c r="G151" s="3">
        <v>268</v>
      </c>
      <c r="H151" s="4">
        <v>7.3476340000000001E-2</v>
      </c>
    </row>
    <row r="152" spans="1:8">
      <c r="A152" s="2" t="s">
        <v>46</v>
      </c>
      <c r="B152" s="2" t="s">
        <v>47</v>
      </c>
      <c r="C152" s="2" t="s">
        <v>136</v>
      </c>
      <c r="D152" s="2" t="s">
        <v>137</v>
      </c>
      <c r="E152" s="2" t="s">
        <v>144</v>
      </c>
      <c r="F152" s="2" t="s">
        <v>145</v>
      </c>
      <c r="G152" s="3">
        <v>252</v>
      </c>
      <c r="H152" s="4">
        <v>6.9125320000000004E-2</v>
      </c>
    </row>
    <row r="153" spans="1:8">
      <c r="A153" s="2" t="s">
        <v>46</v>
      </c>
      <c r="B153" s="2" t="s">
        <v>47</v>
      </c>
      <c r="C153" s="2" t="s">
        <v>136</v>
      </c>
      <c r="D153" s="2" t="s">
        <v>137</v>
      </c>
      <c r="E153" s="2" t="s">
        <v>146</v>
      </c>
      <c r="F153" s="2" t="s">
        <v>147</v>
      </c>
      <c r="G153" s="3">
        <v>178</v>
      </c>
      <c r="H153" s="4">
        <v>4.8814320000000001E-2</v>
      </c>
    </row>
    <row r="154" spans="1:8">
      <c r="A154" s="2" t="s">
        <v>46</v>
      </c>
      <c r="B154" s="2" t="s">
        <v>47</v>
      </c>
      <c r="C154" s="2" t="s">
        <v>136</v>
      </c>
      <c r="D154" s="2" t="s">
        <v>137</v>
      </c>
      <c r="E154" s="2" t="s">
        <v>129</v>
      </c>
      <c r="F154" s="2" t="s">
        <v>130</v>
      </c>
      <c r="G154" s="3">
        <v>116</v>
      </c>
      <c r="H154" s="4">
        <v>3.1978289999999999E-2</v>
      </c>
    </row>
    <row r="155" spans="1:8">
      <c r="A155" s="2" t="s">
        <v>47</v>
      </c>
      <c r="B155" s="2" t="s">
        <v>96</v>
      </c>
      <c r="C155" s="2" t="s">
        <v>111</v>
      </c>
      <c r="D155" s="2" t="s">
        <v>112</v>
      </c>
      <c r="E155" s="2" t="s">
        <v>111</v>
      </c>
      <c r="F155" s="2" t="s">
        <v>112</v>
      </c>
      <c r="G155" s="3">
        <v>4537</v>
      </c>
      <c r="H155" s="4">
        <v>0.27459841000000001</v>
      </c>
    </row>
    <row r="156" spans="1:8">
      <c r="A156" s="2" t="s">
        <v>47</v>
      </c>
      <c r="B156" s="2" t="s">
        <v>96</v>
      </c>
      <c r="C156" s="2" t="s">
        <v>111</v>
      </c>
      <c r="D156" s="2" t="s">
        <v>112</v>
      </c>
      <c r="E156" s="2" t="s">
        <v>113</v>
      </c>
      <c r="F156" s="2" t="s">
        <v>114</v>
      </c>
      <c r="G156" s="3">
        <v>1862</v>
      </c>
      <c r="H156" s="4">
        <v>0.11270192</v>
      </c>
    </row>
    <row r="157" spans="1:8">
      <c r="A157" s="2" t="s">
        <v>47</v>
      </c>
      <c r="B157" s="2" t="s">
        <v>96</v>
      </c>
      <c r="C157" s="2" t="s">
        <v>111</v>
      </c>
      <c r="D157" s="2" t="s">
        <v>112</v>
      </c>
      <c r="E157" s="2" t="s">
        <v>119</v>
      </c>
      <c r="F157" s="2" t="s">
        <v>120</v>
      </c>
      <c r="G157" s="3">
        <v>1726</v>
      </c>
      <c r="H157" s="4">
        <v>0.10447114</v>
      </c>
    </row>
    <row r="158" spans="1:8">
      <c r="A158" s="2" t="s">
        <v>47</v>
      </c>
      <c r="B158" s="2" t="s">
        <v>96</v>
      </c>
      <c r="C158" s="2" t="s">
        <v>111</v>
      </c>
      <c r="D158" s="2" t="s">
        <v>112</v>
      </c>
      <c r="E158" s="2" t="s">
        <v>115</v>
      </c>
      <c r="F158" s="2" t="s">
        <v>116</v>
      </c>
      <c r="G158" s="3">
        <v>1263</v>
      </c>
      <c r="H158" s="4">
        <v>7.6448080000000002E-2</v>
      </c>
    </row>
    <row r="159" spans="1:8">
      <c r="A159" s="2" t="s">
        <v>47</v>
      </c>
      <c r="B159" s="2" t="s">
        <v>96</v>
      </c>
      <c r="C159" s="2" t="s">
        <v>111</v>
      </c>
      <c r="D159" s="2" t="s">
        <v>112</v>
      </c>
      <c r="E159" s="2" t="s">
        <v>123</v>
      </c>
      <c r="F159" s="2" t="s">
        <v>124</v>
      </c>
      <c r="G159" s="3">
        <v>749</v>
      </c>
      <c r="H159" s="4">
        <v>4.532187E-2</v>
      </c>
    </row>
    <row r="160" spans="1:8">
      <c r="A160" s="2" t="s">
        <v>47</v>
      </c>
      <c r="B160" s="2" t="s">
        <v>96</v>
      </c>
      <c r="C160" s="2" t="s">
        <v>119</v>
      </c>
      <c r="D160" s="2" t="s">
        <v>120</v>
      </c>
      <c r="E160" s="2" t="s">
        <v>119</v>
      </c>
      <c r="F160" s="2" t="s">
        <v>120</v>
      </c>
      <c r="G160" s="3">
        <v>3079</v>
      </c>
      <c r="H160" s="4">
        <v>0.38566631000000001</v>
      </c>
    </row>
    <row r="161" spans="1:8">
      <c r="A161" s="2" t="s">
        <v>47</v>
      </c>
      <c r="B161" s="2" t="s">
        <v>96</v>
      </c>
      <c r="C161" s="2" t="s">
        <v>119</v>
      </c>
      <c r="D161" s="2" t="s">
        <v>120</v>
      </c>
      <c r="E161" s="2" t="s">
        <v>121</v>
      </c>
      <c r="F161" s="2" t="s">
        <v>122</v>
      </c>
      <c r="G161" s="3">
        <v>517</v>
      </c>
      <c r="H161" s="4">
        <v>6.4705399999999996E-2</v>
      </c>
    </row>
    <row r="162" spans="1:8">
      <c r="A162" s="2" t="s">
        <v>47</v>
      </c>
      <c r="B162" s="2" t="s">
        <v>96</v>
      </c>
      <c r="C162" s="2" t="s">
        <v>119</v>
      </c>
      <c r="D162" s="2" t="s">
        <v>120</v>
      </c>
      <c r="E162" s="2" t="s">
        <v>123</v>
      </c>
      <c r="F162" s="2" t="s">
        <v>124</v>
      </c>
      <c r="G162" s="3">
        <v>418</v>
      </c>
      <c r="H162" s="4">
        <v>5.2298980000000002E-2</v>
      </c>
    </row>
    <row r="163" spans="1:8">
      <c r="A163" s="2" t="s">
        <v>47</v>
      </c>
      <c r="B163" s="2" t="s">
        <v>96</v>
      </c>
      <c r="C163" s="2" t="s">
        <v>119</v>
      </c>
      <c r="D163" s="2" t="s">
        <v>120</v>
      </c>
      <c r="E163" s="2" t="s">
        <v>115</v>
      </c>
      <c r="F163" s="2" t="s">
        <v>116</v>
      </c>
      <c r="G163" s="3">
        <v>408</v>
      </c>
      <c r="H163" s="4">
        <v>5.112672E-2</v>
      </c>
    </row>
    <row r="164" spans="1:8">
      <c r="A164" s="2" t="s">
        <v>47</v>
      </c>
      <c r="B164" s="2" t="s">
        <v>96</v>
      </c>
      <c r="C164" s="2" t="s">
        <v>119</v>
      </c>
      <c r="D164" s="2" t="s">
        <v>120</v>
      </c>
      <c r="E164" s="2" t="s">
        <v>111</v>
      </c>
      <c r="F164" s="2" t="s">
        <v>112</v>
      </c>
      <c r="G164" s="3">
        <v>349</v>
      </c>
      <c r="H164" s="4">
        <v>4.3657330000000001E-2</v>
      </c>
    </row>
    <row r="165" spans="1:8">
      <c r="A165" s="2" t="s">
        <v>47</v>
      </c>
      <c r="B165" s="2" t="s">
        <v>96</v>
      </c>
      <c r="C165" s="2" t="s">
        <v>129</v>
      </c>
      <c r="D165" s="2" t="s">
        <v>130</v>
      </c>
      <c r="E165" s="2" t="s">
        <v>119</v>
      </c>
      <c r="F165" s="2" t="s">
        <v>120</v>
      </c>
      <c r="G165" s="3">
        <v>739</v>
      </c>
      <c r="H165" s="4">
        <v>0.20865072000000001</v>
      </c>
    </row>
    <row r="166" spans="1:8">
      <c r="A166" s="2" t="s">
        <v>47</v>
      </c>
      <c r="B166" s="2" t="s">
        <v>96</v>
      </c>
      <c r="C166" s="2" t="s">
        <v>129</v>
      </c>
      <c r="D166" s="2" t="s">
        <v>130</v>
      </c>
      <c r="E166" s="2" t="s">
        <v>129</v>
      </c>
      <c r="F166" s="2" t="s">
        <v>130</v>
      </c>
      <c r="G166" s="3">
        <v>542</v>
      </c>
      <c r="H166" s="4">
        <v>0.15288852</v>
      </c>
    </row>
    <row r="167" spans="1:8">
      <c r="A167" s="2" t="s">
        <v>47</v>
      </c>
      <c r="B167" s="2" t="s">
        <v>96</v>
      </c>
      <c r="C167" s="2" t="s">
        <v>129</v>
      </c>
      <c r="D167" s="2" t="s">
        <v>130</v>
      </c>
      <c r="E167" s="2" t="s">
        <v>127</v>
      </c>
      <c r="F167" s="2" t="s">
        <v>128</v>
      </c>
      <c r="G167" s="3">
        <v>217</v>
      </c>
      <c r="H167" s="4">
        <v>6.1257909999999999E-2</v>
      </c>
    </row>
    <row r="168" spans="1:8">
      <c r="A168" s="2" t="s">
        <v>47</v>
      </c>
      <c r="B168" s="2" t="s">
        <v>96</v>
      </c>
      <c r="C168" s="2" t="s">
        <v>129</v>
      </c>
      <c r="D168" s="2" t="s">
        <v>130</v>
      </c>
      <c r="E168" s="2" t="s">
        <v>121</v>
      </c>
      <c r="F168" s="2" t="s">
        <v>122</v>
      </c>
      <c r="G168" s="3">
        <v>194</v>
      </c>
      <c r="H168" s="4">
        <v>5.460976E-2</v>
      </c>
    </row>
    <row r="169" spans="1:8">
      <c r="A169" s="2" t="s">
        <v>47</v>
      </c>
      <c r="B169" s="2" t="s">
        <v>96</v>
      </c>
      <c r="C169" s="2" t="s">
        <v>129</v>
      </c>
      <c r="D169" s="2" t="s">
        <v>130</v>
      </c>
      <c r="E169" s="2" t="s">
        <v>125</v>
      </c>
      <c r="F169" s="2" t="s">
        <v>126</v>
      </c>
      <c r="G169" s="3">
        <v>181</v>
      </c>
      <c r="H169" s="4">
        <v>5.1021230000000001E-2</v>
      </c>
    </row>
    <row r="170" spans="1:8">
      <c r="A170" s="2" t="s">
        <v>47</v>
      </c>
      <c r="B170" s="2" t="s">
        <v>96</v>
      </c>
      <c r="C170" s="2" t="s">
        <v>125</v>
      </c>
      <c r="D170" s="2" t="s">
        <v>126</v>
      </c>
      <c r="E170" s="2" t="s">
        <v>125</v>
      </c>
      <c r="F170" s="2" t="s">
        <v>126</v>
      </c>
      <c r="G170" s="3">
        <v>1617</v>
      </c>
      <c r="H170" s="4">
        <v>0.34344226</v>
      </c>
    </row>
    <row r="171" spans="1:8">
      <c r="A171" s="2" t="s">
        <v>47</v>
      </c>
      <c r="B171" s="2" t="s">
        <v>96</v>
      </c>
      <c r="C171" s="2" t="s">
        <v>125</v>
      </c>
      <c r="D171" s="2" t="s">
        <v>126</v>
      </c>
      <c r="E171" s="2" t="s">
        <v>119</v>
      </c>
      <c r="F171" s="2" t="s">
        <v>120</v>
      </c>
      <c r="G171" s="3">
        <v>603</v>
      </c>
      <c r="H171" s="4">
        <v>0.12807337999999999</v>
      </c>
    </row>
    <row r="172" spans="1:8">
      <c r="A172" s="2" t="s">
        <v>47</v>
      </c>
      <c r="B172" s="2" t="s">
        <v>96</v>
      </c>
      <c r="C172" s="2" t="s">
        <v>125</v>
      </c>
      <c r="D172" s="2" t="s">
        <v>126</v>
      </c>
      <c r="E172" s="2" t="s">
        <v>121</v>
      </c>
      <c r="F172" s="2" t="s">
        <v>122</v>
      </c>
      <c r="G172" s="3">
        <v>600</v>
      </c>
      <c r="H172" s="4">
        <v>0.12732056</v>
      </c>
    </row>
    <row r="173" spans="1:8">
      <c r="A173" s="2" t="s">
        <v>47</v>
      </c>
      <c r="B173" s="2" t="s">
        <v>96</v>
      </c>
      <c r="C173" s="2" t="s">
        <v>125</v>
      </c>
      <c r="D173" s="2" t="s">
        <v>126</v>
      </c>
      <c r="E173" s="2" t="s">
        <v>115</v>
      </c>
      <c r="F173" s="2" t="s">
        <v>116</v>
      </c>
      <c r="G173" s="3">
        <v>237</v>
      </c>
      <c r="H173" s="4">
        <v>5.022302E-2</v>
      </c>
    </row>
    <row r="174" spans="1:8">
      <c r="A174" s="2" t="s">
        <v>47</v>
      </c>
      <c r="B174" s="2" t="s">
        <v>96</v>
      </c>
      <c r="C174" s="2" t="s">
        <v>125</v>
      </c>
      <c r="D174" s="2" t="s">
        <v>126</v>
      </c>
      <c r="E174" s="2" t="s">
        <v>117</v>
      </c>
      <c r="F174" s="2" t="s">
        <v>118</v>
      </c>
      <c r="G174" s="3">
        <v>203</v>
      </c>
      <c r="H174" s="4">
        <v>4.303531E-2</v>
      </c>
    </row>
    <row r="175" spans="1:8">
      <c r="A175" s="2" t="s">
        <v>47</v>
      </c>
      <c r="B175" s="2" t="s">
        <v>96</v>
      </c>
      <c r="C175" s="2" t="s">
        <v>142</v>
      </c>
      <c r="D175" s="2" t="s">
        <v>143</v>
      </c>
      <c r="E175" s="2" t="s">
        <v>119</v>
      </c>
      <c r="F175" s="2" t="s">
        <v>120</v>
      </c>
      <c r="G175" s="3">
        <v>242</v>
      </c>
      <c r="H175" s="4">
        <v>0.24105877000000001</v>
      </c>
    </row>
    <row r="176" spans="1:8">
      <c r="A176" s="2" t="s">
        <v>47</v>
      </c>
      <c r="B176" s="2" t="s">
        <v>96</v>
      </c>
      <c r="C176" s="2" t="s">
        <v>142</v>
      </c>
      <c r="D176" s="2" t="s">
        <v>143</v>
      </c>
      <c r="E176" s="2" t="s">
        <v>127</v>
      </c>
      <c r="F176" s="2" t="s">
        <v>128</v>
      </c>
      <c r="G176" s="5" t="s">
        <v>86</v>
      </c>
      <c r="H176" s="6" t="s">
        <v>86</v>
      </c>
    </row>
    <row r="177" spans="1:8">
      <c r="A177" s="2" t="s">
        <v>47</v>
      </c>
      <c r="B177" s="2" t="s">
        <v>96</v>
      </c>
      <c r="C177" s="2" t="s">
        <v>142</v>
      </c>
      <c r="D177" s="2" t="s">
        <v>143</v>
      </c>
      <c r="E177" s="2" t="s">
        <v>121</v>
      </c>
      <c r="F177" s="2" t="s">
        <v>122</v>
      </c>
      <c r="G177" s="5" t="s">
        <v>86</v>
      </c>
      <c r="H177" s="6" t="s">
        <v>86</v>
      </c>
    </row>
    <row r="178" spans="1:8">
      <c r="A178" s="2" t="s">
        <v>47</v>
      </c>
      <c r="B178" s="2" t="s">
        <v>96</v>
      </c>
      <c r="C178" s="2" t="s">
        <v>142</v>
      </c>
      <c r="D178" s="2" t="s">
        <v>143</v>
      </c>
      <c r="E178" s="2" t="s">
        <v>125</v>
      </c>
      <c r="F178" s="2" t="s">
        <v>126</v>
      </c>
      <c r="G178" s="5" t="s">
        <v>86</v>
      </c>
      <c r="H178" s="6" t="s">
        <v>86</v>
      </c>
    </row>
    <row r="179" spans="1:8">
      <c r="A179" s="2" t="s">
        <v>47</v>
      </c>
      <c r="B179" s="2" t="s">
        <v>96</v>
      </c>
      <c r="C179" s="2" t="s">
        <v>142</v>
      </c>
      <c r="D179" s="2" t="s">
        <v>143</v>
      </c>
      <c r="E179" s="2" t="s">
        <v>148</v>
      </c>
      <c r="F179" s="2" t="s">
        <v>149</v>
      </c>
      <c r="G179" s="5" t="s">
        <v>86</v>
      </c>
      <c r="H179" s="6" t="s">
        <v>86</v>
      </c>
    </row>
    <row r="180" spans="1:8">
      <c r="A180" s="2" t="s">
        <v>47</v>
      </c>
      <c r="B180" s="2" t="s">
        <v>46</v>
      </c>
      <c r="C180" s="2" t="s">
        <v>111</v>
      </c>
      <c r="D180" s="2" t="s">
        <v>112</v>
      </c>
      <c r="E180" s="2" t="s">
        <v>131</v>
      </c>
      <c r="F180" s="2" t="s">
        <v>132</v>
      </c>
      <c r="G180" s="3">
        <v>6621</v>
      </c>
      <c r="H180" s="4">
        <v>0.43918992000000001</v>
      </c>
    </row>
    <row r="181" spans="1:8">
      <c r="A181" s="2" t="s">
        <v>47</v>
      </c>
      <c r="B181" s="2" t="s">
        <v>46</v>
      </c>
      <c r="C181" s="2" t="s">
        <v>111</v>
      </c>
      <c r="D181" s="2" t="s">
        <v>112</v>
      </c>
      <c r="E181" s="2" t="s">
        <v>111</v>
      </c>
      <c r="F181" s="2" t="s">
        <v>112</v>
      </c>
      <c r="G181" s="3">
        <v>4084</v>
      </c>
      <c r="H181" s="4">
        <v>0.27091246000000002</v>
      </c>
    </row>
    <row r="182" spans="1:8">
      <c r="A182" s="2" t="s">
        <v>47</v>
      </c>
      <c r="B182" s="2" t="s">
        <v>46</v>
      </c>
      <c r="C182" s="2" t="s">
        <v>111</v>
      </c>
      <c r="D182" s="2" t="s">
        <v>112</v>
      </c>
      <c r="E182" s="2" t="s">
        <v>119</v>
      </c>
      <c r="F182" s="2" t="s">
        <v>120</v>
      </c>
      <c r="G182" s="3">
        <v>880</v>
      </c>
      <c r="H182" s="4">
        <v>5.8365859999999999E-2</v>
      </c>
    </row>
    <row r="183" spans="1:8">
      <c r="A183" s="2" t="s">
        <v>47</v>
      </c>
      <c r="B183" s="2" t="s">
        <v>46</v>
      </c>
      <c r="C183" s="2" t="s">
        <v>111</v>
      </c>
      <c r="D183" s="2" t="s">
        <v>112</v>
      </c>
      <c r="E183" s="2" t="s">
        <v>125</v>
      </c>
      <c r="F183" s="2" t="s">
        <v>126</v>
      </c>
      <c r="G183" s="3">
        <v>647</v>
      </c>
      <c r="H183" s="4">
        <v>4.2895460000000003E-2</v>
      </c>
    </row>
    <row r="184" spans="1:8">
      <c r="A184" s="2" t="s">
        <v>47</v>
      </c>
      <c r="B184" s="2" t="s">
        <v>46</v>
      </c>
      <c r="C184" s="2" t="s">
        <v>111</v>
      </c>
      <c r="D184" s="2" t="s">
        <v>112</v>
      </c>
      <c r="E184" s="2" t="s">
        <v>133</v>
      </c>
      <c r="F184" s="2" t="s">
        <v>134</v>
      </c>
      <c r="G184" s="3">
        <v>511</v>
      </c>
      <c r="H184" s="4">
        <v>3.3881250000000002E-2</v>
      </c>
    </row>
    <row r="185" spans="1:8">
      <c r="A185" s="2" t="s">
        <v>47</v>
      </c>
      <c r="B185" s="2" t="s">
        <v>46</v>
      </c>
      <c r="C185" s="2" t="s">
        <v>119</v>
      </c>
      <c r="D185" s="2" t="s">
        <v>120</v>
      </c>
      <c r="E185" s="2" t="s">
        <v>131</v>
      </c>
      <c r="F185" s="2" t="s">
        <v>132</v>
      </c>
      <c r="G185" s="3">
        <v>2828</v>
      </c>
      <c r="H185" s="4">
        <v>0.40081755000000002</v>
      </c>
    </row>
    <row r="186" spans="1:8">
      <c r="A186" s="2" t="s">
        <v>47</v>
      </c>
      <c r="B186" s="2" t="s">
        <v>46</v>
      </c>
      <c r="C186" s="2" t="s">
        <v>119</v>
      </c>
      <c r="D186" s="2" t="s">
        <v>120</v>
      </c>
      <c r="E186" s="2" t="s">
        <v>119</v>
      </c>
      <c r="F186" s="2" t="s">
        <v>120</v>
      </c>
      <c r="G186" s="3">
        <v>2415</v>
      </c>
      <c r="H186" s="4">
        <v>0.34239270999999999</v>
      </c>
    </row>
    <row r="187" spans="1:8">
      <c r="A187" s="2" t="s">
        <v>47</v>
      </c>
      <c r="B187" s="2" t="s">
        <v>46</v>
      </c>
      <c r="C187" s="2" t="s">
        <v>119</v>
      </c>
      <c r="D187" s="2" t="s">
        <v>120</v>
      </c>
      <c r="E187" s="2" t="s">
        <v>111</v>
      </c>
      <c r="F187" s="2" t="s">
        <v>112</v>
      </c>
      <c r="G187" s="3">
        <v>377</v>
      </c>
      <c r="H187" s="4">
        <v>5.342363E-2</v>
      </c>
    </row>
    <row r="188" spans="1:8">
      <c r="A188" s="2" t="s">
        <v>47</v>
      </c>
      <c r="B188" s="2" t="s">
        <v>46</v>
      </c>
      <c r="C188" s="2" t="s">
        <v>119</v>
      </c>
      <c r="D188" s="2" t="s">
        <v>120</v>
      </c>
      <c r="E188" s="2" t="s">
        <v>129</v>
      </c>
      <c r="F188" s="2" t="s">
        <v>130</v>
      </c>
      <c r="G188" s="3">
        <v>193</v>
      </c>
      <c r="H188" s="4">
        <v>2.734193E-2</v>
      </c>
    </row>
    <row r="189" spans="1:8">
      <c r="A189" s="2" t="s">
        <v>47</v>
      </c>
      <c r="B189" s="2" t="s">
        <v>46</v>
      </c>
      <c r="C189" s="2" t="s">
        <v>119</v>
      </c>
      <c r="D189" s="2" t="s">
        <v>120</v>
      </c>
      <c r="E189" s="2" t="s">
        <v>135</v>
      </c>
      <c r="F189" s="2" t="s">
        <v>135</v>
      </c>
      <c r="G189" s="3">
        <v>183</v>
      </c>
      <c r="H189" s="4">
        <v>2.5909290000000001E-2</v>
      </c>
    </row>
    <row r="190" spans="1:8">
      <c r="A190" s="2" t="s">
        <v>47</v>
      </c>
      <c r="B190" s="2" t="s">
        <v>46</v>
      </c>
      <c r="C190" s="2" t="s">
        <v>129</v>
      </c>
      <c r="D190" s="2" t="s">
        <v>130</v>
      </c>
      <c r="E190" s="2" t="s">
        <v>129</v>
      </c>
      <c r="F190" s="2" t="s">
        <v>130</v>
      </c>
      <c r="G190" s="3">
        <v>1282</v>
      </c>
      <c r="H190" s="4">
        <v>0.37884905000000002</v>
      </c>
    </row>
    <row r="191" spans="1:8">
      <c r="A191" s="2" t="s">
        <v>47</v>
      </c>
      <c r="B191" s="2" t="s">
        <v>46</v>
      </c>
      <c r="C191" s="2" t="s">
        <v>129</v>
      </c>
      <c r="D191" s="2" t="s">
        <v>130</v>
      </c>
      <c r="E191" s="2" t="s">
        <v>131</v>
      </c>
      <c r="F191" s="2" t="s">
        <v>132</v>
      </c>
      <c r="G191" s="3">
        <v>1052</v>
      </c>
      <c r="H191" s="4">
        <v>0.31077969</v>
      </c>
    </row>
    <row r="192" spans="1:8">
      <c r="A192" s="2" t="s">
        <v>47</v>
      </c>
      <c r="B192" s="2" t="s">
        <v>46</v>
      </c>
      <c r="C192" s="2" t="s">
        <v>129</v>
      </c>
      <c r="D192" s="2" t="s">
        <v>130</v>
      </c>
      <c r="E192" s="2" t="s">
        <v>119</v>
      </c>
      <c r="F192" s="2" t="s">
        <v>120</v>
      </c>
      <c r="G192" s="3">
        <v>230</v>
      </c>
      <c r="H192" s="4">
        <v>6.7940559999999997E-2</v>
      </c>
    </row>
    <row r="193" spans="1:8">
      <c r="A193" s="2" t="s">
        <v>47</v>
      </c>
      <c r="B193" s="2" t="s">
        <v>46</v>
      </c>
      <c r="C193" s="2" t="s">
        <v>129</v>
      </c>
      <c r="D193" s="2" t="s">
        <v>130</v>
      </c>
      <c r="E193" s="2" t="s">
        <v>111</v>
      </c>
      <c r="F193" s="2" t="s">
        <v>112</v>
      </c>
      <c r="G193" s="3">
        <v>111</v>
      </c>
      <c r="H193" s="4">
        <v>3.2883639999999999E-2</v>
      </c>
    </row>
    <row r="194" spans="1:8">
      <c r="A194" s="2" t="s">
        <v>47</v>
      </c>
      <c r="B194" s="2" t="s">
        <v>46</v>
      </c>
      <c r="C194" s="2" t="s">
        <v>129</v>
      </c>
      <c r="D194" s="2" t="s">
        <v>130</v>
      </c>
      <c r="E194" s="2" t="s">
        <v>135</v>
      </c>
      <c r="F194" s="2" t="s">
        <v>135</v>
      </c>
      <c r="G194" s="3">
        <v>110</v>
      </c>
      <c r="H194" s="4">
        <v>3.2589180000000002E-2</v>
      </c>
    </row>
    <row r="195" spans="1:8">
      <c r="A195" s="2" t="s">
        <v>47</v>
      </c>
      <c r="B195" s="2" t="s">
        <v>46</v>
      </c>
      <c r="C195" s="2" t="s">
        <v>125</v>
      </c>
      <c r="D195" s="2" t="s">
        <v>126</v>
      </c>
      <c r="E195" s="2" t="s">
        <v>125</v>
      </c>
      <c r="F195" s="2" t="s">
        <v>126</v>
      </c>
      <c r="G195" s="3">
        <v>1054</v>
      </c>
      <c r="H195" s="4">
        <v>0.40790258000000001</v>
      </c>
    </row>
    <row r="196" spans="1:8">
      <c r="A196" s="2" t="s">
        <v>47</v>
      </c>
      <c r="B196" s="2" t="s">
        <v>46</v>
      </c>
      <c r="C196" s="2" t="s">
        <v>125</v>
      </c>
      <c r="D196" s="2" t="s">
        <v>126</v>
      </c>
      <c r="E196" s="2" t="s">
        <v>131</v>
      </c>
      <c r="F196" s="2" t="s">
        <v>132</v>
      </c>
      <c r="G196" s="3">
        <v>866</v>
      </c>
      <c r="H196" s="4">
        <v>0.3350204</v>
      </c>
    </row>
    <row r="197" spans="1:8">
      <c r="A197" s="2" t="s">
        <v>47</v>
      </c>
      <c r="B197" s="2" t="s">
        <v>46</v>
      </c>
      <c r="C197" s="2" t="s">
        <v>125</v>
      </c>
      <c r="D197" s="2" t="s">
        <v>126</v>
      </c>
      <c r="E197" s="2" t="s">
        <v>119</v>
      </c>
      <c r="F197" s="2" t="s">
        <v>120</v>
      </c>
      <c r="G197" s="3">
        <v>131</v>
      </c>
      <c r="H197" s="4">
        <v>5.06198E-2</v>
      </c>
    </row>
    <row r="198" spans="1:8">
      <c r="A198" s="2" t="s">
        <v>47</v>
      </c>
      <c r="B198" s="2" t="s">
        <v>46</v>
      </c>
      <c r="C198" s="2" t="s">
        <v>125</v>
      </c>
      <c r="D198" s="2" t="s">
        <v>126</v>
      </c>
      <c r="E198" s="2" t="s">
        <v>111</v>
      </c>
      <c r="F198" s="2" t="s">
        <v>112</v>
      </c>
      <c r="G198" s="3">
        <v>110</v>
      </c>
      <c r="H198" s="4">
        <v>4.246337E-2</v>
      </c>
    </row>
    <row r="199" spans="1:8">
      <c r="A199" s="2" t="s">
        <v>47</v>
      </c>
      <c r="B199" s="2" t="s">
        <v>46</v>
      </c>
      <c r="C199" s="2" t="s">
        <v>125</v>
      </c>
      <c r="D199" s="2" t="s">
        <v>126</v>
      </c>
      <c r="E199" s="2" t="s">
        <v>121</v>
      </c>
      <c r="F199" s="2" t="s">
        <v>122</v>
      </c>
      <c r="G199" s="5" t="s">
        <v>86</v>
      </c>
      <c r="H199" s="6" t="s">
        <v>86</v>
      </c>
    </row>
    <row r="200" spans="1:8">
      <c r="A200" s="2" t="s">
        <v>47</v>
      </c>
      <c r="B200" s="2" t="s">
        <v>46</v>
      </c>
      <c r="C200" s="2" t="s">
        <v>142</v>
      </c>
      <c r="D200" s="2" t="s">
        <v>143</v>
      </c>
      <c r="E200" s="2" t="s">
        <v>131</v>
      </c>
      <c r="F200" s="2" t="s">
        <v>132</v>
      </c>
      <c r="G200" s="3">
        <v>392</v>
      </c>
      <c r="H200" s="4">
        <v>0.26942848000000003</v>
      </c>
    </row>
    <row r="201" spans="1:8">
      <c r="A201" s="2" t="s">
        <v>47</v>
      </c>
      <c r="B201" s="2" t="s">
        <v>46</v>
      </c>
      <c r="C201" s="2" t="s">
        <v>142</v>
      </c>
      <c r="D201" s="2" t="s">
        <v>143</v>
      </c>
      <c r="E201" s="2" t="s">
        <v>142</v>
      </c>
      <c r="F201" s="2" t="s">
        <v>143</v>
      </c>
      <c r="G201" s="3">
        <v>368</v>
      </c>
      <c r="H201" s="4">
        <v>0.25307329000000001</v>
      </c>
    </row>
    <row r="202" spans="1:8">
      <c r="A202" s="2" t="s">
        <v>47</v>
      </c>
      <c r="B202" s="2" t="s">
        <v>46</v>
      </c>
      <c r="C202" s="2" t="s">
        <v>142</v>
      </c>
      <c r="D202" s="2" t="s">
        <v>143</v>
      </c>
      <c r="E202" s="2" t="s">
        <v>119</v>
      </c>
      <c r="F202" s="2" t="s">
        <v>120</v>
      </c>
      <c r="G202" s="3">
        <v>124</v>
      </c>
      <c r="H202" s="4">
        <v>8.5333640000000002E-2</v>
      </c>
    </row>
    <row r="203" spans="1:8">
      <c r="A203" s="2" t="s">
        <v>47</v>
      </c>
      <c r="B203" s="2" t="s">
        <v>46</v>
      </c>
      <c r="C203" s="2" t="s">
        <v>142</v>
      </c>
      <c r="D203" s="2" t="s">
        <v>143</v>
      </c>
      <c r="E203" s="2" t="s">
        <v>136</v>
      </c>
      <c r="F203" s="2" t="s">
        <v>137</v>
      </c>
      <c r="G203" s="3">
        <v>116</v>
      </c>
      <c r="H203" s="4">
        <v>7.9653920000000003E-2</v>
      </c>
    </row>
    <row r="204" spans="1:8">
      <c r="A204" s="2" t="s">
        <v>47</v>
      </c>
      <c r="B204" s="2" t="s">
        <v>46</v>
      </c>
      <c r="C204" s="2" t="s">
        <v>142</v>
      </c>
      <c r="D204" s="2" t="s">
        <v>143</v>
      </c>
      <c r="E204" s="2" t="s">
        <v>129</v>
      </c>
      <c r="F204" s="2" t="s">
        <v>130</v>
      </c>
      <c r="G204" s="5" t="s">
        <v>86</v>
      </c>
      <c r="H204" s="6" t="s">
        <v>86</v>
      </c>
    </row>
    <row r="205" spans="1:8">
      <c r="A205" s="2" t="s">
        <v>47</v>
      </c>
      <c r="B205" s="2" t="s">
        <v>47</v>
      </c>
      <c r="C205" s="2" t="s">
        <v>111</v>
      </c>
      <c r="D205" s="2" t="s">
        <v>112</v>
      </c>
      <c r="E205" s="2" t="s">
        <v>111</v>
      </c>
      <c r="F205" s="2" t="s">
        <v>112</v>
      </c>
      <c r="G205" s="3">
        <v>12160</v>
      </c>
      <c r="H205" s="4">
        <v>0.73195047000000002</v>
      </c>
    </row>
    <row r="206" spans="1:8">
      <c r="A206" s="2" t="s">
        <v>47</v>
      </c>
      <c r="B206" s="2" t="s">
        <v>47</v>
      </c>
      <c r="C206" s="2" t="s">
        <v>111</v>
      </c>
      <c r="D206" s="2" t="s">
        <v>112</v>
      </c>
      <c r="E206" s="2" t="s">
        <v>125</v>
      </c>
      <c r="F206" s="2" t="s">
        <v>126</v>
      </c>
      <c r="G206" s="3">
        <v>886</v>
      </c>
      <c r="H206" s="4">
        <v>5.334386E-2</v>
      </c>
    </row>
    <row r="207" spans="1:8">
      <c r="A207" s="2" t="s">
        <v>47</v>
      </c>
      <c r="B207" s="2" t="s">
        <v>47</v>
      </c>
      <c r="C207" s="2" t="s">
        <v>111</v>
      </c>
      <c r="D207" s="2" t="s">
        <v>112</v>
      </c>
      <c r="E207" s="2" t="s">
        <v>131</v>
      </c>
      <c r="F207" s="2" t="s">
        <v>132</v>
      </c>
      <c r="G207" s="3">
        <v>707</v>
      </c>
      <c r="H207" s="4">
        <v>4.2584919999999998E-2</v>
      </c>
    </row>
    <row r="208" spans="1:8">
      <c r="A208" s="2" t="s">
        <v>47</v>
      </c>
      <c r="B208" s="2" t="s">
        <v>47</v>
      </c>
      <c r="C208" s="2" t="s">
        <v>111</v>
      </c>
      <c r="D208" s="2" t="s">
        <v>112</v>
      </c>
      <c r="E208" s="2" t="s">
        <v>135</v>
      </c>
      <c r="F208" s="2" t="s">
        <v>135</v>
      </c>
      <c r="G208" s="3">
        <v>682</v>
      </c>
      <c r="H208" s="4">
        <v>4.1066600000000002E-2</v>
      </c>
    </row>
    <row r="209" spans="1:8">
      <c r="A209" s="2" t="s">
        <v>47</v>
      </c>
      <c r="B209" s="2" t="s">
        <v>47</v>
      </c>
      <c r="C209" s="2" t="s">
        <v>111</v>
      </c>
      <c r="D209" s="2" t="s">
        <v>112</v>
      </c>
      <c r="E209" s="2" t="s">
        <v>140</v>
      </c>
      <c r="F209" s="2" t="s">
        <v>141</v>
      </c>
      <c r="G209" s="3">
        <v>538</v>
      </c>
      <c r="H209" s="4">
        <v>3.2371659999999997E-2</v>
      </c>
    </row>
    <row r="210" spans="1:8">
      <c r="A210" s="2" t="s">
        <v>47</v>
      </c>
      <c r="B210" s="2" t="s">
        <v>47</v>
      </c>
      <c r="C210" s="2" t="s">
        <v>119</v>
      </c>
      <c r="D210" s="2" t="s">
        <v>120</v>
      </c>
      <c r="E210" s="2" t="s">
        <v>119</v>
      </c>
      <c r="F210" s="2" t="s">
        <v>120</v>
      </c>
      <c r="G210" s="3">
        <v>4679</v>
      </c>
      <c r="H210" s="4">
        <v>0.65370017999999996</v>
      </c>
    </row>
    <row r="211" spans="1:8">
      <c r="A211" s="2" t="s">
        <v>47</v>
      </c>
      <c r="B211" s="2" t="s">
        <v>47</v>
      </c>
      <c r="C211" s="2" t="s">
        <v>119</v>
      </c>
      <c r="D211" s="2" t="s">
        <v>120</v>
      </c>
      <c r="E211" s="2" t="s">
        <v>111</v>
      </c>
      <c r="F211" s="2" t="s">
        <v>112</v>
      </c>
      <c r="G211" s="3">
        <v>809</v>
      </c>
      <c r="H211" s="4">
        <v>0.11302114000000001</v>
      </c>
    </row>
    <row r="212" spans="1:8">
      <c r="A212" s="2" t="s">
        <v>47</v>
      </c>
      <c r="B212" s="2" t="s">
        <v>47</v>
      </c>
      <c r="C212" s="2" t="s">
        <v>119</v>
      </c>
      <c r="D212" s="2" t="s">
        <v>120</v>
      </c>
      <c r="E212" s="2" t="s">
        <v>140</v>
      </c>
      <c r="F212" s="2" t="s">
        <v>141</v>
      </c>
      <c r="G212" s="3">
        <v>256</v>
      </c>
      <c r="H212" s="4">
        <v>3.5760399999999998E-2</v>
      </c>
    </row>
    <row r="213" spans="1:8">
      <c r="A213" s="2" t="s">
        <v>47</v>
      </c>
      <c r="B213" s="2" t="s">
        <v>47</v>
      </c>
      <c r="C213" s="2" t="s">
        <v>119</v>
      </c>
      <c r="D213" s="2" t="s">
        <v>120</v>
      </c>
      <c r="E213" s="2" t="s">
        <v>129</v>
      </c>
      <c r="F213" s="2" t="s">
        <v>130</v>
      </c>
      <c r="G213" s="3">
        <v>232</v>
      </c>
      <c r="H213" s="4">
        <v>3.2474749999999997E-2</v>
      </c>
    </row>
    <row r="214" spans="1:8">
      <c r="A214" s="2" t="s">
        <v>47</v>
      </c>
      <c r="B214" s="2" t="s">
        <v>47</v>
      </c>
      <c r="C214" s="2" t="s">
        <v>119</v>
      </c>
      <c r="D214" s="2" t="s">
        <v>120</v>
      </c>
      <c r="E214" s="2" t="s">
        <v>135</v>
      </c>
      <c r="F214" s="2" t="s">
        <v>135</v>
      </c>
      <c r="G214" s="3">
        <v>213</v>
      </c>
      <c r="H214" s="4">
        <v>2.9743700000000001E-2</v>
      </c>
    </row>
    <row r="215" spans="1:8">
      <c r="A215" s="2" t="s">
        <v>47</v>
      </c>
      <c r="B215" s="2" t="s">
        <v>47</v>
      </c>
      <c r="C215" s="2" t="s">
        <v>129</v>
      </c>
      <c r="D215" s="2" t="s">
        <v>130</v>
      </c>
      <c r="E215" s="2" t="s">
        <v>129</v>
      </c>
      <c r="F215" s="2" t="s">
        <v>130</v>
      </c>
      <c r="G215" s="3">
        <v>1867</v>
      </c>
      <c r="H215" s="4">
        <v>0.60117887999999997</v>
      </c>
    </row>
    <row r="216" spans="1:8">
      <c r="A216" s="2" t="s">
        <v>47</v>
      </c>
      <c r="B216" s="2" t="s">
        <v>47</v>
      </c>
      <c r="C216" s="2" t="s">
        <v>129</v>
      </c>
      <c r="D216" s="2" t="s">
        <v>130</v>
      </c>
      <c r="E216" s="2" t="s">
        <v>119</v>
      </c>
      <c r="F216" s="2" t="s">
        <v>120</v>
      </c>
      <c r="G216" s="3">
        <v>269</v>
      </c>
      <c r="H216" s="4">
        <v>8.6708900000000005E-2</v>
      </c>
    </row>
    <row r="217" spans="1:8">
      <c r="A217" s="2" t="s">
        <v>47</v>
      </c>
      <c r="B217" s="2" t="s">
        <v>47</v>
      </c>
      <c r="C217" s="2" t="s">
        <v>129</v>
      </c>
      <c r="D217" s="2" t="s">
        <v>130</v>
      </c>
      <c r="E217" s="2" t="s">
        <v>142</v>
      </c>
      <c r="F217" s="2" t="s">
        <v>143</v>
      </c>
      <c r="G217" s="3">
        <v>197</v>
      </c>
      <c r="H217" s="4">
        <v>6.3286869999999995E-2</v>
      </c>
    </row>
    <row r="218" spans="1:8">
      <c r="A218" s="2" t="s">
        <v>47</v>
      </c>
      <c r="B218" s="2" t="s">
        <v>47</v>
      </c>
      <c r="C218" s="2" t="s">
        <v>129</v>
      </c>
      <c r="D218" s="2" t="s">
        <v>130</v>
      </c>
      <c r="E218" s="2" t="s">
        <v>111</v>
      </c>
      <c r="F218" s="2" t="s">
        <v>112</v>
      </c>
      <c r="G218" s="3">
        <v>192</v>
      </c>
      <c r="H218" s="4">
        <v>6.1912790000000002E-2</v>
      </c>
    </row>
    <row r="219" spans="1:8">
      <c r="A219" s="2" t="s">
        <v>47</v>
      </c>
      <c r="B219" s="2" t="s">
        <v>47</v>
      </c>
      <c r="C219" s="2" t="s">
        <v>129</v>
      </c>
      <c r="D219" s="2" t="s">
        <v>130</v>
      </c>
      <c r="E219" s="2" t="s">
        <v>131</v>
      </c>
      <c r="F219" s="2" t="s">
        <v>132</v>
      </c>
      <c r="G219" s="3">
        <v>117</v>
      </c>
      <c r="H219" s="4">
        <v>3.7680320000000003E-2</v>
      </c>
    </row>
    <row r="220" spans="1:8">
      <c r="A220" s="2" t="s">
        <v>47</v>
      </c>
      <c r="B220" s="2" t="s">
        <v>47</v>
      </c>
      <c r="C220" s="2" t="s">
        <v>125</v>
      </c>
      <c r="D220" s="2" t="s">
        <v>126</v>
      </c>
      <c r="E220" s="2" t="s">
        <v>125</v>
      </c>
      <c r="F220" s="2" t="s">
        <v>126</v>
      </c>
      <c r="G220" s="3">
        <v>1159</v>
      </c>
      <c r="H220" s="4">
        <v>0.43644345000000001</v>
      </c>
    </row>
    <row r="221" spans="1:8">
      <c r="A221" s="2" t="s">
        <v>47</v>
      </c>
      <c r="B221" s="2" t="s">
        <v>47</v>
      </c>
      <c r="C221" s="2" t="s">
        <v>125</v>
      </c>
      <c r="D221" s="2" t="s">
        <v>126</v>
      </c>
      <c r="E221" s="2" t="s">
        <v>111</v>
      </c>
      <c r="F221" s="2" t="s">
        <v>112</v>
      </c>
      <c r="G221" s="3">
        <v>1010</v>
      </c>
      <c r="H221" s="4">
        <v>0.38012794999999999</v>
      </c>
    </row>
    <row r="222" spans="1:8">
      <c r="A222" s="2" t="s">
        <v>47</v>
      </c>
      <c r="B222" s="2" t="s">
        <v>47</v>
      </c>
      <c r="C222" s="2" t="s">
        <v>125</v>
      </c>
      <c r="D222" s="2" t="s">
        <v>126</v>
      </c>
      <c r="E222" s="2" t="s">
        <v>135</v>
      </c>
      <c r="F222" s="2" t="s">
        <v>135</v>
      </c>
      <c r="G222" s="5" t="s">
        <v>86</v>
      </c>
      <c r="H222" s="6" t="s">
        <v>86</v>
      </c>
    </row>
    <row r="223" spans="1:8">
      <c r="A223" s="2" t="s">
        <v>47</v>
      </c>
      <c r="B223" s="2" t="s">
        <v>47</v>
      </c>
      <c r="C223" s="2" t="s">
        <v>125</v>
      </c>
      <c r="D223" s="2" t="s">
        <v>126</v>
      </c>
      <c r="E223" s="2" t="s">
        <v>144</v>
      </c>
      <c r="F223" s="2" t="s">
        <v>145</v>
      </c>
      <c r="G223" s="5" t="s">
        <v>86</v>
      </c>
      <c r="H223" s="6" t="s">
        <v>86</v>
      </c>
    </row>
    <row r="224" spans="1:8">
      <c r="A224" s="2" t="s">
        <v>47</v>
      </c>
      <c r="B224" s="2" t="s">
        <v>47</v>
      </c>
      <c r="C224" s="2" t="s">
        <v>125</v>
      </c>
      <c r="D224" s="2" t="s">
        <v>126</v>
      </c>
      <c r="E224" s="2" t="s">
        <v>119</v>
      </c>
      <c r="F224" s="2" t="s">
        <v>120</v>
      </c>
      <c r="G224" s="5" t="s">
        <v>86</v>
      </c>
      <c r="H224" s="6" t="s">
        <v>86</v>
      </c>
    </row>
    <row r="225" spans="1:8">
      <c r="A225" s="2" t="s">
        <v>47</v>
      </c>
      <c r="B225" s="2" t="s">
        <v>47</v>
      </c>
      <c r="C225" s="2" t="s">
        <v>142</v>
      </c>
      <c r="D225" s="2" t="s">
        <v>143</v>
      </c>
      <c r="E225" s="2" t="s">
        <v>142</v>
      </c>
      <c r="F225" s="2" t="s">
        <v>143</v>
      </c>
      <c r="G225" s="3">
        <v>5579</v>
      </c>
      <c r="H225" s="4">
        <v>0.79217850999999995</v>
      </c>
    </row>
    <row r="226" spans="1:8">
      <c r="A226" s="2" t="s">
        <v>47</v>
      </c>
      <c r="B226" s="2" t="s">
        <v>47</v>
      </c>
      <c r="C226" s="2" t="s">
        <v>142</v>
      </c>
      <c r="D226" s="2" t="s">
        <v>143</v>
      </c>
      <c r="E226" s="2" t="s">
        <v>144</v>
      </c>
      <c r="F226" s="2" t="s">
        <v>145</v>
      </c>
      <c r="G226" s="3">
        <v>370</v>
      </c>
      <c r="H226" s="4">
        <v>5.2584939999999997E-2</v>
      </c>
    </row>
    <row r="227" spans="1:8">
      <c r="A227" s="2" t="s">
        <v>47</v>
      </c>
      <c r="B227" s="2" t="s">
        <v>47</v>
      </c>
      <c r="C227" s="2" t="s">
        <v>142</v>
      </c>
      <c r="D227" s="2" t="s">
        <v>143</v>
      </c>
      <c r="E227" s="2" t="s">
        <v>146</v>
      </c>
      <c r="F227" s="2" t="s">
        <v>147</v>
      </c>
      <c r="G227" s="3">
        <v>308</v>
      </c>
      <c r="H227" s="4">
        <v>4.3795199999999999E-2</v>
      </c>
    </row>
    <row r="228" spans="1:8">
      <c r="A228" s="2" t="s">
        <v>47</v>
      </c>
      <c r="B228" s="2" t="s">
        <v>47</v>
      </c>
      <c r="C228" s="2" t="s">
        <v>142</v>
      </c>
      <c r="D228" s="2" t="s">
        <v>143</v>
      </c>
      <c r="E228" s="2" t="s">
        <v>136</v>
      </c>
      <c r="F228" s="2" t="s">
        <v>137</v>
      </c>
      <c r="G228" s="3">
        <v>149</v>
      </c>
      <c r="H228" s="4">
        <v>2.1184999999999999E-2</v>
      </c>
    </row>
    <row r="229" spans="1:8">
      <c r="A229" s="2" t="s">
        <v>47</v>
      </c>
      <c r="B229" s="2" t="s">
        <v>47</v>
      </c>
      <c r="C229" s="2" t="s">
        <v>142</v>
      </c>
      <c r="D229" s="2" t="s">
        <v>143</v>
      </c>
      <c r="E229" s="2" t="s">
        <v>129</v>
      </c>
      <c r="F229" s="2" t="s">
        <v>130</v>
      </c>
      <c r="G229" s="3">
        <v>102</v>
      </c>
      <c r="H229" s="4">
        <v>1.4544659999999999E-2</v>
      </c>
    </row>
  </sheetData>
  <autoFilter ref="A4:H4" xr:uid="{00000000-0009-0000-0000-000011000000}"/>
  <mergeCells count="4">
    <mergeCell ref="A1:H1"/>
    <mergeCell ref="A2:H2"/>
    <mergeCell ref="A3:F3"/>
    <mergeCell ref="G3:H3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24"/>
  <sheetViews>
    <sheetView workbookViewId="0">
      <pane xSplit="2" ySplit="4" topLeftCell="C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17.7109375" customWidth="1"/>
    <col min="2" max="2" width="20.7109375" customWidth="1"/>
    <col min="3" max="3" width="12.7109375" customWidth="1"/>
    <col min="4" max="4" width="10.7109375" customWidth="1"/>
    <col min="5" max="5" width="29.7109375" customWidth="1"/>
    <col min="6" max="6" width="12.7109375" customWidth="1"/>
    <col min="7" max="7" width="10.7109375" customWidth="1"/>
    <col min="8" max="8" width="29.7109375" customWidth="1"/>
    <col min="9" max="9" width="12.7109375" customWidth="1"/>
    <col min="10" max="10" width="10.7109375" customWidth="1"/>
    <col min="11" max="11" width="29.7109375" customWidth="1"/>
    <col min="12" max="12" width="12.7109375" customWidth="1"/>
    <col min="13" max="13" width="10.7109375" customWidth="1"/>
    <col min="14" max="14" width="29.7109375" customWidth="1"/>
    <col min="15" max="15" width="12.7109375" customWidth="1"/>
    <col min="16" max="16" width="10.7109375" customWidth="1"/>
    <col min="17" max="17" width="29.7109375" customWidth="1"/>
    <col min="18" max="18" width="12.7109375" customWidth="1"/>
    <col min="19" max="19" width="10.7109375" customWidth="1"/>
    <col min="20" max="20" width="29.7109375" customWidth="1"/>
    <col min="21" max="21" width="12.7109375" customWidth="1"/>
    <col min="22" max="22" width="10.7109375" customWidth="1"/>
    <col min="23" max="23" width="29.7109375" customWidth="1"/>
    <col min="24" max="24" width="12.7109375" customWidth="1"/>
    <col min="25" max="25" width="10.7109375" customWidth="1"/>
    <col min="26" max="26" width="29.7109375" customWidth="1"/>
    <col min="27" max="27" width="12.7109375" customWidth="1"/>
    <col min="28" max="28" width="10.7109375" customWidth="1"/>
    <col min="29" max="29" width="29.7109375" customWidth="1"/>
    <col min="30" max="30" width="12.7109375" customWidth="1"/>
    <col min="31" max="31" width="10.7109375" customWidth="1"/>
    <col min="32" max="32" width="29.7109375" customWidth="1"/>
  </cols>
  <sheetData>
    <row r="1" spans="1:32" ht="21.95" customHeight="1">
      <c r="A1" s="10" t="s">
        <v>150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>
      <c r="A3" s="12"/>
      <c r="B3" s="12"/>
      <c r="C3" s="12" t="s">
        <v>29</v>
      </c>
      <c r="D3" s="12"/>
      <c r="E3" s="12"/>
      <c r="F3" s="12" t="s">
        <v>30</v>
      </c>
      <c r="G3" s="12"/>
      <c r="H3" s="12"/>
      <c r="I3" s="12" t="s">
        <v>31</v>
      </c>
      <c r="J3" s="12"/>
      <c r="K3" s="12"/>
      <c r="L3" s="12" t="s">
        <v>32</v>
      </c>
      <c r="M3" s="12"/>
      <c r="N3" s="12"/>
      <c r="O3" s="12" t="s">
        <v>33</v>
      </c>
      <c r="P3" s="12"/>
      <c r="Q3" s="12"/>
      <c r="R3" s="12" t="s">
        <v>34</v>
      </c>
      <c r="S3" s="12"/>
      <c r="T3" s="12"/>
      <c r="U3" s="12" t="s">
        <v>35</v>
      </c>
      <c r="V3" s="12"/>
      <c r="W3" s="12"/>
      <c r="X3" s="12" t="s">
        <v>36</v>
      </c>
      <c r="Y3" s="12"/>
      <c r="Z3" s="12"/>
      <c r="AA3" s="12" t="s">
        <v>37</v>
      </c>
      <c r="AB3" s="12"/>
      <c r="AC3" s="12"/>
      <c r="AD3" s="12" t="s">
        <v>38</v>
      </c>
      <c r="AE3" s="12"/>
      <c r="AF3" s="12"/>
    </row>
    <row r="4" spans="1:32">
      <c r="A4" s="1" t="s">
        <v>151</v>
      </c>
      <c r="B4" s="1" t="s">
        <v>40</v>
      </c>
      <c r="C4" s="1" t="s">
        <v>41</v>
      </c>
      <c r="D4" s="1" t="s">
        <v>42</v>
      </c>
      <c r="E4" s="1" t="s">
        <v>43</v>
      </c>
      <c r="F4" s="1" t="s">
        <v>41</v>
      </c>
      <c r="G4" s="1" t="s">
        <v>42</v>
      </c>
      <c r="H4" s="1" t="s">
        <v>43</v>
      </c>
      <c r="I4" s="1" t="s">
        <v>41</v>
      </c>
      <c r="J4" s="1" t="s">
        <v>42</v>
      </c>
      <c r="K4" s="1" t="s">
        <v>43</v>
      </c>
      <c r="L4" s="1" t="s">
        <v>41</v>
      </c>
      <c r="M4" s="1" t="s">
        <v>42</v>
      </c>
      <c r="N4" s="1" t="s">
        <v>43</v>
      </c>
      <c r="O4" s="1" t="s">
        <v>41</v>
      </c>
      <c r="P4" s="1" t="s">
        <v>42</v>
      </c>
      <c r="Q4" s="1" t="s">
        <v>43</v>
      </c>
      <c r="R4" s="1" t="s">
        <v>41</v>
      </c>
      <c r="S4" s="1" t="s">
        <v>42</v>
      </c>
      <c r="T4" s="1" t="s">
        <v>43</v>
      </c>
      <c r="U4" s="1" t="s">
        <v>41</v>
      </c>
      <c r="V4" s="1" t="s">
        <v>42</v>
      </c>
      <c r="W4" s="1" t="s">
        <v>43</v>
      </c>
      <c r="X4" s="1" t="s">
        <v>41</v>
      </c>
      <c r="Y4" s="1" t="s">
        <v>42</v>
      </c>
      <c r="Z4" s="1" t="s">
        <v>43</v>
      </c>
      <c r="AA4" s="1" t="s">
        <v>41</v>
      </c>
      <c r="AB4" s="1" t="s">
        <v>42</v>
      </c>
      <c r="AC4" s="1" t="s">
        <v>43</v>
      </c>
      <c r="AD4" s="1" t="s">
        <v>41</v>
      </c>
      <c r="AE4" s="1" t="s">
        <v>42</v>
      </c>
      <c r="AF4" s="1" t="s">
        <v>43</v>
      </c>
    </row>
    <row r="5" spans="1:32">
      <c r="A5" s="2" t="s">
        <v>152</v>
      </c>
      <c r="B5" s="2" t="s">
        <v>45</v>
      </c>
      <c r="C5" s="3">
        <v>410430</v>
      </c>
      <c r="D5" s="4">
        <v>0.60624126</v>
      </c>
      <c r="E5" s="4"/>
      <c r="F5" s="3">
        <v>415804</v>
      </c>
      <c r="G5" s="4">
        <v>0.61077497000000003</v>
      </c>
      <c r="H5" s="4">
        <v>1.309399E-2</v>
      </c>
      <c r="I5" s="3">
        <v>414173</v>
      </c>
      <c r="J5" s="4">
        <v>0.60335576000000002</v>
      </c>
      <c r="K5" s="4">
        <v>-3.9231200000000004E-3</v>
      </c>
      <c r="L5" s="3">
        <v>414327</v>
      </c>
      <c r="M5" s="4">
        <v>0.60256213000000003</v>
      </c>
      <c r="N5" s="4">
        <v>3.7183000000000002E-4</v>
      </c>
      <c r="O5" s="3">
        <v>406124</v>
      </c>
      <c r="P5" s="4">
        <v>0.60154317999999996</v>
      </c>
      <c r="Q5" s="4">
        <v>-1.979918E-2</v>
      </c>
      <c r="R5" s="3">
        <v>404459</v>
      </c>
      <c r="S5" s="4">
        <v>0.61242523000000004</v>
      </c>
      <c r="T5" s="4">
        <v>-4.0998099999999997E-3</v>
      </c>
      <c r="U5" s="3">
        <v>385195</v>
      </c>
      <c r="V5" s="4">
        <v>0.58911318000000001</v>
      </c>
      <c r="W5" s="4">
        <v>-4.7629570000000003E-2</v>
      </c>
      <c r="X5" s="3">
        <v>374684</v>
      </c>
      <c r="Y5" s="4">
        <v>0.58385511000000001</v>
      </c>
      <c r="Z5" s="4">
        <v>-2.7285630000000002E-2</v>
      </c>
      <c r="AA5" s="3">
        <v>364000</v>
      </c>
      <c r="AB5" s="4">
        <v>0.55893440000000005</v>
      </c>
      <c r="AC5" s="4">
        <v>-2.8516260000000002E-2</v>
      </c>
      <c r="AD5" s="3">
        <v>370504</v>
      </c>
      <c r="AE5" s="4">
        <v>0.55550617999999996</v>
      </c>
      <c r="AF5" s="4">
        <v>1.7869719999999999E-2</v>
      </c>
    </row>
    <row r="6" spans="1:32">
      <c r="A6" s="2" t="s">
        <v>152</v>
      </c>
      <c r="B6" s="2" t="s">
        <v>46</v>
      </c>
      <c r="C6" s="3">
        <v>174602</v>
      </c>
      <c r="D6" s="4">
        <v>0.25790180000000001</v>
      </c>
      <c r="E6" s="4"/>
      <c r="F6" s="3">
        <v>172951</v>
      </c>
      <c r="G6" s="4">
        <v>0.25404816000000002</v>
      </c>
      <c r="H6" s="4">
        <v>-9.4516600000000006E-3</v>
      </c>
      <c r="I6" s="3">
        <v>171810</v>
      </c>
      <c r="J6" s="4">
        <v>0.25028777000000002</v>
      </c>
      <c r="K6" s="4">
        <v>-6.5998799999999998E-3</v>
      </c>
      <c r="L6" s="3">
        <v>166530</v>
      </c>
      <c r="M6" s="4">
        <v>0.24218635999999999</v>
      </c>
      <c r="N6" s="4">
        <v>-3.0733659999999999E-2</v>
      </c>
      <c r="O6" s="3">
        <v>160042</v>
      </c>
      <c r="P6" s="4">
        <v>0.23705113</v>
      </c>
      <c r="Q6" s="4">
        <v>-3.8957819999999997E-2</v>
      </c>
      <c r="R6" s="3">
        <v>154556</v>
      </c>
      <c r="S6" s="4">
        <v>0.23402555999999999</v>
      </c>
      <c r="T6" s="4">
        <v>-3.4280949999999998E-2</v>
      </c>
      <c r="U6" s="3">
        <v>156283</v>
      </c>
      <c r="V6" s="4">
        <v>0.23901832000000001</v>
      </c>
      <c r="W6" s="4">
        <v>1.117924E-2</v>
      </c>
      <c r="X6" s="3">
        <v>148681</v>
      </c>
      <c r="Y6" s="4">
        <v>0.2316841</v>
      </c>
      <c r="Z6" s="4">
        <v>-4.864189E-2</v>
      </c>
      <c r="AA6" s="3">
        <v>151070</v>
      </c>
      <c r="AB6" s="4">
        <v>0.23197377999999999</v>
      </c>
      <c r="AC6" s="4">
        <v>1.606728E-2</v>
      </c>
      <c r="AD6" s="3">
        <v>152468</v>
      </c>
      <c r="AE6" s="4">
        <v>0.22859857</v>
      </c>
      <c r="AF6" s="4">
        <v>9.2499799999999997E-3</v>
      </c>
    </row>
    <row r="7" spans="1:32">
      <c r="A7" s="2" t="s">
        <v>152</v>
      </c>
      <c r="B7" s="2" t="s">
        <v>47</v>
      </c>
      <c r="C7" s="3">
        <v>91976</v>
      </c>
      <c r="D7" s="4">
        <v>0.13585694000000001</v>
      </c>
      <c r="E7" s="4"/>
      <c r="F7" s="3">
        <v>92026</v>
      </c>
      <c r="G7" s="4">
        <v>0.13517688</v>
      </c>
      <c r="H7" s="4">
        <v>5.4023999999999999E-4</v>
      </c>
      <c r="I7" s="3">
        <v>100466</v>
      </c>
      <c r="J7" s="4">
        <v>0.14635645999999999</v>
      </c>
      <c r="K7" s="4">
        <v>9.1717129999999994E-2</v>
      </c>
      <c r="L7" s="3">
        <v>106752</v>
      </c>
      <c r="M7" s="4">
        <v>0.15525152</v>
      </c>
      <c r="N7" s="4">
        <v>6.2568750000000006E-2</v>
      </c>
      <c r="O7" s="3">
        <v>108971</v>
      </c>
      <c r="P7" s="4">
        <v>0.16140568999999999</v>
      </c>
      <c r="Q7" s="4">
        <v>2.0782189999999999E-2</v>
      </c>
      <c r="R7" s="3">
        <v>101407</v>
      </c>
      <c r="S7" s="4">
        <v>0.15354920999999999</v>
      </c>
      <c r="T7" s="4">
        <v>-6.941021E-2</v>
      </c>
      <c r="U7" s="3">
        <v>112377</v>
      </c>
      <c r="V7" s="4">
        <v>0.17186850000000001</v>
      </c>
      <c r="W7" s="4">
        <v>0.10817653000000001</v>
      </c>
      <c r="X7" s="3">
        <v>118376</v>
      </c>
      <c r="Y7" s="4">
        <v>0.18446079000000001</v>
      </c>
      <c r="Z7" s="4">
        <v>5.3384109999999999E-2</v>
      </c>
      <c r="AA7" s="3">
        <v>136169</v>
      </c>
      <c r="AB7" s="4">
        <v>0.20909182000000001</v>
      </c>
      <c r="AC7" s="4">
        <v>0.15030435</v>
      </c>
      <c r="AD7" s="3">
        <v>143995</v>
      </c>
      <c r="AE7" s="4">
        <v>0.21589525000000001</v>
      </c>
      <c r="AF7" s="4">
        <v>5.7475159999999997E-2</v>
      </c>
    </row>
    <row r="8" spans="1:32">
      <c r="A8" s="2" t="s">
        <v>152</v>
      </c>
      <c r="B8" s="2" t="s">
        <v>48</v>
      </c>
      <c r="C8" s="3">
        <v>677008</v>
      </c>
      <c r="D8" s="4">
        <v>1</v>
      </c>
      <c r="E8" s="4"/>
      <c r="F8" s="3">
        <v>680782</v>
      </c>
      <c r="G8" s="4">
        <v>1</v>
      </c>
      <c r="H8" s="4">
        <v>5.5739099999999996E-3</v>
      </c>
      <c r="I8" s="3">
        <v>686449</v>
      </c>
      <c r="J8" s="4">
        <v>1</v>
      </c>
      <c r="K8" s="4">
        <v>8.3251999999999996E-3</v>
      </c>
      <c r="L8" s="3">
        <v>687609</v>
      </c>
      <c r="M8" s="4">
        <v>1</v>
      </c>
      <c r="N8" s="4">
        <v>1.68943E-3</v>
      </c>
      <c r="O8" s="3">
        <v>675137</v>
      </c>
      <c r="P8" s="4">
        <v>1</v>
      </c>
      <c r="Q8" s="4">
        <v>-1.813882E-2</v>
      </c>
      <c r="R8" s="3">
        <v>660421</v>
      </c>
      <c r="S8" s="4">
        <v>1</v>
      </c>
      <c r="T8" s="4">
        <v>-2.1795749999999999E-2</v>
      </c>
      <c r="U8" s="3">
        <v>653855</v>
      </c>
      <c r="V8" s="4">
        <v>1</v>
      </c>
      <c r="W8" s="4">
        <v>-9.9428999999999993E-3</v>
      </c>
      <c r="X8" s="3">
        <v>641742</v>
      </c>
      <c r="Y8" s="4">
        <v>1</v>
      </c>
      <c r="Z8" s="4">
        <v>-1.852558E-2</v>
      </c>
      <c r="AA8" s="3">
        <v>651239</v>
      </c>
      <c r="AB8" s="4">
        <v>1</v>
      </c>
      <c r="AC8" s="4">
        <v>1.479843E-2</v>
      </c>
      <c r="AD8" s="3">
        <v>666967</v>
      </c>
      <c r="AE8" s="4">
        <v>1</v>
      </c>
      <c r="AF8" s="4">
        <v>2.415134E-2</v>
      </c>
    </row>
    <row r="9" spans="1:32">
      <c r="A9" s="2" t="s">
        <v>153</v>
      </c>
      <c r="B9" s="2" t="s">
        <v>45</v>
      </c>
      <c r="C9" s="3">
        <v>382939</v>
      </c>
      <c r="D9" s="4">
        <v>0.71177175999999998</v>
      </c>
      <c r="E9" s="4"/>
      <c r="F9" s="3">
        <v>389720</v>
      </c>
      <c r="G9" s="4">
        <v>0.71945641000000005</v>
      </c>
      <c r="H9" s="4">
        <v>1.7706900000000001E-2</v>
      </c>
      <c r="I9" s="3">
        <v>383653</v>
      </c>
      <c r="J9" s="4">
        <v>0.72105887000000002</v>
      </c>
      <c r="K9" s="4">
        <v>-1.556665E-2</v>
      </c>
      <c r="L9" s="3">
        <v>384141</v>
      </c>
      <c r="M9" s="4">
        <v>0.72389481</v>
      </c>
      <c r="N9" s="4">
        <v>1.27155E-3</v>
      </c>
      <c r="O9" s="3">
        <v>382741</v>
      </c>
      <c r="P9" s="4">
        <v>0.73411897999999998</v>
      </c>
      <c r="Q9" s="4">
        <v>-3.6439699999999998E-3</v>
      </c>
      <c r="R9" s="3">
        <v>382301</v>
      </c>
      <c r="S9" s="4">
        <v>0.73909446000000001</v>
      </c>
      <c r="T9" s="4">
        <v>-1.15083E-3</v>
      </c>
      <c r="U9" s="3">
        <v>369512</v>
      </c>
      <c r="V9" s="4">
        <v>0.74079625000000004</v>
      </c>
      <c r="W9" s="4">
        <v>-3.3452379999999997E-2</v>
      </c>
      <c r="X9" s="3">
        <v>358372</v>
      </c>
      <c r="Y9" s="4">
        <v>0.75332076000000003</v>
      </c>
      <c r="Z9" s="4">
        <v>-3.014737E-2</v>
      </c>
      <c r="AA9" s="3">
        <v>343611</v>
      </c>
      <c r="AB9" s="4">
        <v>0.74574266</v>
      </c>
      <c r="AC9" s="4">
        <v>-4.1188620000000002E-2</v>
      </c>
      <c r="AD9" s="3">
        <v>348643</v>
      </c>
      <c r="AE9" s="4">
        <v>0.74582303000000005</v>
      </c>
      <c r="AF9" s="4">
        <v>1.464262E-2</v>
      </c>
    </row>
    <row r="10" spans="1:32">
      <c r="A10" s="2" t="s">
        <v>153</v>
      </c>
      <c r="B10" s="2" t="s">
        <v>46</v>
      </c>
      <c r="C10" s="3">
        <v>131626</v>
      </c>
      <c r="D10" s="4">
        <v>0.24465323</v>
      </c>
      <c r="E10" s="4"/>
      <c r="F10" s="3">
        <v>130650</v>
      </c>
      <c r="G10" s="4">
        <v>0.24119034</v>
      </c>
      <c r="H10" s="4">
        <v>-7.4144900000000001E-3</v>
      </c>
      <c r="I10" s="3">
        <v>126805</v>
      </c>
      <c r="J10" s="4">
        <v>0.23832505000000001</v>
      </c>
      <c r="K10" s="4">
        <v>-2.942326E-2</v>
      </c>
      <c r="L10" s="3">
        <v>125109</v>
      </c>
      <c r="M10" s="4">
        <v>0.23576216</v>
      </c>
      <c r="N10" s="4">
        <v>-1.3376320000000001E-2</v>
      </c>
      <c r="O10" s="3">
        <v>119346</v>
      </c>
      <c r="P10" s="4">
        <v>0.22891201999999999</v>
      </c>
      <c r="Q10" s="4">
        <v>-4.6066599999999999E-2</v>
      </c>
      <c r="R10" s="3">
        <v>115649</v>
      </c>
      <c r="S10" s="4">
        <v>0.22358217</v>
      </c>
      <c r="T10" s="4">
        <v>-3.0974970000000001E-2</v>
      </c>
      <c r="U10" s="3">
        <v>108602</v>
      </c>
      <c r="V10" s="4">
        <v>0.21772552000000001</v>
      </c>
      <c r="W10" s="4">
        <v>-6.0932939999999998E-2</v>
      </c>
      <c r="X10" s="3">
        <v>96902</v>
      </c>
      <c r="Y10" s="4">
        <v>0.20369372999999999</v>
      </c>
      <c r="Z10" s="4">
        <v>-0.10773694</v>
      </c>
      <c r="AA10" s="3">
        <v>97312</v>
      </c>
      <c r="AB10" s="4">
        <v>0.21119726999999999</v>
      </c>
      <c r="AC10" s="4">
        <v>4.2336300000000004E-3</v>
      </c>
      <c r="AD10" s="3">
        <v>98401</v>
      </c>
      <c r="AE10" s="4">
        <v>0.21050141999999999</v>
      </c>
      <c r="AF10" s="4">
        <v>1.119058E-2</v>
      </c>
    </row>
    <row r="11" spans="1:32">
      <c r="A11" s="2" t="s">
        <v>153</v>
      </c>
      <c r="B11" s="2" t="s">
        <v>47</v>
      </c>
      <c r="C11" s="3">
        <v>23444</v>
      </c>
      <c r="D11" s="4">
        <v>4.3575009999999997E-2</v>
      </c>
      <c r="E11" s="4"/>
      <c r="F11" s="3">
        <v>21317</v>
      </c>
      <c r="G11" s="4">
        <v>3.9353249999999999E-2</v>
      </c>
      <c r="H11" s="4">
        <v>-9.0710650000000004E-2</v>
      </c>
      <c r="I11" s="3">
        <v>21611</v>
      </c>
      <c r="J11" s="4">
        <v>4.0616079999999999E-2</v>
      </c>
      <c r="K11" s="4">
        <v>1.3765400000000001E-2</v>
      </c>
      <c r="L11" s="3">
        <v>21408</v>
      </c>
      <c r="M11" s="4">
        <v>4.0343030000000002E-2</v>
      </c>
      <c r="N11" s="4">
        <v>-9.3558700000000005E-3</v>
      </c>
      <c r="O11" s="3">
        <v>19274</v>
      </c>
      <c r="P11" s="4">
        <v>3.6969000000000002E-2</v>
      </c>
      <c r="Q11" s="4">
        <v>-9.9688559999999996E-2</v>
      </c>
      <c r="R11" s="3">
        <v>19306</v>
      </c>
      <c r="S11" s="4">
        <v>3.7323370000000002E-2</v>
      </c>
      <c r="T11" s="4">
        <v>1.63514E-3</v>
      </c>
      <c r="U11" s="3">
        <v>20689</v>
      </c>
      <c r="V11" s="4">
        <v>4.1478229999999998E-2</v>
      </c>
      <c r="W11" s="4">
        <v>7.1676589999999998E-2</v>
      </c>
      <c r="X11" s="3">
        <v>20449</v>
      </c>
      <c r="Y11" s="4">
        <v>4.2985509999999998E-2</v>
      </c>
      <c r="Z11" s="4">
        <v>-1.161421E-2</v>
      </c>
      <c r="AA11" s="3">
        <v>19841</v>
      </c>
      <c r="AB11" s="4">
        <v>4.3060059999999997E-2</v>
      </c>
      <c r="AC11" s="4">
        <v>-2.976548E-2</v>
      </c>
      <c r="AD11" s="3">
        <v>20417</v>
      </c>
      <c r="AE11" s="4">
        <v>4.367555E-2</v>
      </c>
      <c r="AF11" s="4">
        <v>2.9034770000000001E-2</v>
      </c>
    </row>
    <row r="12" spans="1:32">
      <c r="A12" s="2" t="s">
        <v>153</v>
      </c>
      <c r="B12" s="2" t="s">
        <v>48</v>
      </c>
      <c r="C12" s="3">
        <v>538009</v>
      </c>
      <c r="D12" s="4">
        <v>1</v>
      </c>
      <c r="E12" s="4"/>
      <c r="F12" s="3">
        <v>541687</v>
      </c>
      <c r="G12" s="4">
        <v>1</v>
      </c>
      <c r="H12" s="4">
        <v>6.8365700000000001E-3</v>
      </c>
      <c r="I12" s="3">
        <v>532069</v>
      </c>
      <c r="J12" s="4">
        <v>1</v>
      </c>
      <c r="K12" s="4">
        <v>-1.775442E-2</v>
      </c>
      <c r="L12" s="3">
        <v>530659</v>
      </c>
      <c r="M12" s="4">
        <v>1</v>
      </c>
      <c r="N12" s="4">
        <v>-2.6510499999999998E-3</v>
      </c>
      <c r="O12" s="3">
        <v>521361</v>
      </c>
      <c r="P12" s="4">
        <v>1</v>
      </c>
      <c r="Q12" s="4">
        <v>-1.7520350000000001E-2</v>
      </c>
      <c r="R12" s="3">
        <v>517256</v>
      </c>
      <c r="S12" s="4">
        <v>1</v>
      </c>
      <c r="T12" s="4">
        <v>-7.8749400000000004E-3</v>
      </c>
      <c r="U12" s="3">
        <v>498804</v>
      </c>
      <c r="V12" s="4">
        <v>1</v>
      </c>
      <c r="W12" s="4">
        <v>-3.5672769999999999E-2</v>
      </c>
      <c r="X12" s="3">
        <v>475723</v>
      </c>
      <c r="Y12" s="4">
        <v>1</v>
      </c>
      <c r="Z12" s="4">
        <v>-4.627187E-2</v>
      </c>
      <c r="AA12" s="3">
        <v>460764</v>
      </c>
      <c r="AB12" s="4">
        <v>1</v>
      </c>
      <c r="AC12" s="4">
        <v>-3.1445359999999999E-2</v>
      </c>
      <c r="AD12" s="3">
        <v>467460</v>
      </c>
      <c r="AE12" s="4">
        <v>1</v>
      </c>
      <c r="AF12" s="4">
        <v>1.4533290000000001E-2</v>
      </c>
    </row>
    <row r="13" spans="1:32">
      <c r="A13" s="2" t="s">
        <v>154</v>
      </c>
      <c r="B13" s="2" t="s">
        <v>45</v>
      </c>
      <c r="C13" s="3">
        <v>605808</v>
      </c>
      <c r="D13" s="4">
        <v>0.55206754000000002</v>
      </c>
      <c r="E13" s="4"/>
      <c r="F13" s="3">
        <v>622473</v>
      </c>
      <c r="G13" s="4">
        <v>0.55671402000000003</v>
      </c>
      <c r="H13" s="4">
        <v>2.750822E-2</v>
      </c>
      <c r="I13" s="3">
        <v>631434</v>
      </c>
      <c r="J13" s="4">
        <v>0.55766987999999995</v>
      </c>
      <c r="K13" s="4">
        <v>1.439677E-2</v>
      </c>
      <c r="L13" s="3">
        <v>648407</v>
      </c>
      <c r="M13" s="4">
        <v>0.55119503000000003</v>
      </c>
      <c r="N13" s="4">
        <v>2.6878550000000001E-2</v>
      </c>
      <c r="O13" s="3">
        <v>653150</v>
      </c>
      <c r="P13" s="4">
        <v>0.55434932000000003</v>
      </c>
      <c r="Q13" s="4">
        <v>7.3156699999999998E-3</v>
      </c>
      <c r="R13" s="3">
        <v>673231</v>
      </c>
      <c r="S13" s="4">
        <v>0.56218601999999995</v>
      </c>
      <c r="T13" s="4">
        <v>3.0744730000000001E-2</v>
      </c>
      <c r="U13" s="3">
        <v>652562</v>
      </c>
      <c r="V13" s="4">
        <v>0.55707364000000004</v>
      </c>
      <c r="W13" s="4">
        <v>-3.0700890000000002E-2</v>
      </c>
      <c r="X13" s="3">
        <v>645317</v>
      </c>
      <c r="Y13" s="4">
        <v>0.55593040999999999</v>
      </c>
      <c r="Z13" s="4">
        <v>-1.110269E-2</v>
      </c>
      <c r="AA13" s="3">
        <v>646559</v>
      </c>
      <c r="AB13" s="4">
        <v>0.54184715999999999</v>
      </c>
      <c r="AC13" s="4">
        <v>1.92504E-3</v>
      </c>
      <c r="AD13" s="3">
        <v>667387</v>
      </c>
      <c r="AE13" s="4">
        <v>0.53520297999999999</v>
      </c>
      <c r="AF13" s="4">
        <v>3.2213279999999997E-2</v>
      </c>
    </row>
    <row r="14" spans="1:32">
      <c r="A14" s="2" t="s">
        <v>154</v>
      </c>
      <c r="B14" s="2" t="s">
        <v>46</v>
      </c>
      <c r="C14" s="3">
        <v>323322</v>
      </c>
      <c r="D14" s="4">
        <v>0.29464004999999999</v>
      </c>
      <c r="E14" s="4"/>
      <c r="F14" s="3">
        <v>326247</v>
      </c>
      <c r="G14" s="4">
        <v>0.29178182000000003</v>
      </c>
      <c r="H14" s="4">
        <v>9.0479700000000007E-3</v>
      </c>
      <c r="I14" s="3">
        <v>331077</v>
      </c>
      <c r="J14" s="4">
        <v>0.29239994000000002</v>
      </c>
      <c r="K14" s="4">
        <v>1.480328E-2</v>
      </c>
      <c r="L14" s="3">
        <v>337083</v>
      </c>
      <c r="M14" s="4">
        <v>0.28654653000000002</v>
      </c>
      <c r="N14" s="4">
        <v>1.814317E-2</v>
      </c>
      <c r="O14" s="3">
        <v>333917</v>
      </c>
      <c r="P14" s="4">
        <v>0.28340599</v>
      </c>
      <c r="Q14" s="4">
        <v>-9.39335E-3</v>
      </c>
      <c r="R14" s="3">
        <v>341318</v>
      </c>
      <c r="S14" s="4">
        <v>0.28501968</v>
      </c>
      <c r="T14" s="4">
        <v>2.216361E-2</v>
      </c>
      <c r="U14" s="3">
        <v>333128</v>
      </c>
      <c r="V14" s="4">
        <v>0.28438191000000002</v>
      </c>
      <c r="W14" s="4">
        <v>-2.399426E-2</v>
      </c>
      <c r="X14" s="3">
        <v>319138</v>
      </c>
      <c r="Y14" s="4">
        <v>0.27493276999999999</v>
      </c>
      <c r="Z14" s="4">
        <v>-4.1994690000000001E-2</v>
      </c>
      <c r="AA14" s="3">
        <v>323240</v>
      </c>
      <c r="AB14" s="4">
        <v>0.27089002000000001</v>
      </c>
      <c r="AC14" s="4">
        <v>1.2850500000000001E-2</v>
      </c>
      <c r="AD14" s="3">
        <v>336837</v>
      </c>
      <c r="AE14" s="4">
        <v>0.27012206</v>
      </c>
      <c r="AF14" s="4">
        <v>4.2064900000000002E-2</v>
      </c>
    </row>
    <row r="15" spans="1:32">
      <c r="A15" s="2" t="s">
        <v>154</v>
      </c>
      <c r="B15" s="2" t="s">
        <v>47</v>
      </c>
      <c r="C15" s="3">
        <v>168215</v>
      </c>
      <c r="D15" s="4">
        <v>0.1532924</v>
      </c>
      <c r="E15" s="4"/>
      <c r="F15" s="3">
        <v>169400</v>
      </c>
      <c r="G15" s="4">
        <v>0.15150416</v>
      </c>
      <c r="H15" s="4">
        <v>7.0459199999999998E-3</v>
      </c>
      <c r="I15" s="3">
        <v>169762</v>
      </c>
      <c r="J15" s="4">
        <v>0.14993018</v>
      </c>
      <c r="K15" s="4">
        <v>2.1375500000000002E-3</v>
      </c>
      <c r="L15" s="3">
        <v>190875</v>
      </c>
      <c r="M15" s="4">
        <v>0.16225844</v>
      </c>
      <c r="N15" s="4">
        <v>0.12436991</v>
      </c>
      <c r="O15" s="3">
        <v>191161</v>
      </c>
      <c r="P15" s="4">
        <v>0.16224469</v>
      </c>
      <c r="Q15" s="4">
        <v>1.49909E-3</v>
      </c>
      <c r="R15" s="3">
        <v>182975</v>
      </c>
      <c r="S15" s="4">
        <v>0.15279430999999999</v>
      </c>
      <c r="T15" s="4">
        <v>-4.2825139999999998E-2</v>
      </c>
      <c r="U15" s="3">
        <v>185721</v>
      </c>
      <c r="V15" s="4">
        <v>0.15854444000000001</v>
      </c>
      <c r="W15" s="4">
        <v>1.500713E-2</v>
      </c>
      <c r="X15" s="3">
        <v>196332</v>
      </c>
      <c r="Y15" s="4">
        <v>0.16913681</v>
      </c>
      <c r="Z15" s="4">
        <v>5.7135079999999998E-2</v>
      </c>
      <c r="AA15" s="3">
        <v>223451</v>
      </c>
      <c r="AB15" s="4">
        <v>0.18726282999999999</v>
      </c>
      <c r="AC15" s="4">
        <v>0.13813112999999999</v>
      </c>
      <c r="AD15" s="3">
        <v>242756</v>
      </c>
      <c r="AE15" s="4">
        <v>0.19467496000000001</v>
      </c>
      <c r="AF15" s="4">
        <v>8.6391209999999996E-2</v>
      </c>
    </row>
    <row r="16" spans="1:32">
      <c r="A16" s="2" t="s">
        <v>154</v>
      </c>
      <c r="B16" s="2" t="s">
        <v>48</v>
      </c>
      <c r="C16" s="3">
        <v>1097344</v>
      </c>
      <c r="D16" s="4">
        <v>1</v>
      </c>
      <c r="E16" s="4"/>
      <c r="F16" s="3">
        <v>1118120</v>
      </c>
      <c r="G16" s="4">
        <v>1</v>
      </c>
      <c r="H16" s="4">
        <v>1.893237E-2</v>
      </c>
      <c r="I16" s="3">
        <v>1132273</v>
      </c>
      <c r="J16" s="4">
        <v>1</v>
      </c>
      <c r="K16" s="4">
        <v>1.265806E-2</v>
      </c>
      <c r="L16" s="3">
        <v>1176365</v>
      </c>
      <c r="M16" s="4">
        <v>1</v>
      </c>
      <c r="N16" s="4">
        <v>3.8941219999999999E-2</v>
      </c>
      <c r="O16" s="3">
        <v>1178228</v>
      </c>
      <c r="P16" s="4">
        <v>1</v>
      </c>
      <c r="Q16" s="4">
        <v>1.5839700000000001E-3</v>
      </c>
      <c r="R16" s="3">
        <v>1197524</v>
      </c>
      <c r="S16" s="4">
        <v>1</v>
      </c>
      <c r="T16" s="4">
        <v>1.6376470000000001E-2</v>
      </c>
      <c r="U16" s="3">
        <v>1171411</v>
      </c>
      <c r="V16" s="4">
        <v>1</v>
      </c>
      <c r="W16" s="4">
        <v>-2.1805450000000001E-2</v>
      </c>
      <c r="X16" s="3">
        <v>1160787</v>
      </c>
      <c r="Y16" s="4">
        <v>1</v>
      </c>
      <c r="Z16" s="4">
        <v>-9.0690900000000001E-3</v>
      </c>
      <c r="AA16" s="3">
        <v>1193250</v>
      </c>
      <c r="AB16" s="4">
        <v>1</v>
      </c>
      <c r="AC16" s="4">
        <v>2.7966270000000001E-2</v>
      </c>
      <c r="AD16" s="3">
        <v>1246979</v>
      </c>
      <c r="AE16" s="4">
        <v>1</v>
      </c>
      <c r="AF16" s="4">
        <v>4.5027499999999998E-2</v>
      </c>
    </row>
    <row r="17" spans="1:32">
      <c r="A17" s="2" t="s">
        <v>155</v>
      </c>
      <c r="B17" s="2" t="s">
        <v>45</v>
      </c>
      <c r="C17" s="3">
        <v>368701</v>
      </c>
      <c r="D17" s="4">
        <v>0.56020393999999996</v>
      </c>
      <c r="E17" s="4"/>
      <c r="F17" s="3">
        <v>383276</v>
      </c>
      <c r="G17" s="4">
        <v>0.56360113000000001</v>
      </c>
      <c r="H17" s="4">
        <v>3.9530290000000003E-2</v>
      </c>
      <c r="I17" s="3">
        <v>397659</v>
      </c>
      <c r="J17" s="4">
        <v>0.55471411999999998</v>
      </c>
      <c r="K17" s="4">
        <v>3.7527030000000003E-2</v>
      </c>
      <c r="L17" s="3">
        <v>407294</v>
      </c>
      <c r="M17" s="4">
        <v>0.55807980999999995</v>
      </c>
      <c r="N17" s="4">
        <v>2.422709E-2</v>
      </c>
      <c r="O17" s="3">
        <v>414521</v>
      </c>
      <c r="P17" s="4">
        <v>0.56571616000000002</v>
      </c>
      <c r="Q17" s="4">
        <v>1.7745460000000001E-2</v>
      </c>
      <c r="R17" s="3">
        <v>429201</v>
      </c>
      <c r="S17" s="4">
        <v>0.57220541000000003</v>
      </c>
      <c r="T17" s="4">
        <v>3.5414510000000003E-2</v>
      </c>
      <c r="U17" s="3">
        <v>416754</v>
      </c>
      <c r="V17" s="4">
        <v>0.57168275999999996</v>
      </c>
      <c r="W17" s="4">
        <v>-2.9000580000000001E-2</v>
      </c>
      <c r="X17" s="3">
        <v>408439</v>
      </c>
      <c r="Y17" s="4">
        <v>0.57250500999999998</v>
      </c>
      <c r="Z17" s="4">
        <v>-1.9951179999999999E-2</v>
      </c>
      <c r="AA17" s="3">
        <v>402072</v>
      </c>
      <c r="AB17" s="4">
        <v>0.54533118000000003</v>
      </c>
      <c r="AC17" s="4">
        <v>-1.5590730000000001E-2</v>
      </c>
      <c r="AD17" s="3">
        <v>409418</v>
      </c>
      <c r="AE17" s="4">
        <v>0.54402629999999996</v>
      </c>
      <c r="AF17" s="4">
        <v>1.8271699999999998E-2</v>
      </c>
    </row>
    <row r="18" spans="1:32">
      <c r="A18" s="2" t="s">
        <v>155</v>
      </c>
      <c r="B18" s="2" t="s">
        <v>46</v>
      </c>
      <c r="C18" s="3">
        <v>197018</v>
      </c>
      <c r="D18" s="4">
        <v>0.29934844999999999</v>
      </c>
      <c r="E18" s="4"/>
      <c r="F18" s="3">
        <v>204689</v>
      </c>
      <c r="G18" s="4">
        <v>0.30099123</v>
      </c>
      <c r="H18" s="4">
        <v>3.8934789999999997E-2</v>
      </c>
      <c r="I18" s="3">
        <v>211961</v>
      </c>
      <c r="J18" s="4">
        <v>0.29567494999999999</v>
      </c>
      <c r="K18" s="4">
        <v>3.553013E-2</v>
      </c>
      <c r="L18" s="3">
        <v>223866</v>
      </c>
      <c r="M18" s="4">
        <v>0.30674478999999999</v>
      </c>
      <c r="N18" s="4">
        <v>5.6165119999999999E-2</v>
      </c>
      <c r="O18" s="3">
        <v>225246</v>
      </c>
      <c r="P18" s="4">
        <v>0.3074036</v>
      </c>
      <c r="Q18" s="4">
        <v>6.16375E-3</v>
      </c>
      <c r="R18" s="3">
        <v>232263</v>
      </c>
      <c r="S18" s="4">
        <v>0.30965008999999999</v>
      </c>
      <c r="T18" s="4">
        <v>3.115304E-2</v>
      </c>
      <c r="U18" s="3">
        <v>218634</v>
      </c>
      <c r="V18" s="4">
        <v>0.29991110999999998</v>
      </c>
      <c r="W18" s="4">
        <v>-5.8680240000000002E-2</v>
      </c>
      <c r="X18" s="3">
        <v>206367</v>
      </c>
      <c r="Y18" s="4">
        <v>0.28926182</v>
      </c>
      <c r="Z18" s="4">
        <v>-5.610851E-2</v>
      </c>
      <c r="AA18" s="3">
        <v>213147</v>
      </c>
      <c r="AB18" s="4">
        <v>0.28909227999999998</v>
      </c>
      <c r="AC18" s="4">
        <v>3.2856639999999999E-2</v>
      </c>
      <c r="AD18" s="3">
        <v>219526</v>
      </c>
      <c r="AE18" s="4">
        <v>0.29170205999999999</v>
      </c>
      <c r="AF18" s="4">
        <v>2.99286E-2</v>
      </c>
    </row>
    <row r="19" spans="1:32">
      <c r="A19" s="2" t="s">
        <v>155</v>
      </c>
      <c r="B19" s="2" t="s">
        <v>47</v>
      </c>
      <c r="C19" s="3">
        <v>92436</v>
      </c>
      <c r="D19" s="4">
        <v>0.14044760000000001</v>
      </c>
      <c r="E19" s="4"/>
      <c r="F19" s="3">
        <v>92084</v>
      </c>
      <c r="G19" s="4">
        <v>0.13540764</v>
      </c>
      <c r="H19" s="4">
        <v>-3.8143600000000001E-3</v>
      </c>
      <c r="I19" s="3">
        <v>107252</v>
      </c>
      <c r="J19" s="4">
        <v>0.14961093</v>
      </c>
      <c r="K19" s="4">
        <v>0.16472186999999999</v>
      </c>
      <c r="L19" s="3">
        <v>98653</v>
      </c>
      <c r="M19" s="4">
        <v>0.1351754</v>
      </c>
      <c r="N19" s="4">
        <v>-8.0178609999999997E-2</v>
      </c>
      <c r="O19" s="3">
        <v>92970</v>
      </c>
      <c r="P19" s="4">
        <v>0.12688024000000001</v>
      </c>
      <c r="Q19" s="4">
        <v>-5.7604469999999998E-2</v>
      </c>
      <c r="R19" s="3">
        <v>88618</v>
      </c>
      <c r="S19" s="4">
        <v>0.1181445</v>
      </c>
      <c r="T19" s="4">
        <v>-4.6807939999999999E-2</v>
      </c>
      <c r="U19" s="3">
        <v>93607</v>
      </c>
      <c r="V19" s="4">
        <v>0.12840613000000001</v>
      </c>
      <c r="W19" s="4">
        <v>5.6301919999999998E-2</v>
      </c>
      <c r="X19" s="3">
        <v>98619</v>
      </c>
      <c r="Y19" s="4">
        <v>0.13823316999999999</v>
      </c>
      <c r="Z19" s="4">
        <v>5.3537559999999998E-2</v>
      </c>
      <c r="AA19" s="3">
        <v>122079</v>
      </c>
      <c r="AB19" s="4">
        <v>0.16557653999999999</v>
      </c>
      <c r="AC19" s="4">
        <v>0.23788749000000001</v>
      </c>
      <c r="AD19" s="3">
        <v>123626</v>
      </c>
      <c r="AE19" s="4">
        <v>0.16427164</v>
      </c>
      <c r="AF19" s="4">
        <v>1.2669929999999999E-2</v>
      </c>
    </row>
    <row r="20" spans="1:32">
      <c r="A20" s="2" t="s">
        <v>155</v>
      </c>
      <c r="B20" s="2" t="s">
        <v>48</v>
      </c>
      <c r="C20" s="3">
        <v>658156</v>
      </c>
      <c r="D20" s="4">
        <v>1</v>
      </c>
      <c r="E20" s="4"/>
      <c r="F20" s="3">
        <v>680049</v>
      </c>
      <c r="G20" s="4">
        <v>1</v>
      </c>
      <c r="H20" s="4">
        <v>3.3264370000000001E-2</v>
      </c>
      <c r="I20" s="3">
        <v>716873</v>
      </c>
      <c r="J20" s="4">
        <v>1</v>
      </c>
      <c r="K20" s="4">
        <v>5.4149129999999997E-2</v>
      </c>
      <c r="L20" s="3">
        <v>729812</v>
      </c>
      <c r="M20" s="4">
        <v>1</v>
      </c>
      <c r="N20" s="4">
        <v>1.8050130000000001E-2</v>
      </c>
      <c r="O20" s="3">
        <v>732737</v>
      </c>
      <c r="P20" s="4">
        <v>1</v>
      </c>
      <c r="Q20" s="4">
        <v>4.0073699999999997E-3</v>
      </c>
      <c r="R20" s="3">
        <v>750082</v>
      </c>
      <c r="S20" s="4">
        <v>1</v>
      </c>
      <c r="T20" s="4">
        <v>2.3672120000000001E-2</v>
      </c>
      <c r="U20" s="3">
        <v>728995</v>
      </c>
      <c r="V20" s="4">
        <v>1</v>
      </c>
      <c r="W20" s="4">
        <v>-2.8112870000000002E-2</v>
      </c>
      <c r="X20" s="3">
        <v>713425</v>
      </c>
      <c r="Y20" s="4">
        <v>1</v>
      </c>
      <c r="Z20" s="4">
        <v>-2.1358760000000001E-2</v>
      </c>
      <c r="AA20" s="3">
        <v>737298</v>
      </c>
      <c r="AB20" s="4">
        <v>1</v>
      </c>
      <c r="AC20" s="4">
        <v>3.346234E-2</v>
      </c>
      <c r="AD20" s="3">
        <v>752570</v>
      </c>
      <c r="AE20" s="4">
        <v>1</v>
      </c>
      <c r="AF20" s="4">
        <v>2.0714099999999999E-2</v>
      </c>
    </row>
    <row r="21" spans="1:32">
      <c r="A21" s="2" t="s">
        <v>156</v>
      </c>
      <c r="B21" s="2" t="s">
        <v>45</v>
      </c>
      <c r="C21" s="3">
        <v>125837</v>
      </c>
      <c r="D21" s="4">
        <v>0.57863074000000003</v>
      </c>
      <c r="E21" s="4"/>
      <c r="F21" s="3">
        <v>119038</v>
      </c>
      <c r="G21" s="4">
        <v>0.59028473999999997</v>
      </c>
      <c r="H21" s="4">
        <v>-5.402713E-2</v>
      </c>
      <c r="I21" s="3">
        <v>122983</v>
      </c>
      <c r="J21" s="4">
        <v>0.61840077999999998</v>
      </c>
      <c r="K21" s="4">
        <v>3.3142190000000002E-2</v>
      </c>
      <c r="L21" s="3">
        <v>126275</v>
      </c>
      <c r="M21" s="4">
        <v>0.66348691000000004</v>
      </c>
      <c r="N21" s="4">
        <v>2.6770260000000001E-2</v>
      </c>
      <c r="O21" s="3">
        <v>134827</v>
      </c>
      <c r="P21" s="4">
        <v>0.67552051000000002</v>
      </c>
      <c r="Q21" s="4">
        <v>6.7725350000000004E-2</v>
      </c>
      <c r="R21" s="3">
        <v>145699</v>
      </c>
      <c r="S21" s="4">
        <v>0.65665291000000003</v>
      </c>
      <c r="T21" s="4">
        <v>8.063236E-2</v>
      </c>
      <c r="U21" s="3">
        <v>142432</v>
      </c>
      <c r="V21" s="4">
        <v>0.64652080000000001</v>
      </c>
      <c r="W21" s="4">
        <v>-2.2420450000000001E-2</v>
      </c>
      <c r="X21" s="3">
        <v>145097</v>
      </c>
      <c r="Y21" s="4">
        <v>0.64018118000000002</v>
      </c>
      <c r="Z21" s="4">
        <v>1.8707359999999999E-2</v>
      </c>
      <c r="AA21" s="3">
        <v>163972</v>
      </c>
      <c r="AB21" s="4">
        <v>0.64942204999999997</v>
      </c>
      <c r="AC21" s="4">
        <v>0.13008697</v>
      </c>
      <c r="AD21" s="3">
        <v>179204</v>
      </c>
      <c r="AE21" s="4">
        <v>0.66970297000000001</v>
      </c>
      <c r="AF21" s="4">
        <v>9.2894850000000001E-2</v>
      </c>
    </row>
    <row r="22" spans="1:32">
      <c r="A22" s="2" t="s">
        <v>156</v>
      </c>
      <c r="B22" s="2" t="s">
        <v>46</v>
      </c>
      <c r="C22" s="3">
        <v>64038</v>
      </c>
      <c r="D22" s="4">
        <v>0.29446465999999999</v>
      </c>
      <c r="E22" s="4"/>
      <c r="F22" s="3">
        <v>52357</v>
      </c>
      <c r="G22" s="4">
        <v>0.25962678</v>
      </c>
      <c r="H22" s="4">
        <v>-0.1824112</v>
      </c>
      <c r="I22" s="3">
        <v>45663</v>
      </c>
      <c r="J22" s="4">
        <v>0.22960821000000001</v>
      </c>
      <c r="K22" s="4">
        <v>-0.1278533</v>
      </c>
      <c r="L22" s="3">
        <v>44475</v>
      </c>
      <c r="M22" s="4">
        <v>0.23368253999999999</v>
      </c>
      <c r="N22" s="4">
        <v>-2.602051E-2</v>
      </c>
      <c r="O22" s="3">
        <v>43467</v>
      </c>
      <c r="P22" s="4">
        <v>0.21777945000000001</v>
      </c>
      <c r="Q22" s="4">
        <v>-2.266377E-2</v>
      </c>
      <c r="R22" s="3">
        <v>51355</v>
      </c>
      <c r="S22" s="4">
        <v>0.23145059000000001</v>
      </c>
      <c r="T22" s="4">
        <v>0.1814682</v>
      </c>
      <c r="U22" s="3">
        <v>52903</v>
      </c>
      <c r="V22" s="4">
        <v>0.24013419</v>
      </c>
      <c r="W22" s="4">
        <v>3.015168E-2</v>
      </c>
      <c r="X22" s="3">
        <v>53998</v>
      </c>
      <c r="Y22" s="4">
        <v>0.23824247000000001</v>
      </c>
      <c r="Z22" s="4">
        <v>2.069087E-2</v>
      </c>
      <c r="AA22" s="3">
        <v>54557</v>
      </c>
      <c r="AB22" s="4">
        <v>0.21607566</v>
      </c>
      <c r="AC22" s="4">
        <v>1.0355939999999999E-2</v>
      </c>
      <c r="AD22" s="3">
        <v>52879</v>
      </c>
      <c r="AE22" s="4">
        <v>0.19761388999999999</v>
      </c>
      <c r="AF22" s="4">
        <v>-3.0752249999999998E-2</v>
      </c>
    </row>
    <row r="23" spans="1:32">
      <c r="A23" s="2" t="s">
        <v>156</v>
      </c>
      <c r="B23" s="2" t="s">
        <v>47</v>
      </c>
      <c r="C23" s="3">
        <v>27598</v>
      </c>
      <c r="D23" s="4">
        <v>0.12690460000000001</v>
      </c>
      <c r="E23" s="4"/>
      <c r="F23" s="3">
        <v>30267</v>
      </c>
      <c r="G23" s="4">
        <v>0.15008848</v>
      </c>
      <c r="H23" s="4">
        <v>9.670194E-2</v>
      </c>
      <c r="I23" s="3">
        <v>30227</v>
      </c>
      <c r="J23" s="4">
        <v>0.15199102</v>
      </c>
      <c r="K23" s="4">
        <v>-1.3295399999999999E-3</v>
      </c>
      <c r="L23" s="3">
        <v>19571</v>
      </c>
      <c r="M23" s="4">
        <v>0.10283055000000001</v>
      </c>
      <c r="N23" s="4">
        <v>-0.35253664000000001</v>
      </c>
      <c r="O23" s="3">
        <v>21296</v>
      </c>
      <c r="P23" s="4">
        <v>0.10670004</v>
      </c>
      <c r="Q23" s="4">
        <v>8.8167549999999997E-2</v>
      </c>
      <c r="R23" s="3">
        <v>24828</v>
      </c>
      <c r="S23" s="4">
        <v>0.1118965</v>
      </c>
      <c r="T23" s="4">
        <v>0.16582289</v>
      </c>
      <c r="U23" s="3">
        <v>24971</v>
      </c>
      <c r="V23" s="4">
        <v>0.11334501</v>
      </c>
      <c r="W23" s="4">
        <v>5.7530799999999998E-3</v>
      </c>
      <c r="X23" s="3">
        <v>27555</v>
      </c>
      <c r="Y23" s="4">
        <v>0.12157635</v>
      </c>
      <c r="Z23" s="4">
        <v>0.10350866</v>
      </c>
      <c r="AA23" s="3">
        <v>33960</v>
      </c>
      <c r="AB23" s="4">
        <v>0.13450229999999999</v>
      </c>
      <c r="AC23" s="4">
        <v>0.23244722000000001</v>
      </c>
      <c r="AD23" s="3">
        <v>35504</v>
      </c>
      <c r="AE23" s="4">
        <v>0.13268314</v>
      </c>
      <c r="AF23" s="4">
        <v>4.5464329999999997E-2</v>
      </c>
    </row>
    <row r="24" spans="1:32">
      <c r="A24" s="2" t="s">
        <v>156</v>
      </c>
      <c r="B24" s="2" t="s">
        <v>48</v>
      </c>
      <c r="C24" s="3">
        <v>217473</v>
      </c>
      <c r="D24" s="4">
        <v>1</v>
      </c>
      <c r="E24" s="4"/>
      <c r="F24" s="3">
        <v>201662</v>
      </c>
      <c r="G24" s="4">
        <v>1</v>
      </c>
      <c r="H24" s="4">
        <v>-7.2703489999999996E-2</v>
      </c>
      <c r="I24" s="3">
        <v>198873</v>
      </c>
      <c r="J24" s="4">
        <v>1</v>
      </c>
      <c r="K24" s="4">
        <v>-1.383036E-2</v>
      </c>
      <c r="L24" s="3">
        <v>190321</v>
      </c>
      <c r="M24" s="4">
        <v>1</v>
      </c>
      <c r="N24" s="4">
        <v>-4.3002180000000001E-2</v>
      </c>
      <c r="O24" s="3">
        <v>199591</v>
      </c>
      <c r="P24" s="4">
        <v>1</v>
      </c>
      <c r="Q24" s="4">
        <v>4.8705070000000003E-2</v>
      </c>
      <c r="R24" s="3">
        <v>221881</v>
      </c>
      <c r="S24" s="4">
        <v>1</v>
      </c>
      <c r="T24" s="4">
        <v>0.11168217</v>
      </c>
      <c r="U24" s="3">
        <v>220306</v>
      </c>
      <c r="V24" s="4">
        <v>1</v>
      </c>
      <c r="W24" s="4">
        <v>-7.1000799999999999E-3</v>
      </c>
      <c r="X24" s="3">
        <v>226650</v>
      </c>
      <c r="Y24" s="4">
        <v>1</v>
      </c>
      <c r="Z24" s="4">
        <v>2.879547E-2</v>
      </c>
      <c r="AA24" s="3">
        <v>252489</v>
      </c>
      <c r="AB24" s="4">
        <v>1</v>
      </c>
      <c r="AC24" s="4">
        <v>0.11400654</v>
      </c>
      <c r="AD24" s="3">
        <v>267588</v>
      </c>
      <c r="AE24" s="4">
        <v>1</v>
      </c>
      <c r="AF24" s="4">
        <v>5.9798209999999997E-2</v>
      </c>
    </row>
  </sheetData>
  <autoFilter ref="A4:AF4" xr:uid="{00000000-0009-0000-0000-000012000000}"/>
  <mergeCells count="13">
    <mergeCell ref="A1:AF1"/>
    <mergeCell ref="A2:AF2"/>
    <mergeCell ref="A3:B3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F16"/>
  <sheetViews>
    <sheetView workbookViewId="0">
      <pane xSplit="2" ySplit="4" topLeftCell="C15" activePane="bottomRight" state="frozen"/>
      <selection pane="bottomRight" activeCell="A3" sqref="A3:B4"/>
      <selection pane="bottomLeft"/>
      <selection pane="topRight"/>
    </sheetView>
  </sheetViews>
  <sheetFormatPr defaultColWidth="11.42578125" defaultRowHeight="15"/>
  <cols>
    <col min="1" max="1" width="31.7109375" customWidth="1"/>
    <col min="2" max="2" width="20.7109375" customWidth="1"/>
    <col min="3" max="3" width="12.7109375" customWidth="1"/>
    <col min="4" max="4" width="10.7109375" customWidth="1"/>
    <col min="5" max="5" width="29.7109375" customWidth="1"/>
    <col min="6" max="6" width="12.7109375" customWidth="1"/>
    <col min="7" max="7" width="10.7109375" customWidth="1"/>
    <col min="8" max="8" width="29.7109375" customWidth="1"/>
    <col min="9" max="9" width="12.7109375" customWidth="1"/>
    <col min="10" max="10" width="10.7109375" customWidth="1"/>
    <col min="11" max="11" width="29.7109375" customWidth="1"/>
    <col min="12" max="12" width="12.7109375" customWidth="1"/>
    <col min="13" max="13" width="10.7109375" customWidth="1"/>
    <col min="14" max="14" width="29.7109375" customWidth="1"/>
    <col min="15" max="15" width="12.7109375" customWidth="1"/>
    <col min="16" max="16" width="10.7109375" customWidth="1"/>
    <col min="17" max="17" width="29.7109375" customWidth="1"/>
    <col min="18" max="18" width="12.7109375" customWidth="1"/>
    <col min="19" max="19" width="10.7109375" customWidth="1"/>
    <col min="20" max="20" width="29.7109375" customWidth="1"/>
    <col min="21" max="21" width="12.7109375" customWidth="1"/>
    <col min="22" max="22" width="10.7109375" customWidth="1"/>
    <col min="23" max="23" width="29.7109375" customWidth="1"/>
    <col min="24" max="24" width="12.7109375" customWidth="1"/>
    <col min="25" max="25" width="10.7109375" customWidth="1"/>
    <col min="26" max="26" width="29.7109375" customWidth="1"/>
    <col min="27" max="27" width="12.7109375" customWidth="1"/>
    <col min="28" max="28" width="10.7109375" customWidth="1"/>
    <col min="29" max="29" width="29.7109375" customWidth="1"/>
    <col min="30" max="30" width="12.7109375" customWidth="1"/>
    <col min="31" max="31" width="10.7109375" customWidth="1"/>
    <col min="32" max="32" width="29.7109375" customWidth="1"/>
  </cols>
  <sheetData>
    <row r="1" spans="1:32" ht="21.95" customHeight="1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>
      <c r="A3" s="12"/>
      <c r="B3" s="12"/>
      <c r="C3" s="12" t="s">
        <v>29</v>
      </c>
      <c r="D3" s="12"/>
      <c r="E3" s="12"/>
      <c r="F3" s="12" t="s">
        <v>30</v>
      </c>
      <c r="G3" s="12"/>
      <c r="H3" s="12"/>
      <c r="I3" s="12" t="s">
        <v>31</v>
      </c>
      <c r="J3" s="12"/>
      <c r="K3" s="12"/>
      <c r="L3" s="12" t="s">
        <v>32</v>
      </c>
      <c r="M3" s="12"/>
      <c r="N3" s="12"/>
      <c r="O3" s="12" t="s">
        <v>33</v>
      </c>
      <c r="P3" s="12"/>
      <c r="Q3" s="12"/>
      <c r="R3" s="12" t="s">
        <v>34</v>
      </c>
      <c r="S3" s="12"/>
      <c r="T3" s="12"/>
      <c r="U3" s="12" t="s">
        <v>35</v>
      </c>
      <c r="V3" s="12"/>
      <c r="W3" s="12"/>
      <c r="X3" s="12" t="s">
        <v>36</v>
      </c>
      <c r="Y3" s="12"/>
      <c r="Z3" s="12"/>
      <c r="AA3" s="12" t="s">
        <v>37</v>
      </c>
      <c r="AB3" s="12"/>
      <c r="AC3" s="12"/>
      <c r="AD3" s="12" t="s">
        <v>38</v>
      </c>
      <c r="AE3" s="12"/>
      <c r="AF3" s="12"/>
    </row>
    <row r="4" spans="1:32">
      <c r="A4" s="1" t="s">
        <v>39</v>
      </c>
      <c r="B4" s="1" t="s">
        <v>40</v>
      </c>
      <c r="C4" s="1" t="s">
        <v>41</v>
      </c>
      <c r="D4" s="1" t="s">
        <v>42</v>
      </c>
      <c r="E4" s="1" t="s">
        <v>43</v>
      </c>
      <c r="F4" s="1" t="s">
        <v>41</v>
      </c>
      <c r="G4" s="1" t="s">
        <v>42</v>
      </c>
      <c r="H4" s="1" t="s">
        <v>43</v>
      </c>
      <c r="I4" s="1" t="s">
        <v>41</v>
      </c>
      <c r="J4" s="1" t="s">
        <v>42</v>
      </c>
      <c r="K4" s="1" t="s">
        <v>43</v>
      </c>
      <c r="L4" s="1" t="s">
        <v>41</v>
      </c>
      <c r="M4" s="1" t="s">
        <v>42</v>
      </c>
      <c r="N4" s="1" t="s">
        <v>43</v>
      </c>
      <c r="O4" s="1" t="s">
        <v>41</v>
      </c>
      <c r="P4" s="1" t="s">
        <v>42</v>
      </c>
      <c r="Q4" s="1" t="s">
        <v>43</v>
      </c>
      <c r="R4" s="1" t="s">
        <v>41</v>
      </c>
      <c r="S4" s="1" t="s">
        <v>42</v>
      </c>
      <c r="T4" s="1" t="s">
        <v>43</v>
      </c>
      <c r="U4" s="1" t="s">
        <v>41</v>
      </c>
      <c r="V4" s="1" t="s">
        <v>42</v>
      </c>
      <c r="W4" s="1" t="s">
        <v>43</v>
      </c>
      <c r="X4" s="1" t="s">
        <v>41</v>
      </c>
      <c r="Y4" s="1" t="s">
        <v>42</v>
      </c>
      <c r="Z4" s="1" t="s">
        <v>43</v>
      </c>
      <c r="AA4" s="1" t="s">
        <v>41</v>
      </c>
      <c r="AB4" s="1" t="s">
        <v>42</v>
      </c>
      <c r="AC4" s="1" t="s">
        <v>43</v>
      </c>
      <c r="AD4" s="1" t="s">
        <v>41</v>
      </c>
      <c r="AE4" s="1" t="s">
        <v>42</v>
      </c>
      <c r="AF4" s="1" t="s">
        <v>43</v>
      </c>
    </row>
    <row r="5" spans="1:32" hidden="1">
      <c r="A5" s="2" t="s">
        <v>44</v>
      </c>
      <c r="B5" s="2" t="s">
        <v>45</v>
      </c>
      <c r="C5" s="3">
        <v>1440886</v>
      </c>
      <c r="D5" s="4">
        <v>0.58759799999999995</v>
      </c>
      <c r="E5" s="4"/>
      <c r="F5" s="3">
        <v>1454432</v>
      </c>
      <c r="G5" s="4">
        <v>0.59258759999999999</v>
      </c>
      <c r="H5" s="4">
        <v>9.4011700000000004E-3</v>
      </c>
      <c r="I5" s="3">
        <v>1463466</v>
      </c>
      <c r="J5" s="4">
        <v>0.59138937999999996</v>
      </c>
      <c r="K5" s="4">
        <v>6.2113999999999997E-3</v>
      </c>
      <c r="L5" s="3">
        <v>1481327</v>
      </c>
      <c r="M5" s="4">
        <v>0.59041206000000002</v>
      </c>
      <c r="N5" s="4">
        <v>1.2204019999999999E-2</v>
      </c>
      <c r="O5" s="3">
        <v>1479335</v>
      </c>
      <c r="P5" s="4">
        <v>0.59486002000000004</v>
      </c>
      <c r="Q5" s="4">
        <v>-1.3443800000000001E-3</v>
      </c>
      <c r="R5" s="3">
        <v>1497248</v>
      </c>
      <c r="S5" s="4">
        <v>0.59910059000000004</v>
      </c>
      <c r="T5" s="4">
        <v>1.210892E-2</v>
      </c>
      <c r="U5" s="3">
        <v>1447277</v>
      </c>
      <c r="V5" s="4">
        <v>0.59330388999999994</v>
      </c>
      <c r="W5" s="4">
        <v>-3.3375549999999997E-2</v>
      </c>
      <c r="X5" s="3">
        <v>1418842</v>
      </c>
      <c r="Y5" s="4">
        <v>0.59294975000000005</v>
      </c>
      <c r="Z5" s="4">
        <v>-1.9647290000000001E-2</v>
      </c>
      <c r="AA5" s="3">
        <v>1407185</v>
      </c>
      <c r="AB5" s="4">
        <v>0.57517182</v>
      </c>
      <c r="AC5" s="4">
        <v>-8.2158999999999999E-3</v>
      </c>
      <c r="AD5" s="3">
        <v>1453649</v>
      </c>
      <c r="AE5" s="4">
        <v>0.57263019999999998</v>
      </c>
      <c r="AF5" s="4">
        <v>3.3019640000000003E-2</v>
      </c>
    </row>
    <row r="6" spans="1:32" hidden="1">
      <c r="A6" s="2" t="s">
        <v>44</v>
      </c>
      <c r="B6" s="2" t="s">
        <v>46</v>
      </c>
      <c r="C6" s="3">
        <v>729214</v>
      </c>
      <c r="D6" s="4">
        <v>0.29737587999999998</v>
      </c>
      <c r="E6" s="4"/>
      <c r="F6" s="3">
        <v>719008</v>
      </c>
      <c r="G6" s="4">
        <v>0.29294947999999998</v>
      </c>
      <c r="H6" s="4">
        <v>-1.399631E-2</v>
      </c>
      <c r="I6" s="3">
        <v>714688</v>
      </c>
      <c r="J6" s="4">
        <v>0.28880651000000002</v>
      </c>
      <c r="K6" s="4">
        <v>-6.0088499999999996E-3</v>
      </c>
      <c r="L6" s="3">
        <v>723872</v>
      </c>
      <c r="M6" s="4">
        <v>0.28851367999999999</v>
      </c>
      <c r="N6" s="4">
        <v>1.285155E-2</v>
      </c>
      <c r="O6" s="3">
        <v>705835</v>
      </c>
      <c r="P6" s="4">
        <v>0.28382531</v>
      </c>
      <c r="Q6" s="4">
        <v>-2.491852E-2</v>
      </c>
      <c r="R6" s="3">
        <v>710989</v>
      </c>
      <c r="S6" s="4">
        <v>0.28449138000000002</v>
      </c>
      <c r="T6" s="4">
        <v>7.3033300000000002E-3</v>
      </c>
      <c r="U6" s="3">
        <v>685282</v>
      </c>
      <c r="V6" s="4">
        <v>0.28092773999999998</v>
      </c>
      <c r="W6" s="4">
        <v>-3.6158000000000003E-2</v>
      </c>
      <c r="X6" s="3">
        <v>645132</v>
      </c>
      <c r="Y6" s="4">
        <v>0.26960799000000002</v>
      </c>
      <c r="Z6" s="4">
        <v>-5.858787E-2</v>
      </c>
      <c r="AA6" s="3">
        <v>654696</v>
      </c>
      <c r="AB6" s="4">
        <v>0.26760023999999999</v>
      </c>
      <c r="AC6" s="4">
        <v>1.4825039999999999E-2</v>
      </c>
      <c r="AD6" s="3">
        <v>672484</v>
      </c>
      <c r="AE6" s="4">
        <v>0.26490909000000001</v>
      </c>
      <c r="AF6" s="4">
        <v>2.7169889999999999E-2</v>
      </c>
    </row>
    <row r="7" spans="1:32" hidden="1">
      <c r="A7" s="2" t="s">
        <v>44</v>
      </c>
      <c r="B7" s="2" t="s">
        <v>47</v>
      </c>
      <c r="C7" s="3">
        <v>282063</v>
      </c>
      <c r="D7" s="4">
        <v>0.11502612</v>
      </c>
      <c r="E7" s="4"/>
      <c r="F7" s="3">
        <v>280935</v>
      </c>
      <c r="G7" s="4">
        <v>0.11446292</v>
      </c>
      <c r="H7" s="4">
        <v>-3.9987E-3</v>
      </c>
      <c r="I7" s="3">
        <v>296470</v>
      </c>
      <c r="J7" s="4">
        <v>0.11980412</v>
      </c>
      <c r="K7" s="4">
        <v>5.5298159999999999E-2</v>
      </c>
      <c r="L7" s="3">
        <v>303772</v>
      </c>
      <c r="M7" s="4">
        <v>0.12107426</v>
      </c>
      <c r="N7" s="4">
        <v>2.4628460000000001E-2</v>
      </c>
      <c r="O7" s="3">
        <v>301693</v>
      </c>
      <c r="P7" s="4">
        <v>0.12131467</v>
      </c>
      <c r="Q7" s="4">
        <v>-6.8434799999999999E-3</v>
      </c>
      <c r="R7" s="3">
        <v>290922</v>
      </c>
      <c r="S7" s="4">
        <v>0.11640803</v>
      </c>
      <c r="T7" s="4">
        <v>-3.5700530000000001E-2</v>
      </c>
      <c r="U7" s="3">
        <v>306793</v>
      </c>
      <c r="V7" s="4">
        <v>0.12576836999999999</v>
      </c>
      <c r="W7" s="4">
        <v>5.4553959999999999E-2</v>
      </c>
      <c r="X7" s="3">
        <v>328879</v>
      </c>
      <c r="Y7" s="4">
        <v>0.13744224999999999</v>
      </c>
      <c r="Z7" s="4">
        <v>7.1989380000000006E-2</v>
      </c>
      <c r="AA7" s="3">
        <v>384665</v>
      </c>
      <c r="AB7" s="4">
        <v>0.15722794000000001</v>
      </c>
      <c r="AC7" s="4">
        <v>0.16962568</v>
      </c>
      <c r="AD7" s="3">
        <v>412414</v>
      </c>
      <c r="AE7" s="4">
        <v>0.16246072</v>
      </c>
      <c r="AF7" s="4">
        <v>7.2137720000000002E-2</v>
      </c>
    </row>
    <row r="8" spans="1:32" hidden="1">
      <c r="A8" s="2" t="s">
        <v>44</v>
      </c>
      <c r="B8" s="2" t="s">
        <v>48</v>
      </c>
      <c r="C8" s="3">
        <v>2452163</v>
      </c>
      <c r="D8" s="4">
        <v>1</v>
      </c>
      <c r="E8" s="4"/>
      <c r="F8" s="3">
        <v>2454375</v>
      </c>
      <c r="G8" s="4">
        <v>1</v>
      </c>
      <c r="H8" s="4">
        <v>9.0198999999999997E-4</v>
      </c>
      <c r="I8" s="3">
        <v>2474624</v>
      </c>
      <c r="J8" s="4">
        <v>1</v>
      </c>
      <c r="K8" s="4">
        <v>8.2500999999999998E-3</v>
      </c>
      <c r="L8" s="3">
        <v>2508971</v>
      </c>
      <c r="M8" s="4">
        <v>1</v>
      </c>
      <c r="N8" s="4">
        <v>1.3879529999999999E-2</v>
      </c>
      <c r="O8" s="3">
        <v>2486862</v>
      </c>
      <c r="P8" s="4">
        <v>1</v>
      </c>
      <c r="Q8" s="4">
        <v>-8.8116400000000008E-3</v>
      </c>
      <c r="R8" s="3">
        <v>2499160</v>
      </c>
      <c r="S8" s="4">
        <v>1</v>
      </c>
      <c r="T8" s="4">
        <v>4.9449799999999999E-3</v>
      </c>
      <c r="U8" s="3">
        <v>2439351</v>
      </c>
      <c r="V8" s="4">
        <v>1</v>
      </c>
      <c r="W8" s="4">
        <v>-2.393143E-2</v>
      </c>
      <c r="X8" s="3">
        <v>2392853</v>
      </c>
      <c r="Y8" s="4">
        <v>1</v>
      </c>
      <c r="Z8" s="4">
        <v>-1.9061789999999999E-2</v>
      </c>
      <c r="AA8" s="3">
        <v>2446546</v>
      </c>
      <c r="AB8" s="4">
        <v>1</v>
      </c>
      <c r="AC8" s="4">
        <v>2.2439069999999998E-2</v>
      </c>
      <c r="AD8" s="3">
        <v>2538548</v>
      </c>
      <c r="AE8" s="4">
        <v>1</v>
      </c>
      <c r="AF8" s="4">
        <v>3.7604699999999998E-2</v>
      </c>
    </row>
    <row r="9" spans="1:32" hidden="1">
      <c r="A9" s="2" t="s">
        <v>49</v>
      </c>
      <c r="B9" s="2" t="s">
        <v>45</v>
      </c>
      <c r="C9" s="3">
        <v>468022</v>
      </c>
      <c r="D9" s="4">
        <v>0.61783339999999998</v>
      </c>
      <c r="E9" s="4"/>
      <c r="F9" s="3">
        <v>488049</v>
      </c>
      <c r="G9" s="4">
        <v>0.62101996000000004</v>
      </c>
      <c r="H9" s="4">
        <v>4.2791700000000002E-2</v>
      </c>
      <c r="I9" s="3">
        <v>498925</v>
      </c>
      <c r="J9" s="4">
        <v>0.61612018999999996</v>
      </c>
      <c r="K9" s="4">
        <v>2.2284149999999999E-2</v>
      </c>
      <c r="L9" s="3">
        <v>515335</v>
      </c>
      <c r="M9" s="4">
        <v>0.62147518000000002</v>
      </c>
      <c r="N9" s="4">
        <v>3.2890429999999998E-2</v>
      </c>
      <c r="O9" s="3">
        <v>526781</v>
      </c>
      <c r="P9" s="4">
        <v>0.62361036000000003</v>
      </c>
      <c r="Q9" s="4">
        <v>2.2211109999999999E-2</v>
      </c>
      <c r="R9" s="3">
        <v>552284</v>
      </c>
      <c r="S9" s="4">
        <v>0.63013549999999996</v>
      </c>
      <c r="T9" s="4">
        <v>4.8413159999999997E-2</v>
      </c>
      <c r="U9" s="3">
        <v>533291</v>
      </c>
      <c r="V9" s="4">
        <v>0.61814334000000004</v>
      </c>
      <c r="W9" s="4">
        <v>-3.4390490000000003E-2</v>
      </c>
      <c r="X9" s="3">
        <v>524766</v>
      </c>
      <c r="Y9" s="4">
        <v>0.61558740999999995</v>
      </c>
      <c r="Z9" s="4">
        <v>-1.5985630000000001E-2</v>
      </c>
      <c r="AA9" s="3">
        <v>524024</v>
      </c>
      <c r="AB9" s="4">
        <v>0.59793932999999999</v>
      </c>
      <c r="AC9" s="4">
        <v>-1.41274E-3</v>
      </c>
      <c r="AD9" s="3">
        <v>532464</v>
      </c>
      <c r="AE9" s="4">
        <v>0.59670308000000005</v>
      </c>
      <c r="AF9" s="4">
        <v>1.6104589999999998E-2</v>
      </c>
    </row>
    <row r="10" spans="1:32" hidden="1">
      <c r="A10" s="2" t="s">
        <v>49</v>
      </c>
      <c r="B10" s="2" t="s">
        <v>46</v>
      </c>
      <c r="C10" s="3">
        <v>166667</v>
      </c>
      <c r="D10" s="4">
        <v>0.2200162</v>
      </c>
      <c r="E10" s="4"/>
      <c r="F10" s="3">
        <v>172559</v>
      </c>
      <c r="G10" s="4">
        <v>0.21957280000000001</v>
      </c>
      <c r="H10" s="4">
        <v>3.5350189999999997E-2</v>
      </c>
      <c r="I10" s="3">
        <v>177046</v>
      </c>
      <c r="J10" s="4">
        <v>0.21863326999999999</v>
      </c>
      <c r="K10" s="4">
        <v>2.6004940000000001E-2</v>
      </c>
      <c r="L10" s="3">
        <v>178839</v>
      </c>
      <c r="M10" s="4">
        <v>0.21567296999999999</v>
      </c>
      <c r="N10" s="4">
        <v>1.012562E-2</v>
      </c>
      <c r="O10" s="3">
        <v>181198</v>
      </c>
      <c r="P10" s="4">
        <v>0.21450519000000001</v>
      </c>
      <c r="Q10" s="4">
        <v>1.319525E-2</v>
      </c>
      <c r="R10" s="3">
        <v>187965</v>
      </c>
      <c r="S10" s="4">
        <v>0.21446107</v>
      </c>
      <c r="T10" s="4">
        <v>3.7343300000000003E-2</v>
      </c>
      <c r="U10" s="3">
        <v>188262</v>
      </c>
      <c r="V10" s="4">
        <v>0.21821635</v>
      </c>
      <c r="W10" s="4">
        <v>1.5787399999999999E-3</v>
      </c>
      <c r="X10" s="3">
        <v>184082</v>
      </c>
      <c r="Y10" s="4">
        <v>0.21594168999999999</v>
      </c>
      <c r="Z10" s="4">
        <v>-2.219981E-2</v>
      </c>
      <c r="AA10" s="3">
        <v>188809</v>
      </c>
      <c r="AB10" s="4">
        <v>0.21544139000000001</v>
      </c>
      <c r="AC10" s="4">
        <v>2.5678570000000001E-2</v>
      </c>
      <c r="AD10" s="3">
        <v>192941</v>
      </c>
      <c r="AE10" s="4">
        <v>0.21621862999999999</v>
      </c>
      <c r="AF10" s="4">
        <v>2.1883099999999999E-2</v>
      </c>
    </row>
    <row r="11" spans="1:32" hidden="1">
      <c r="A11" s="2" t="s">
        <v>49</v>
      </c>
      <c r="B11" s="2" t="s">
        <v>47</v>
      </c>
      <c r="C11" s="3">
        <v>122832</v>
      </c>
      <c r="D11" s="4">
        <v>0.16215040999999999</v>
      </c>
      <c r="E11" s="4"/>
      <c r="F11" s="3">
        <v>125275</v>
      </c>
      <c r="G11" s="4">
        <v>0.15940724000000001</v>
      </c>
      <c r="H11" s="4">
        <v>1.9890109999999999E-2</v>
      </c>
      <c r="I11" s="3">
        <v>133814</v>
      </c>
      <c r="J11" s="4">
        <v>0.16524654</v>
      </c>
      <c r="K11" s="4">
        <v>6.8159429999999993E-2</v>
      </c>
      <c r="L11" s="3">
        <v>135039</v>
      </c>
      <c r="M11" s="4">
        <v>0.16285184999999999</v>
      </c>
      <c r="N11" s="4">
        <v>9.15119E-3</v>
      </c>
      <c r="O11" s="3">
        <v>136748</v>
      </c>
      <c r="P11" s="4">
        <v>0.16188445000000001</v>
      </c>
      <c r="Q11" s="4">
        <v>1.265965E-2</v>
      </c>
      <c r="R11" s="3">
        <v>136204</v>
      </c>
      <c r="S11" s="4">
        <v>0.15540343000000001</v>
      </c>
      <c r="T11" s="4">
        <v>-3.9817200000000002E-3</v>
      </c>
      <c r="U11" s="3">
        <v>141177</v>
      </c>
      <c r="V11" s="4">
        <v>0.16364031000000001</v>
      </c>
      <c r="W11" s="4">
        <v>3.6515899999999997E-2</v>
      </c>
      <c r="X11" s="3">
        <v>143615</v>
      </c>
      <c r="Y11" s="4">
        <v>0.16847090000000001</v>
      </c>
      <c r="Z11" s="4">
        <v>1.726828E-2</v>
      </c>
      <c r="AA11" s="3">
        <v>163550</v>
      </c>
      <c r="AB11" s="4">
        <v>0.18661928</v>
      </c>
      <c r="AC11" s="4">
        <v>0.13880732000000001</v>
      </c>
      <c r="AD11" s="3">
        <v>166938</v>
      </c>
      <c r="AE11" s="4">
        <v>0.18707829000000001</v>
      </c>
      <c r="AF11" s="4">
        <v>2.0714159999999999E-2</v>
      </c>
    </row>
    <row r="12" spans="1:32" hidden="1">
      <c r="A12" s="2" t="s">
        <v>49</v>
      </c>
      <c r="B12" s="2" t="s">
        <v>48</v>
      </c>
      <c r="C12" s="3">
        <v>757521</v>
      </c>
      <c r="D12" s="4">
        <v>1</v>
      </c>
      <c r="E12" s="4"/>
      <c r="F12" s="3">
        <v>785883</v>
      </c>
      <c r="G12" s="4">
        <v>1</v>
      </c>
      <c r="H12" s="4">
        <v>3.7440939999999999E-2</v>
      </c>
      <c r="I12" s="3">
        <v>809785</v>
      </c>
      <c r="J12" s="4">
        <v>1</v>
      </c>
      <c r="K12" s="4">
        <v>3.041398E-2</v>
      </c>
      <c r="L12" s="3">
        <v>829212</v>
      </c>
      <c r="M12" s="4">
        <v>1</v>
      </c>
      <c r="N12" s="4">
        <v>2.3990460000000002E-2</v>
      </c>
      <c r="O12" s="3">
        <v>844728</v>
      </c>
      <c r="P12" s="4">
        <v>1</v>
      </c>
      <c r="Q12" s="4">
        <v>1.8711160000000001E-2</v>
      </c>
      <c r="R12" s="3">
        <v>876453</v>
      </c>
      <c r="S12" s="4">
        <v>1</v>
      </c>
      <c r="T12" s="4">
        <v>3.7556699999999998E-2</v>
      </c>
      <c r="U12" s="3">
        <v>862730</v>
      </c>
      <c r="V12" s="4">
        <v>1</v>
      </c>
      <c r="W12" s="4">
        <v>-1.565739E-2</v>
      </c>
      <c r="X12" s="3">
        <v>852463</v>
      </c>
      <c r="Y12" s="4">
        <v>1</v>
      </c>
      <c r="Z12" s="4">
        <v>-1.1899989999999999E-2</v>
      </c>
      <c r="AA12" s="3">
        <v>876384</v>
      </c>
      <c r="AB12" s="4">
        <v>1</v>
      </c>
      <c r="AC12" s="4">
        <v>2.8060399999999999E-2</v>
      </c>
      <c r="AD12" s="3">
        <v>892343</v>
      </c>
      <c r="AE12" s="4">
        <v>1</v>
      </c>
      <c r="AF12" s="4">
        <v>1.8209759999999998E-2</v>
      </c>
    </row>
    <row r="13" spans="1:32">
      <c r="A13" s="2" t="s">
        <v>48</v>
      </c>
      <c r="B13" s="2" t="s">
        <v>45</v>
      </c>
      <c r="C13" s="3">
        <v>1908908</v>
      </c>
      <c r="D13" s="4">
        <v>0.59473388000000005</v>
      </c>
      <c r="E13" s="4"/>
      <c r="F13" s="3">
        <v>1942481</v>
      </c>
      <c r="G13" s="4">
        <v>0.59948349999999995</v>
      </c>
      <c r="H13" s="4">
        <v>1.7587780000000001E-2</v>
      </c>
      <c r="I13" s="3">
        <v>1962391</v>
      </c>
      <c r="J13" s="4">
        <v>0.59748687</v>
      </c>
      <c r="K13" s="4">
        <v>1.0249690000000001E-2</v>
      </c>
      <c r="L13" s="3">
        <v>1996661</v>
      </c>
      <c r="M13" s="4">
        <v>0.59812821000000005</v>
      </c>
      <c r="N13" s="4">
        <v>1.74634E-2</v>
      </c>
      <c r="O13" s="3">
        <v>2006116</v>
      </c>
      <c r="P13" s="4">
        <v>0.60214968999999996</v>
      </c>
      <c r="Q13" s="4">
        <v>4.7352499999999999E-3</v>
      </c>
      <c r="R13" s="3">
        <v>2049532</v>
      </c>
      <c r="S13" s="4">
        <v>0.60715856999999995</v>
      </c>
      <c r="T13" s="4">
        <v>2.1641959999999998E-2</v>
      </c>
      <c r="U13" s="3">
        <v>1980567</v>
      </c>
      <c r="V13" s="4">
        <v>0.59979366000000001</v>
      </c>
      <c r="W13" s="4">
        <v>-3.3649039999999998E-2</v>
      </c>
      <c r="X13" s="3">
        <v>1943607</v>
      </c>
      <c r="Y13" s="4">
        <v>0.59889610000000004</v>
      </c>
      <c r="Z13" s="4">
        <v>-1.866135E-2</v>
      </c>
      <c r="AA13" s="3">
        <v>1931209</v>
      </c>
      <c r="AB13" s="4">
        <v>0.58117648</v>
      </c>
      <c r="AC13" s="4">
        <v>-6.3790799999999996E-3</v>
      </c>
      <c r="AD13" s="3">
        <v>1986113</v>
      </c>
      <c r="AE13" s="4">
        <v>0.57889133000000004</v>
      </c>
      <c r="AF13" s="4">
        <v>2.8429820000000001E-2</v>
      </c>
    </row>
    <row r="14" spans="1:32">
      <c r="A14" s="2" t="s">
        <v>48</v>
      </c>
      <c r="B14" s="2" t="s">
        <v>46</v>
      </c>
      <c r="C14" s="3">
        <v>895881</v>
      </c>
      <c r="D14" s="4">
        <v>0.27911814000000001</v>
      </c>
      <c r="E14" s="4"/>
      <c r="F14" s="3">
        <v>891566</v>
      </c>
      <c r="G14" s="4">
        <v>0.27515289999999998</v>
      </c>
      <c r="H14" s="4">
        <v>-4.8160399999999997E-3</v>
      </c>
      <c r="I14" s="3">
        <v>891733</v>
      </c>
      <c r="J14" s="4">
        <v>0.27150499</v>
      </c>
      <c r="K14" s="4">
        <v>1.8726999999999999E-4</v>
      </c>
      <c r="L14" s="3">
        <v>902711</v>
      </c>
      <c r="M14" s="4">
        <v>0.27041988</v>
      </c>
      <c r="N14" s="4">
        <v>1.2310339999999999E-2</v>
      </c>
      <c r="O14" s="3">
        <v>887033</v>
      </c>
      <c r="P14" s="4">
        <v>0.26624913</v>
      </c>
      <c r="Q14" s="4">
        <v>-1.73677E-2</v>
      </c>
      <c r="R14" s="3">
        <v>898954</v>
      </c>
      <c r="S14" s="4">
        <v>0.26630852999999999</v>
      </c>
      <c r="T14" s="4">
        <v>1.343974E-2</v>
      </c>
      <c r="U14" s="3">
        <v>873543</v>
      </c>
      <c r="V14" s="4">
        <v>0.26454323000000002</v>
      </c>
      <c r="W14" s="4">
        <v>-2.8267509999999999E-2</v>
      </c>
      <c r="X14" s="3">
        <v>829215</v>
      </c>
      <c r="Y14" s="4">
        <v>0.25551119999999999</v>
      </c>
      <c r="Z14" s="4">
        <v>-5.0745690000000003E-2</v>
      </c>
      <c r="AA14" s="3">
        <v>843506</v>
      </c>
      <c r="AB14" s="4">
        <v>0.25384395999999998</v>
      </c>
      <c r="AC14" s="4">
        <v>1.723448E-2</v>
      </c>
      <c r="AD14" s="3">
        <v>865426</v>
      </c>
      <c r="AE14" s="4">
        <v>0.25224514999999997</v>
      </c>
      <c r="AF14" s="4">
        <v>2.5986499999999999E-2</v>
      </c>
    </row>
    <row r="15" spans="1:32">
      <c r="A15" s="2" t="s">
        <v>48</v>
      </c>
      <c r="B15" s="2" t="s">
        <v>47</v>
      </c>
      <c r="C15" s="3">
        <v>404895</v>
      </c>
      <c r="D15" s="4">
        <v>0.12614797</v>
      </c>
      <c r="E15" s="4"/>
      <c r="F15" s="3">
        <v>406210</v>
      </c>
      <c r="G15" s="4">
        <v>0.12536359</v>
      </c>
      <c r="H15" s="4">
        <v>3.2483999999999998E-3</v>
      </c>
      <c r="I15" s="3">
        <v>430284</v>
      </c>
      <c r="J15" s="4">
        <v>0.13100814</v>
      </c>
      <c r="K15" s="4">
        <v>5.9264579999999997E-2</v>
      </c>
      <c r="L15" s="3">
        <v>438810</v>
      </c>
      <c r="M15" s="4">
        <v>0.13145190000000001</v>
      </c>
      <c r="N15" s="4">
        <v>1.9815180000000002E-2</v>
      </c>
      <c r="O15" s="3">
        <v>438441</v>
      </c>
      <c r="P15" s="4">
        <v>0.13160116999999999</v>
      </c>
      <c r="Q15" s="4">
        <v>-8.4161999999999995E-4</v>
      </c>
      <c r="R15" s="3">
        <v>427126</v>
      </c>
      <c r="S15" s="4">
        <v>0.1265329</v>
      </c>
      <c r="T15" s="4">
        <v>-2.580754E-2</v>
      </c>
      <c r="U15" s="3">
        <v>447971</v>
      </c>
      <c r="V15" s="4">
        <v>0.13566312</v>
      </c>
      <c r="W15" s="4">
        <v>4.8801909999999997E-2</v>
      </c>
      <c r="X15" s="3">
        <v>472494</v>
      </c>
      <c r="Y15" s="4">
        <v>0.14559269999999999</v>
      </c>
      <c r="Z15" s="4">
        <v>5.4744099999999997E-2</v>
      </c>
      <c r="AA15" s="3">
        <v>548216</v>
      </c>
      <c r="AB15" s="4">
        <v>0.16497956</v>
      </c>
      <c r="AC15" s="4">
        <v>0.1602584</v>
      </c>
      <c r="AD15" s="3">
        <v>579352</v>
      </c>
      <c r="AE15" s="4">
        <v>0.16886351999999999</v>
      </c>
      <c r="AF15" s="4">
        <v>5.6796439999999997E-2</v>
      </c>
    </row>
    <row r="16" spans="1:32">
      <c r="A16" s="2" t="s">
        <v>48</v>
      </c>
      <c r="B16" s="2" t="s">
        <v>48</v>
      </c>
      <c r="C16" s="3">
        <v>3209684</v>
      </c>
      <c r="D16" s="4">
        <v>1</v>
      </c>
      <c r="E16" s="4"/>
      <c r="F16" s="3">
        <v>3240258</v>
      </c>
      <c r="G16" s="4">
        <v>1</v>
      </c>
      <c r="H16" s="4">
        <v>9.5255800000000005E-3</v>
      </c>
      <c r="I16" s="3">
        <v>3284409</v>
      </c>
      <c r="J16" s="4">
        <v>1</v>
      </c>
      <c r="K16" s="4">
        <v>1.3625669999999999E-2</v>
      </c>
      <c r="L16" s="3">
        <v>3338183</v>
      </c>
      <c r="M16" s="4">
        <v>1</v>
      </c>
      <c r="N16" s="4">
        <v>1.6372419999999999E-2</v>
      </c>
      <c r="O16" s="3">
        <v>3331590</v>
      </c>
      <c r="P16" s="4">
        <v>1</v>
      </c>
      <c r="Q16" s="4">
        <v>-1.9749099999999999E-3</v>
      </c>
      <c r="R16" s="3">
        <v>3375613</v>
      </c>
      <c r="S16" s="4">
        <v>1</v>
      </c>
      <c r="T16" s="4">
        <v>1.321371E-2</v>
      </c>
      <c r="U16" s="3">
        <v>3302081</v>
      </c>
      <c r="V16" s="4">
        <v>1</v>
      </c>
      <c r="W16" s="4">
        <v>-2.1783139999999999E-2</v>
      </c>
      <c r="X16" s="3">
        <v>3245317</v>
      </c>
      <c r="Y16" s="4">
        <v>1</v>
      </c>
      <c r="Z16" s="4">
        <v>-1.7190629999999998E-2</v>
      </c>
      <c r="AA16" s="3">
        <v>3322930</v>
      </c>
      <c r="AB16" s="4">
        <v>1</v>
      </c>
      <c r="AC16" s="4">
        <v>2.391565E-2</v>
      </c>
      <c r="AD16" s="3">
        <v>3430891</v>
      </c>
      <c r="AE16" s="4">
        <v>1</v>
      </c>
      <c r="AF16" s="4">
        <v>3.2489509999999999E-2</v>
      </c>
    </row>
  </sheetData>
  <autoFilter ref="A4:AF16" xr:uid="{00000000-0009-0000-0000-000001000000}">
    <filterColumn colId="0">
      <filters>
        <filter val="Total"/>
      </filters>
    </filterColumn>
  </autoFilter>
  <mergeCells count="13">
    <mergeCell ref="A1:AF1"/>
    <mergeCell ref="A2:AF2"/>
    <mergeCell ref="A3:B3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44"/>
  <sheetViews>
    <sheetView workbookViewId="0">
      <pane xSplit="3" ySplit="4" topLeftCell="D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17.7109375" customWidth="1"/>
    <col min="2" max="2" width="31.7109375" customWidth="1"/>
    <col min="3" max="3" width="20.7109375" customWidth="1"/>
    <col min="4" max="4" width="12.7109375" customWidth="1"/>
    <col min="5" max="5" width="10.7109375" customWidth="1"/>
    <col min="6" max="6" width="29.7109375" customWidth="1"/>
    <col min="7" max="7" width="12.7109375" customWidth="1"/>
    <col min="8" max="8" width="10.7109375" customWidth="1"/>
    <col min="9" max="9" width="29.7109375" customWidth="1"/>
    <col min="10" max="10" width="12.7109375" customWidth="1"/>
    <col min="11" max="11" width="10.7109375" customWidth="1"/>
    <col min="12" max="12" width="29.7109375" customWidth="1"/>
    <col min="13" max="13" width="12.7109375" customWidth="1"/>
    <col min="14" max="14" width="10.7109375" customWidth="1"/>
    <col min="15" max="15" width="29.7109375" customWidth="1"/>
    <col min="16" max="16" width="12.7109375" customWidth="1"/>
    <col min="17" max="17" width="10.7109375" customWidth="1"/>
    <col min="18" max="18" width="29.7109375" customWidth="1"/>
    <col min="19" max="19" width="12.7109375" customWidth="1"/>
    <col min="20" max="20" width="10.7109375" customWidth="1"/>
    <col min="21" max="21" width="29.7109375" customWidth="1"/>
    <col min="22" max="22" width="12.7109375" customWidth="1"/>
    <col min="23" max="23" width="10.7109375" customWidth="1"/>
    <col min="24" max="24" width="29.7109375" customWidth="1"/>
    <col min="25" max="25" width="12.7109375" customWidth="1"/>
    <col min="26" max="26" width="10.7109375" customWidth="1"/>
    <col min="27" max="27" width="29.7109375" customWidth="1"/>
    <col min="28" max="28" width="12.7109375" customWidth="1"/>
    <col min="29" max="29" width="10.7109375" customWidth="1"/>
    <col min="30" max="30" width="29.7109375" customWidth="1"/>
    <col min="31" max="31" width="12.7109375" customWidth="1"/>
    <col min="32" max="32" width="10.7109375" customWidth="1"/>
    <col min="33" max="33" width="29.7109375" customWidth="1"/>
  </cols>
  <sheetData>
    <row r="1" spans="1:33" ht="21.95" customHeight="1">
      <c r="A1" s="10" t="s">
        <v>157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/>
      <c r="B3" s="12"/>
      <c r="C3" s="12"/>
      <c r="D3" s="12" t="s">
        <v>29</v>
      </c>
      <c r="E3" s="12"/>
      <c r="F3" s="12"/>
      <c r="G3" s="12" t="s">
        <v>30</v>
      </c>
      <c r="H3" s="12"/>
      <c r="I3" s="12"/>
      <c r="J3" s="12" t="s">
        <v>31</v>
      </c>
      <c r="K3" s="12"/>
      <c r="L3" s="12"/>
      <c r="M3" s="12" t="s">
        <v>32</v>
      </c>
      <c r="N3" s="12"/>
      <c r="O3" s="12"/>
      <c r="P3" s="12" t="s">
        <v>33</v>
      </c>
      <c r="Q3" s="12"/>
      <c r="R3" s="12"/>
      <c r="S3" s="12" t="s">
        <v>34</v>
      </c>
      <c r="T3" s="12"/>
      <c r="U3" s="12"/>
      <c r="V3" s="12" t="s">
        <v>35</v>
      </c>
      <c r="W3" s="12"/>
      <c r="X3" s="12"/>
      <c r="Y3" s="12" t="s">
        <v>36</v>
      </c>
      <c r="Z3" s="12"/>
      <c r="AA3" s="12"/>
      <c r="AB3" s="12" t="s">
        <v>37</v>
      </c>
      <c r="AC3" s="12"/>
      <c r="AD3" s="12"/>
      <c r="AE3" s="12" t="s">
        <v>38</v>
      </c>
      <c r="AF3" s="12"/>
      <c r="AG3" s="12"/>
    </row>
    <row r="4" spans="1:33">
      <c r="A4" s="1" t="s">
        <v>151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42</v>
      </c>
      <c r="L4" s="1" t="s">
        <v>43</v>
      </c>
      <c r="M4" s="1" t="s">
        <v>41</v>
      </c>
      <c r="N4" s="1" t="s">
        <v>42</v>
      </c>
      <c r="O4" s="1" t="s">
        <v>43</v>
      </c>
      <c r="P4" s="1" t="s">
        <v>41</v>
      </c>
      <c r="Q4" s="1" t="s">
        <v>42</v>
      </c>
      <c r="R4" s="1" t="s">
        <v>43</v>
      </c>
      <c r="S4" s="1" t="s">
        <v>41</v>
      </c>
      <c r="T4" s="1" t="s">
        <v>42</v>
      </c>
      <c r="U4" s="1" t="s">
        <v>43</v>
      </c>
      <c r="V4" s="1" t="s">
        <v>41</v>
      </c>
      <c r="W4" s="1" t="s">
        <v>42</v>
      </c>
      <c r="X4" s="1" t="s">
        <v>43</v>
      </c>
      <c r="Y4" s="1" t="s">
        <v>41</v>
      </c>
      <c r="Z4" s="1" t="s">
        <v>42</v>
      </c>
      <c r="AA4" s="1" t="s">
        <v>43</v>
      </c>
      <c r="AB4" s="1" t="s">
        <v>41</v>
      </c>
      <c r="AC4" s="1" t="s">
        <v>42</v>
      </c>
      <c r="AD4" s="1" t="s">
        <v>43</v>
      </c>
      <c r="AE4" s="1" t="s">
        <v>41</v>
      </c>
      <c r="AF4" s="1" t="s">
        <v>42</v>
      </c>
      <c r="AG4" s="1" t="s">
        <v>43</v>
      </c>
    </row>
    <row r="5" spans="1:33">
      <c r="A5" s="2" t="s">
        <v>152</v>
      </c>
      <c r="B5" s="2" t="s">
        <v>44</v>
      </c>
      <c r="C5" s="2" t="s">
        <v>45</v>
      </c>
      <c r="D5" s="3">
        <v>324451</v>
      </c>
      <c r="E5" s="4">
        <v>0.61406755999999996</v>
      </c>
      <c r="F5" s="4"/>
      <c r="G5" s="3">
        <v>327853</v>
      </c>
      <c r="H5" s="4">
        <v>0.61784963999999998</v>
      </c>
      <c r="I5" s="4">
        <v>1.048379E-2</v>
      </c>
      <c r="J5" s="3">
        <v>327320</v>
      </c>
      <c r="K5" s="4">
        <v>0.61235845</v>
      </c>
      <c r="L5" s="4">
        <v>-1.6262799999999999E-3</v>
      </c>
      <c r="M5" s="3">
        <v>327051</v>
      </c>
      <c r="N5" s="4">
        <v>0.61260420999999998</v>
      </c>
      <c r="O5" s="4">
        <v>-8.2149000000000002E-4</v>
      </c>
      <c r="P5" s="3">
        <v>321022</v>
      </c>
      <c r="Q5" s="4">
        <v>0.61442498000000001</v>
      </c>
      <c r="R5" s="4">
        <v>-1.8435159999999999E-2</v>
      </c>
      <c r="S5" s="3">
        <v>318442</v>
      </c>
      <c r="T5" s="4">
        <v>0.62753199999999998</v>
      </c>
      <c r="U5" s="4">
        <v>-8.0344100000000005E-3</v>
      </c>
      <c r="V5" s="3">
        <v>303421</v>
      </c>
      <c r="W5" s="4">
        <v>0.60304599000000003</v>
      </c>
      <c r="X5" s="4">
        <v>-4.7170429999999999E-2</v>
      </c>
      <c r="Y5" s="3">
        <v>296644</v>
      </c>
      <c r="Z5" s="4">
        <v>0.59842081999999996</v>
      </c>
      <c r="AA5" s="4">
        <v>-2.2336290000000002E-2</v>
      </c>
      <c r="AB5" s="3">
        <v>288256</v>
      </c>
      <c r="AC5" s="4">
        <v>0.57363352000000001</v>
      </c>
      <c r="AD5" s="4">
        <v>-2.827677E-2</v>
      </c>
      <c r="AE5" s="3">
        <v>293909</v>
      </c>
      <c r="AF5" s="4">
        <v>0.57133749</v>
      </c>
      <c r="AG5" s="4">
        <v>1.9611279999999998E-2</v>
      </c>
    </row>
    <row r="6" spans="1:33">
      <c r="A6" s="2" t="s">
        <v>152</v>
      </c>
      <c r="B6" s="2" t="s">
        <v>44</v>
      </c>
      <c r="C6" s="2" t="s">
        <v>46</v>
      </c>
      <c r="D6" s="3">
        <v>137679</v>
      </c>
      <c r="E6" s="4">
        <v>0.26057585999999999</v>
      </c>
      <c r="F6" s="4"/>
      <c r="G6" s="3">
        <v>136089</v>
      </c>
      <c r="H6" s="4">
        <v>0.25646390000000002</v>
      </c>
      <c r="I6" s="4">
        <v>-1.1549820000000001E-2</v>
      </c>
      <c r="J6" s="3">
        <v>134257</v>
      </c>
      <c r="K6" s="4">
        <v>0.25117181</v>
      </c>
      <c r="L6" s="4">
        <v>-1.345962E-2</v>
      </c>
      <c r="M6" s="3">
        <v>129044</v>
      </c>
      <c r="N6" s="4">
        <v>0.24171504999999999</v>
      </c>
      <c r="O6" s="4">
        <v>-3.8826850000000003E-2</v>
      </c>
      <c r="P6" s="3">
        <v>122509</v>
      </c>
      <c r="Q6" s="4">
        <v>0.23447778</v>
      </c>
      <c r="R6" s="4">
        <v>-5.0646169999999997E-2</v>
      </c>
      <c r="S6" s="3">
        <v>116310</v>
      </c>
      <c r="T6" s="4">
        <v>0.22920455000000001</v>
      </c>
      <c r="U6" s="4">
        <v>-5.0595830000000001E-2</v>
      </c>
      <c r="V6" s="3">
        <v>118189</v>
      </c>
      <c r="W6" s="4">
        <v>0.23489819000000001</v>
      </c>
      <c r="X6" s="4">
        <v>1.6148329999999999E-2</v>
      </c>
      <c r="Y6" s="3">
        <v>112384</v>
      </c>
      <c r="Z6" s="4">
        <v>0.22671268999999999</v>
      </c>
      <c r="AA6" s="4">
        <v>-4.911194E-2</v>
      </c>
      <c r="AB6" s="3">
        <v>113134</v>
      </c>
      <c r="AC6" s="4">
        <v>0.22513758</v>
      </c>
      <c r="AD6" s="4">
        <v>6.66951E-3</v>
      </c>
      <c r="AE6" s="3">
        <v>113545</v>
      </c>
      <c r="AF6" s="4">
        <v>0.22072391999999999</v>
      </c>
      <c r="AG6" s="4">
        <v>3.6396900000000001E-3</v>
      </c>
    </row>
    <row r="7" spans="1:33">
      <c r="A7" s="2" t="s">
        <v>152</v>
      </c>
      <c r="B7" s="2" t="s">
        <v>44</v>
      </c>
      <c r="C7" s="2" t="s">
        <v>47</v>
      </c>
      <c r="D7" s="3">
        <v>66234</v>
      </c>
      <c r="E7" s="4">
        <v>0.12535658999999999</v>
      </c>
      <c r="F7" s="4"/>
      <c r="G7" s="3">
        <v>66694</v>
      </c>
      <c r="H7" s="4">
        <v>0.12568646</v>
      </c>
      <c r="I7" s="4">
        <v>6.9410399999999999E-3</v>
      </c>
      <c r="J7" s="3">
        <v>72946</v>
      </c>
      <c r="K7" s="4">
        <v>0.13646974000000001</v>
      </c>
      <c r="L7" s="4">
        <v>9.3750070000000005E-2</v>
      </c>
      <c r="M7" s="3">
        <v>77775</v>
      </c>
      <c r="N7" s="4">
        <v>0.14568074</v>
      </c>
      <c r="O7" s="4">
        <v>6.6189960000000006E-2</v>
      </c>
      <c r="P7" s="3">
        <v>78944</v>
      </c>
      <c r="Q7" s="4">
        <v>0.15109723999999999</v>
      </c>
      <c r="R7" s="4">
        <v>1.504318E-2</v>
      </c>
      <c r="S7" s="3">
        <v>72699</v>
      </c>
      <c r="T7" s="4">
        <v>0.14326343999999999</v>
      </c>
      <c r="U7" s="4">
        <v>-7.9108570000000003E-2</v>
      </c>
      <c r="V7" s="3">
        <v>81538</v>
      </c>
      <c r="W7" s="4">
        <v>0.16205580999999999</v>
      </c>
      <c r="X7" s="4">
        <v>0.12157909</v>
      </c>
      <c r="Y7" s="3">
        <v>86683</v>
      </c>
      <c r="Z7" s="4">
        <v>0.17486647999999999</v>
      </c>
      <c r="AA7" s="4">
        <v>6.3102619999999998E-2</v>
      </c>
      <c r="AB7" s="3">
        <v>101119</v>
      </c>
      <c r="AC7" s="4">
        <v>0.20122891000000001</v>
      </c>
      <c r="AD7" s="4">
        <v>0.16653712000000001</v>
      </c>
      <c r="AE7" s="3">
        <v>106968</v>
      </c>
      <c r="AF7" s="4">
        <v>0.20793859000000001</v>
      </c>
      <c r="AG7" s="4">
        <v>5.7842860000000003E-2</v>
      </c>
    </row>
    <row r="8" spans="1:33">
      <c r="A8" s="2" t="s">
        <v>152</v>
      </c>
      <c r="B8" s="2" t="s">
        <v>44</v>
      </c>
      <c r="C8" s="2" t="s">
        <v>48</v>
      </c>
      <c r="D8" s="3">
        <v>528364</v>
      </c>
      <c r="E8" s="4">
        <v>1</v>
      </c>
      <c r="F8" s="4"/>
      <c r="G8" s="3">
        <v>530635</v>
      </c>
      <c r="H8" s="4">
        <v>1</v>
      </c>
      <c r="I8" s="4">
        <v>4.2982599999999999E-3</v>
      </c>
      <c r="J8" s="3">
        <v>534523</v>
      </c>
      <c r="K8" s="4">
        <v>1</v>
      </c>
      <c r="L8" s="4">
        <v>7.3264100000000002E-3</v>
      </c>
      <c r="M8" s="3">
        <v>533870</v>
      </c>
      <c r="N8" s="4">
        <v>1</v>
      </c>
      <c r="O8" s="4">
        <v>-1.22233E-3</v>
      </c>
      <c r="P8" s="3">
        <v>522475</v>
      </c>
      <c r="Q8" s="4">
        <v>1</v>
      </c>
      <c r="R8" s="4">
        <v>-2.1343899999999999E-2</v>
      </c>
      <c r="S8" s="3">
        <v>507452</v>
      </c>
      <c r="T8" s="4">
        <v>1</v>
      </c>
      <c r="U8" s="4">
        <v>-2.8753230000000001E-2</v>
      </c>
      <c r="V8" s="3">
        <v>503148</v>
      </c>
      <c r="W8" s="4">
        <v>1</v>
      </c>
      <c r="X8" s="4">
        <v>-8.4818399999999992E-3</v>
      </c>
      <c r="Y8" s="3">
        <v>495711</v>
      </c>
      <c r="Z8" s="4">
        <v>1</v>
      </c>
      <c r="AA8" s="4">
        <v>-1.477997E-2</v>
      </c>
      <c r="AB8" s="3">
        <v>502509</v>
      </c>
      <c r="AC8" s="4">
        <v>1</v>
      </c>
      <c r="AD8" s="4">
        <v>1.371241E-2</v>
      </c>
      <c r="AE8" s="3">
        <v>514423</v>
      </c>
      <c r="AF8" s="4">
        <v>1</v>
      </c>
      <c r="AG8" s="4">
        <v>2.3708770000000001E-2</v>
      </c>
    </row>
    <row r="9" spans="1:33">
      <c r="A9" s="2" t="s">
        <v>152</v>
      </c>
      <c r="B9" s="2" t="s">
        <v>49</v>
      </c>
      <c r="C9" s="2" t="s">
        <v>45</v>
      </c>
      <c r="D9" s="3">
        <v>85979</v>
      </c>
      <c r="E9" s="4">
        <v>0.57842214000000003</v>
      </c>
      <c r="F9" s="4"/>
      <c r="G9" s="3">
        <v>87952</v>
      </c>
      <c r="H9" s="4">
        <v>0.58577221999999995</v>
      </c>
      <c r="I9" s="4">
        <v>2.294388E-2</v>
      </c>
      <c r="J9" s="3">
        <v>86853</v>
      </c>
      <c r="K9" s="4">
        <v>0.57168156999999997</v>
      </c>
      <c r="L9" s="4">
        <v>-1.248494E-2</v>
      </c>
      <c r="M9" s="3">
        <v>87276</v>
      </c>
      <c r="N9" s="4">
        <v>0.56769035999999995</v>
      </c>
      <c r="O9" s="4">
        <v>4.8690399999999998E-3</v>
      </c>
      <c r="P9" s="3">
        <v>85102</v>
      </c>
      <c r="Q9" s="4">
        <v>0.55745608000000002</v>
      </c>
      <c r="R9" s="4">
        <v>-2.4910560000000002E-2</v>
      </c>
      <c r="S9" s="3">
        <v>86016</v>
      </c>
      <c r="T9" s="4">
        <v>0.56231094000000004</v>
      </c>
      <c r="U9" s="4">
        <v>1.074225E-2</v>
      </c>
      <c r="V9" s="3">
        <v>81773</v>
      </c>
      <c r="W9" s="4">
        <v>0.54259736999999997</v>
      </c>
      <c r="X9" s="4">
        <v>-4.9329350000000001E-2</v>
      </c>
      <c r="Y9" s="3">
        <v>78040</v>
      </c>
      <c r="Z9" s="4">
        <v>0.53441075999999998</v>
      </c>
      <c r="AA9" s="4">
        <v>-4.565023E-2</v>
      </c>
      <c r="AB9" s="3">
        <v>75744</v>
      </c>
      <c r="AC9" s="4">
        <v>0.50927100999999997</v>
      </c>
      <c r="AD9" s="4">
        <v>-2.9426589999999999E-2</v>
      </c>
      <c r="AE9" s="3">
        <v>76595</v>
      </c>
      <c r="AF9" s="4">
        <v>0.50211855999999999</v>
      </c>
      <c r="AG9" s="4">
        <v>1.1241930000000001E-2</v>
      </c>
    </row>
    <row r="10" spans="1:33">
      <c r="A10" s="2" t="s">
        <v>152</v>
      </c>
      <c r="B10" s="2" t="s">
        <v>49</v>
      </c>
      <c r="C10" s="2" t="s">
        <v>46</v>
      </c>
      <c r="D10" s="3">
        <v>36923</v>
      </c>
      <c r="E10" s="4">
        <v>0.24839668000000001</v>
      </c>
      <c r="F10" s="4"/>
      <c r="G10" s="3">
        <v>36863</v>
      </c>
      <c r="H10" s="4">
        <v>0.24551060999999999</v>
      </c>
      <c r="I10" s="4">
        <v>-1.6279199999999999E-3</v>
      </c>
      <c r="J10" s="3">
        <v>37553</v>
      </c>
      <c r="K10" s="4">
        <v>0.24717745999999999</v>
      </c>
      <c r="L10" s="4">
        <v>1.8724879999999999E-2</v>
      </c>
      <c r="M10" s="3">
        <v>37485</v>
      </c>
      <c r="N10" s="4">
        <v>0.24382297999999999</v>
      </c>
      <c r="O10" s="4">
        <v>-1.7992399999999999E-3</v>
      </c>
      <c r="P10" s="3">
        <v>37533</v>
      </c>
      <c r="Q10" s="4">
        <v>0.24585824000000001</v>
      </c>
      <c r="R10" s="4">
        <v>1.2798E-3</v>
      </c>
      <c r="S10" s="3">
        <v>38245</v>
      </c>
      <c r="T10" s="4">
        <v>0.25001846</v>
      </c>
      <c r="U10" s="4">
        <v>1.8971060000000001E-2</v>
      </c>
      <c r="V10" s="3">
        <v>38095</v>
      </c>
      <c r="W10" s="4">
        <v>0.25277368</v>
      </c>
      <c r="X10" s="4">
        <v>-3.9326500000000002E-3</v>
      </c>
      <c r="Y10" s="3">
        <v>36297</v>
      </c>
      <c r="Z10" s="4">
        <v>0.24855988000000001</v>
      </c>
      <c r="AA10" s="4">
        <v>-4.7183570000000001E-2</v>
      </c>
      <c r="AB10" s="3">
        <v>37937</v>
      </c>
      <c r="AC10" s="4">
        <v>0.25507101999999998</v>
      </c>
      <c r="AD10" s="4">
        <v>4.5164700000000002E-2</v>
      </c>
      <c r="AE10" s="3">
        <v>38922</v>
      </c>
      <c r="AF10" s="4">
        <v>0.25515412999999998</v>
      </c>
      <c r="AG10" s="4">
        <v>2.5980779999999998E-2</v>
      </c>
    </row>
    <row r="11" spans="1:33">
      <c r="A11" s="2" t="s">
        <v>152</v>
      </c>
      <c r="B11" s="2" t="s">
        <v>49</v>
      </c>
      <c r="C11" s="2" t="s">
        <v>47</v>
      </c>
      <c r="D11" s="3">
        <v>25742</v>
      </c>
      <c r="E11" s="4">
        <v>0.17318117999999999</v>
      </c>
      <c r="F11" s="4"/>
      <c r="G11" s="3">
        <v>25332</v>
      </c>
      <c r="H11" s="4">
        <v>0.16871717</v>
      </c>
      <c r="I11" s="4">
        <v>-1.5928769999999998E-2</v>
      </c>
      <c r="J11" s="3">
        <v>27520</v>
      </c>
      <c r="K11" s="4">
        <v>0.18114097000000001</v>
      </c>
      <c r="L11" s="4">
        <v>8.6364919999999998E-2</v>
      </c>
      <c r="M11" s="3">
        <v>28978</v>
      </c>
      <c r="N11" s="4">
        <v>0.18848666</v>
      </c>
      <c r="O11" s="4">
        <v>5.2970150000000001E-2</v>
      </c>
      <c r="P11" s="3">
        <v>30026</v>
      </c>
      <c r="Q11" s="4">
        <v>0.19668567000000001</v>
      </c>
      <c r="R11" s="4">
        <v>3.6185290000000002E-2</v>
      </c>
      <c r="S11" s="3">
        <v>28708</v>
      </c>
      <c r="T11" s="4">
        <v>0.18767059999999999</v>
      </c>
      <c r="U11" s="4">
        <v>-4.3911579999999999E-2</v>
      </c>
      <c r="V11" s="3">
        <v>30839</v>
      </c>
      <c r="W11" s="4">
        <v>0.20462895</v>
      </c>
      <c r="X11" s="4">
        <v>7.4236129999999997E-2</v>
      </c>
      <c r="Y11" s="3">
        <v>31693</v>
      </c>
      <c r="Z11" s="4">
        <v>0.21702936</v>
      </c>
      <c r="AA11" s="4">
        <v>2.7688500000000001E-2</v>
      </c>
      <c r="AB11" s="3">
        <v>35049</v>
      </c>
      <c r="AC11" s="4">
        <v>0.23565796999999999</v>
      </c>
      <c r="AD11" s="4">
        <v>0.10590613</v>
      </c>
      <c r="AE11" s="3">
        <v>37027</v>
      </c>
      <c r="AF11" s="4">
        <v>0.24272732</v>
      </c>
      <c r="AG11" s="4">
        <v>5.6414310000000002E-2</v>
      </c>
    </row>
    <row r="12" spans="1:33">
      <c r="A12" s="2" t="s">
        <v>152</v>
      </c>
      <c r="B12" s="2" t="s">
        <v>49</v>
      </c>
      <c r="C12" s="2" t="s">
        <v>48</v>
      </c>
      <c r="D12" s="3">
        <v>148644</v>
      </c>
      <c r="E12" s="4">
        <v>1</v>
      </c>
      <c r="F12" s="4"/>
      <c r="G12" s="3">
        <v>150146</v>
      </c>
      <c r="H12" s="4">
        <v>1</v>
      </c>
      <c r="I12" s="4">
        <v>1.0108310000000001E-2</v>
      </c>
      <c r="J12" s="3">
        <v>151926</v>
      </c>
      <c r="K12" s="4">
        <v>1</v>
      </c>
      <c r="L12" s="4">
        <v>1.1855070000000001E-2</v>
      </c>
      <c r="M12" s="3">
        <v>153739</v>
      </c>
      <c r="N12" s="4">
        <v>1</v>
      </c>
      <c r="O12" s="4">
        <v>1.1933869999999999E-2</v>
      </c>
      <c r="P12" s="3">
        <v>152662</v>
      </c>
      <c r="Q12" s="4">
        <v>1</v>
      </c>
      <c r="R12" s="4">
        <v>-7.0089899999999997E-3</v>
      </c>
      <c r="S12" s="3">
        <v>152970</v>
      </c>
      <c r="T12" s="4">
        <v>1</v>
      </c>
      <c r="U12" s="4">
        <v>2.0157500000000002E-3</v>
      </c>
      <c r="V12" s="3">
        <v>150707</v>
      </c>
      <c r="W12" s="4">
        <v>1</v>
      </c>
      <c r="X12" s="4">
        <v>-1.4789729999999999E-2</v>
      </c>
      <c r="Y12" s="3">
        <v>146031</v>
      </c>
      <c r="Z12" s="4">
        <v>1</v>
      </c>
      <c r="AA12" s="4">
        <v>-3.103059E-2</v>
      </c>
      <c r="AB12" s="3">
        <v>148730</v>
      </c>
      <c r="AC12" s="4">
        <v>1</v>
      </c>
      <c r="AD12" s="4">
        <v>1.848499E-2</v>
      </c>
      <c r="AE12" s="3">
        <v>152544</v>
      </c>
      <c r="AF12" s="4">
        <v>1</v>
      </c>
      <c r="AG12" s="4">
        <v>2.5646619999999998E-2</v>
      </c>
    </row>
    <row r="13" spans="1:33">
      <c r="A13" s="2" t="s">
        <v>153</v>
      </c>
      <c r="B13" s="2" t="s">
        <v>44</v>
      </c>
      <c r="C13" s="2" t="s">
        <v>45</v>
      </c>
      <c r="D13" s="3">
        <v>310295</v>
      </c>
      <c r="E13" s="4">
        <v>0.70506177999999997</v>
      </c>
      <c r="F13" s="4"/>
      <c r="G13" s="3">
        <v>313662</v>
      </c>
      <c r="H13" s="4">
        <v>0.71267952999999995</v>
      </c>
      <c r="I13" s="4">
        <v>1.0850820000000001E-2</v>
      </c>
      <c r="J13" s="3">
        <v>309574</v>
      </c>
      <c r="K13" s="4">
        <v>0.71551615999999996</v>
      </c>
      <c r="L13" s="4">
        <v>-1.3033080000000001E-2</v>
      </c>
      <c r="M13" s="3">
        <v>309427</v>
      </c>
      <c r="N13" s="4">
        <v>0.71687155999999996</v>
      </c>
      <c r="O13" s="4">
        <v>-4.7401000000000002E-4</v>
      </c>
      <c r="P13" s="3">
        <v>309464</v>
      </c>
      <c r="Q13" s="4">
        <v>0.72878772000000003</v>
      </c>
      <c r="R13" s="4">
        <v>1.1879000000000001E-4</v>
      </c>
      <c r="S13" s="3">
        <v>308120</v>
      </c>
      <c r="T13" s="4">
        <v>0.73707429999999996</v>
      </c>
      <c r="U13" s="4">
        <v>-4.34163E-3</v>
      </c>
      <c r="V13" s="3">
        <v>301654</v>
      </c>
      <c r="W13" s="4">
        <v>0.74194707999999998</v>
      </c>
      <c r="X13" s="4">
        <v>-2.0987100000000002E-2</v>
      </c>
      <c r="Y13" s="3">
        <v>295172</v>
      </c>
      <c r="Z13" s="4">
        <v>0.75773694000000003</v>
      </c>
      <c r="AA13" s="4">
        <v>-2.1488790000000001E-2</v>
      </c>
      <c r="AB13" s="3">
        <v>284891</v>
      </c>
      <c r="AC13" s="4">
        <v>0.75060093000000006</v>
      </c>
      <c r="AD13" s="4">
        <v>-3.4828659999999997E-2</v>
      </c>
      <c r="AE13" s="3">
        <v>292624</v>
      </c>
      <c r="AF13" s="4">
        <v>0.75085078000000005</v>
      </c>
      <c r="AG13" s="4">
        <v>2.714316E-2</v>
      </c>
    </row>
    <row r="14" spans="1:33">
      <c r="A14" s="2" t="s">
        <v>153</v>
      </c>
      <c r="B14" s="2" t="s">
        <v>44</v>
      </c>
      <c r="C14" s="2" t="s">
        <v>46</v>
      </c>
      <c r="D14" s="3">
        <v>115649</v>
      </c>
      <c r="E14" s="4">
        <v>0.26278211000000001</v>
      </c>
      <c r="F14" s="4"/>
      <c r="G14" s="3">
        <v>114235</v>
      </c>
      <c r="H14" s="4">
        <v>0.25955731999999998</v>
      </c>
      <c r="I14" s="4">
        <v>-1.2226330000000001E-2</v>
      </c>
      <c r="J14" s="3">
        <v>110364</v>
      </c>
      <c r="K14" s="4">
        <v>0.25508350000000002</v>
      </c>
      <c r="L14" s="4">
        <v>-3.3890139999999999E-2</v>
      </c>
      <c r="M14" s="3">
        <v>109791</v>
      </c>
      <c r="N14" s="4">
        <v>0.25435978999999997</v>
      </c>
      <c r="O14" s="4">
        <v>-5.1942799999999999E-3</v>
      </c>
      <c r="P14" s="3">
        <v>104088</v>
      </c>
      <c r="Q14" s="4">
        <v>0.24512759000000001</v>
      </c>
      <c r="R14" s="4">
        <v>-5.1940409999999999E-2</v>
      </c>
      <c r="S14" s="3">
        <v>99043</v>
      </c>
      <c r="T14" s="4">
        <v>0.23692700999999999</v>
      </c>
      <c r="U14" s="4">
        <v>-4.8469959999999999E-2</v>
      </c>
      <c r="V14" s="3">
        <v>92918</v>
      </c>
      <c r="W14" s="4">
        <v>0.22854068999999999</v>
      </c>
      <c r="X14" s="4">
        <v>-6.1842580000000001E-2</v>
      </c>
      <c r="Y14" s="3">
        <v>82432</v>
      </c>
      <c r="Z14" s="4">
        <v>0.21161289999999999</v>
      </c>
      <c r="AA14" s="4">
        <v>-0.11284627999999999</v>
      </c>
      <c r="AB14" s="3">
        <v>83734</v>
      </c>
      <c r="AC14" s="4">
        <v>0.22061432</v>
      </c>
      <c r="AD14" s="4">
        <v>1.5793310000000001E-2</v>
      </c>
      <c r="AE14" s="3">
        <v>84864</v>
      </c>
      <c r="AF14" s="4">
        <v>0.21775464999999999</v>
      </c>
      <c r="AG14" s="4">
        <v>1.3491639999999999E-2</v>
      </c>
    </row>
    <row r="15" spans="1:33">
      <c r="A15" s="2" t="s">
        <v>153</v>
      </c>
      <c r="B15" s="2" t="s">
        <v>44</v>
      </c>
      <c r="C15" s="2" t="s">
        <v>47</v>
      </c>
      <c r="D15" s="3">
        <v>14152</v>
      </c>
      <c r="E15" s="4">
        <v>3.2156110000000002E-2</v>
      </c>
      <c r="F15" s="4"/>
      <c r="G15" s="3">
        <v>12219</v>
      </c>
      <c r="H15" s="4">
        <v>2.776315E-2</v>
      </c>
      <c r="I15" s="4">
        <v>-0.13657409000000001</v>
      </c>
      <c r="J15" s="3">
        <v>12720</v>
      </c>
      <c r="K15" s="4">
        <v>2.9400340000000001E-2</v>
      </c>
      <c r="L15" s="4">
        <v>4.1025020000000002E-2</v>
      </c>
      <c r="M15" s="3">
        <v>12418</v>
      </c>
      <c r="N15" s="4">
        <v>2.876865E-2</v>
      </c>
      <c r="O15" s="4">
        <v>-2.3799029999999999E-2</v>
      </c>
      <c r="P15" s="3">
        <v>11076</v>
      </c>
      <c r="Q15" s="4">
        <v>2.6084699999999999E-2</v>
      </c>
      <c r="R15" s="4">
        <v>-0.10801362</v>
      </c>
      <c r="S15" s="3">
        <v>10868</v>
      </c>
      <c r="T15" s="4">
        <v>2.5998690000000001E-2</v>
      </c>
      <c r="U15" s="4">
        <v>-1.878146E-2</v>
      </c>
      <c r="V15" s="3">
        <v>11999</v>
      </c>
      <c r="W15" s="4">
        <v>2.9512219999999999E-2</v>
      </c>
      <c r="X15" s="4">
        <v>0.10402086000000001</v>
      </c>
      <c r="Y15" s="3">
        <v>11940</v>
      </c>
      <c r="Z15" s="4">
        <v>3.0650159999999999E-2</v>
      </c>
      <c r="AA15" s="4">
        <v>-4.9358700000000002E-3</v>
      </c>
      <c r="AB15" s="3">
        <v>10925</v>
      </c>
      <c r="AC15" s="4">
        <v>2.8784750000000001E-2</v>
      </c>
      <c r="AD15" s="4">
        <v>-8.4952799999999995E-2</v>
      </c>
      <c r="AE15" s="3">
        <v>12235</v>
      </c>
      <c r="AF15" s="4">
        <v>3.1394569999999997E-2</v>
      </c>
      <c r="AG15" s="4">
        <v>0.11989825</v>
      </c>
    </row>
    <row r="16" spans="1:33">
      <c r="A16" s="2" t="s">
        <v>153</v>
      </c>
      <c r="B16" s="2" t="s">
        <v>44</v>
      </c>
      <c r="C16" s="2" t="s">
        <v>48</v>
      </c>
      <c r="D16" s="3">
        <v>440096</v>
      </c>
      <c r="E16" s="4">
        <v>1</v>
      </c>
      <c r="F16" s="4"/>
      <c r="G16" s="3">
        <v>440116</v>
      </c>
      <c r="H16" s="4">
        <v>1</v>
      </c>
      <c r="I16" s="4">
        <v>4.5949999999999999E-5</v>
      </c>
      <c r="J16" s="3">
        <v>432658</v>
      </c>
      <c r="K16" s="4">
        <v>1</v>
      </c>
      <c r="L16" s="4">
        <v>-1.694586E-2</v>
      </c>
      <c r="M16" s="3">
        <v>431635</v>
      </c>
      <c r="N16" s="4">
        <v>1</v>
      </c>
      <c r="O16" s="4">
        <v>-2.3638399999999999E-3</v>
      </c>
      <c r="P16" s="3">
        <v>424628</v>
      </c>
      <c r="Q16" s="4">
        <v>1</v>
      </c>
      <c r="R16" s="4">
        <v>-1.62338E-2</v>
      </c>
      <c r="S16" s="3">
        <v>418031</v>
      </c>
      <c r="T16" s="4">
        <v>1</v>
      </c>
      <c r="U16" s="4">
        <v>-1.553536E-2</v>
      </c>
      <c r="V16" s="3">
        <v>406570</v>
      </c>
      <c r="W16" s="4">
        <v>1</v>
      </c>
      <c r="X16" s="4">
        <v>-2.7416820000000001E-2</v>
      </c>
      <c r="Y16" s="3">
        <v>389544</v>
      </c>
      <c r="Z16" s="4">
        <v>1</v>
      </c>
      <c r="AA16" s="4">
        <v>-4.1879180000000002E-2</v>
      </c>
      <c r="AB16" s="3">
        <v>379551</v>
      </c>
      <c r="AC16" s="4">
        <v>1</v>
      </c>
      <c r="AD16" s="4">
        <v>-2.5652709999999999E-2</v>
      </c>
      <c r="AE16" s="3">
        <v>389723</v>
      </c>
      <c r="AF16" s="4">
        <v>1</v>
      </c>
      <c r="AG16" s="4">
        <v>2.6801370000000001E-2</v>
      </c>
    </row>
    <row r="17" spans="1:33">
      <c r="A17" s="2" t="s">
        <v>153</v>
      </c>
      <c r="B17" s="2" t="s">
        <v>49</v>
      </c>
      <c r="C17" s="2" t="s">
        <v>45</v>
      </c>
      <c r="D17" s="3">
        <v>72644</v>
      </c>
      <c r="E17" s="4">
        <v>0.74193169999999997</v>
      </c>
      <c r="F17" s="4"/>
      <c r="G17" s="3">
        <v>76058</v>
      </c>
      <c r="H17" s="4">
        <v>0.74882141000000002</v>
      </c>
      <c r="I17" s="4">
        <v>4.699209E-2</v>
      </c>
      <c r="J17" s="3">
        <v>74079</v>
      </c>
      <c r="K17" s="4">
        <v>0.74518185999999997</v>
      </c>
      <c r="L17" s="4">
        <v>-2.601506E-2</v>
      </c>
      <c r="M17" s="3">
        <v>74714</v>
      </c>
      <c r="N17" s="4">
        <v>0.75450857000000005</v>
      </c>
      <c r="O17" s="4">
        <v>8.5661299999999999E-3</v>
      </c>
      <c r="P17" s="3">
        <v>73277</v>
      </c>
      <c r="Q17" s="4">
        <v>0.75752154000000005</v>
      </c>
      <c r="R17" s="4">
        <v>-1.9227359999999999E-2</v>
      </c>
      <c r="S17" s="3">
        <v>74181</v>
      </c>
      <c r="T17" s="4">
        <v>0.74760536</v>
      </c>
      <c r="U17" s="4">
        <v>1.23245E-2</v>
      </c>
      <c r="V17" s="3">
        <v>67858</v>
      </c>
      <c r="W17" s="4">
        <v>0.73572329000000003</v>
      </c>
      <c r="X17" s="4">
        <v>-8.5228789999999999E-2</v>
      </c>
      <c r="Y17" s="3">
        <v>63201</v>
      </c>
      <c r="Z17" s="4">
        <v>0.73335901000000003</v>
      </c>
      <c r="AA17" s="4">
        <v>-6.8637760000000006E-2</v>
      </c>
      <c r="AB17" s="3">
        <v>58720</v>
      </c>
      <c r="AC17" s="4">
        <v>0.72303751999999999</v>
      </c>
      <c r="AD17" s="4">
        <v>-7.0892070000000001E-2</v>
      </c>
      <c r="AE17" s="3">
        <v>56019</v>
      </c>
      <c r="AF17" s="4">
        <v>0.72061719999999996</v>
      </c>
      <c r="AG17" s="4">
        <v>-4.6005869999999997E-2</v>
      </c>
    </row>
    <row r="18" spans="1:33">
      <c r="A18" s="2" t="s">
        <v>153</v>
      </c>
      <c r="B18" s="2" t="s">
        <v>49</v>
      </c>
      <c r="C18" s="2" t="s">
        <v>46</v>
      </c>
      <c r="D18" s="3">
        <v>15976</v>
      </c>
      <c r="E18" s="4">
        <v>0.1631678</v>
      </c>
      <c r="F18" s="4"/>
      <c r="G18" s="3">
        <v>16414</v>
      </c>
      <c r="H18" s="4">
        <v>0.16160411999999999</v>
      </c>
      <c r="I18" s="4">
        <v>2.7417739999999999E-2</v>
      </c>
      <c r="J18" s="3">
        <v>16442</v>
      </c>
      <c r="K18" s="4">
        <v>0.16538891</v>
      </c>
      <c r="L18" s="4">
        <v>1.66424E-3</v>
      </c>
      <c r="M18" s="3">
        <v>15319</v>
      </c>
      <c r="N18" s="4">
        <v>0.15469659999999999</v>
      </c>
      <c r="O18" s="4">
        <v>-6.8298360000000002E-2</v>
      </c>
      <c r="P18" s="3">
        <v>15258</v>
      </c>
      <c r="Q18" s="4">
        <v>0.1577308</v>
      </c>
      <c r="R18" s="4">
        <v>-3.9680599999999998E-3</v>
      </c>
      <c r="S18" s="3">
        <v>16606</v>
      </c>
      <c r="T18" s="4">
        <v>0.16736042000000001</v>
      </c>
      <c r="U18" s="4">
        <v>8.837507E-2</v>
      </c>
      <c r="V18" s="3">
        <v>15684</v>
      </c>
      <c r="W18" s="4">
        <v>0.17005164</v>
      </c>
      <c r="X18" s="4">
        <v>-5.5507639999999997E-2</v>
      </c>
      <c r="Y18" s="3">
        <v>14469</v>
      </c>
      <c r="Z18" s="4">
        <v>0.16789805999999999</v>
      </c>
      <c r="AA18" s="4">
        <v>-7.7468170000000003E-2</v>
      </c>
      <c r="AB18" s="3">
        <v>13578</v>
      </c>
      <c r="AC18" s="4">
        <v>0.16718662000000001</v>
      </c>
      <c r="AD18" s="4">
        <v>-6.1622059999999999E-2</v>
      </c>
      <c r="AE18" s="3">
        <v>13537</v>
      </c>
      <c r="AF18" s="4">
        <v>0.17413846999999999</v>
      </c>
      <c r="AG18" s="4">
        <v>-3.00008E-3</v>
      </c>
    </row>
    <row r="19" spans="1:33">
      <c r="A19" s="2" t="s">
        <v>153</v>
      </c>
      <c r="B19" s="2" t="s">
        <v>49</v>
      </c>
      <c r="C19" s="2" t="s">
        <v>47</v>
      </c>
      <c r="D19" s="3">
        <v>9292</v>
      </c>
      <c r="E19" s="4">
        <v>9.4900509999999993E-2</v>
      </c>
      <c r="F19" s="4"/>
      <c r="G19" s="3">
        <v>9098</v>
      </c>
      <c r="H19" s="4">
        <v>8.9574470000000003E-2</v>
      </c>
      <c r="I19" s="4">
        <v>-2.085996E-2</v>
      </c>
      <c r="J19" s="3">
        <v>8890</v>
      </c>
      <c r="K19" s="4">
        <v>8.9429229999999998E-2</v>
      </c>
      <c r="L19" s="4">
        <v>-2.2844980000000001E-2</v>
      </c>
      <c r="M19" s="3">
        <v>8991</v>
      </c>
      <c r="N19" s="4">
        <v>9.0794830000000007E-2</v>
      </c>
      <c r="O19" s="4">
        <v>1.130955E-2</v>
      </c>
      <c r="P19" s="3">
        <v>8198</v>
      </c>
      <c r="Q19" s="4">
        <v>8.4747660000000002E-2</v>
      </c>
      <c r="R19" s="4">
        <v>-8.819051E-2</v>
      </c>
      <c r="S19" s="3">
        <v>8437</v>
      </c>
      <c r="T19" s="4">
        <v>8.5034219999999994E-2</v>
      </c>
      <c r="U19" s="4">
        <v>2.922025E-2</v>
      </c>
      <c r="V19" s="3">
        <v>8691</v>
      </c>
      <c r="W19" s="4">
        <v>9.4225069999999994E-2</v>
      </c>
      <c r="X19" s="4">
        <v>3.0014030000000001E-2</v>
      </c>
      <c r="Y19" s="3">
        <v>8510</v>
      </c>
      <c r="Z19" s="4">
        <v>9.8742930000000007E-2</v>
      </c>
      <c r="AA19" s="4">
        <v>-2.083465E-2</v>
      </c>
      <c r="AB19" s="3">
        <v>8915</v>
      </c>
      <c r="AC19" s="4">
        <v>0.10977586</v>
      </c>
      <c r="AD19" s="4">
        <v>4.7665939999999997E-2</v>
      </c>
      <c r="AE19" s="3">
        <v>8181</v>
      </c>
      <c r="AF19" s="4">
        <v>0.10524434000000001</v>
      </c>
      <c r="AG19" s="4">
        <v>-8.2314639999999994E-2</v>
      </c>
    </row>
    <row r="20" spans="1:33">
      <c r="A20" s="2" t="s">
        <v>153</v>
      </c>
      <c r="B20" s="2" t="s">
        <v>49</v>
      </c>
      <c r="C20" s="2" t="s">
        <v>48</v>
      </c>
      <c r="D20" s="3">
        <v>97913</v>
      </c>
      <c r="E20" s="4">
        <v>1</v>
      </c>
      <c r="F20" s="4"/>
      <c r="G20" s="3">
        <v>101570</v>
      </c>
      <c r="H20" s="4">
        <v>1</v>
      </c>
      <c r="I20" s="4">
        <v>3.7358990000000002E-2</v>
      </c>
      <c r="J20" s="3">
        <v>99411</v>
      </c>
      <c r="K20" s="4">
        <v>1</v>
      </c>
      <c r="L20" s="4">
        <v>-2.1258010000000001E-2</v>
      </c>
      <c r="M20" s="3">
        <v>99023</v>
      </c>
      <c r="N20" s="4">
        <v>1</v>
      </c>
      <c r="O20" s="4">
        <v>-3.90107E-3</v>
      </c>
      <c r="P20" s="3">
        <v>96733</v>
      </c>
      <c r="Q20" s="4">
        <v>1</v>
      </c>
      <c r="R20" s="4">
        <v>-2.3128300000000001E-2</v>
      </c>
      <c r="S20" s="3">
        <v>99224</v>
      </c>
      <c r="T20" s="4">
        <v>1</v>
      </c>
      <c r="U20" s="4">
        <v>2.5751900000000001E-2</v>
      </c>
      <c r="V20" s="3">
        <v>92233</v>
      </c>
      <c r="W20" s="4">
        <v>1</v>
      </c>
      <c r="X20" s="4">
        <v>-7.0455069999999995E-2</v>
      </c>
      <c r="Y20" s="3">
        <v>86180</v>
      </c>
      <c r="Z20" s="4">
        <v>1</v>
      </c>
      <c r="AA20" s="4">
        <v>-6.5635139999999995E-2</v>
      </c>
      <c r="AB20" s="3">
        <v>81213</v>
      </c>
      <c r="AC20" s="4">
        <v>1</v>
      </c>
      <c r="AD20" s="4">
        <v>-5.7628890000000002E-2</v>
      </c>
      <c r="AE20" s="3">
        <v>77737</v>
      </c>
      <c r="AF20" s="4">
        <v>1</v>
      </c>
      <c r="AG20" s="4">
        <v>-4.2801699999999998E-2</v>
      </c>
    </row>
    <row r="21" spans="1:33">
      <c r="A21" s="2" t="s">
        <v>154</v>
      </c>
      <c r="B21" s="2" t="s">
        <v>44</v>
      </c>
      <c r="C21" s="2" t="s">
        <v>45</v>
      </c>
      <c r="D21" s="3">
        <v>453622</v>
      </c>
      <c r="E21" s="4">
        <v>0.54531432000000002</v>
      </c>
      <c r="F21" s="4"/>
      <c r="G21" s="3">
        <v>462301</v>
      </c>
      <c r="H21" s="4">
        <v>0.55092861999999998</v>
      </c>
      <c r="I21" s="4">
        <v>1.9133299999999999E-2</v>
      </c>
      <c r="J21" s="3">
        <v>465262</v>
      </c>
      <c r="K21" s="4">
        <v>0.55144404999999996</v>
      </c>
      <c r="L21" s="4">
        <v>6.4048000000000004E-3</v>
      </c>
      <c r="M21" s="3">
        <v>475447</v>
      </c>
      <c r="N21" s="4">
        <v>0.54209278999999999</v>
      </c>
      <c r="O21" s="4">
        <v>2.189025E-2</v>
      </c>
      <c r="P21" s="3">
        <v>477289</v>
      </c>
      <c r="Q21" s="4">
        <v>0.54828474999999999</v>
      </c>
      <c r="R21" s="4">
        <v>3.8743900000000001E-3</v>
      </c>
      <c r="S21" s="3">
        <v>487776</v>
      </c>
      <c r="T21" s="4">
        <v>0.55519057000000005</v>
      </c>
      <c r="U21" s="4">
        <v>2.197284E-2</v>
      </c>
      <c r="V21" s="3">
        <v>472508</v>
      </c>
      <c r="W21" s="4">
        <v>0.55185976000000003</v>
      </c>
      <c r="X21" s="4">
        <v>-3.1302009999999998E-2</v>
      </c>
      <c r="Y21" s="3">
        <v>466646</v>
      </c>
      <c r="Z21" s="4">
        <v>0.55069089999999998</v>
      </c>
      <c r="AA21" s="4">
        <v>-1.240511E-2</v>
      </c>
      <c r="AB21" s="3">
        <v>465783</v>
      </c>
      <c r="AC21" s="4">
        <v>0.53707938</v>
      </c>
      <c r="AD21" s="4">
        <v>-1.8493800000000001E-3</v>
      </c>
      <c r="AE21" s="3">
        <v>483533</v>
      </c>
      <c r="AF21" s="4">
        <v>0.52844413000000001</v>
      </c>
      <c r="AG21" s="4">
        <v>3.8107349999999998E-2</v>
      </c>
    </row>
    <row r="22" spans="1:33">
      <c r="A22" s="2" t="s">
        <v>154</v>
      </c>
      <c r="B22" s="2" t="s">
        <v>44</v>
      </c>
      <c r="C22" s="2" t="s">
        <v>46</v>
      </c>
      <c r="D22" s="3">
        <v>258593</v>
      </c>
      <c r="E22" s="4">
        <v>0.31086359000000002</v>
      </c>
      <c r="F22" s="4"/>
      <c r="G22" s="3">
        <v>258768</v>
      </c>
      <c r="H22" s="4">
        <v>0.30837605000000001</v>
      </c>
      <c r="I22" s="4">
        <v>6.7568999999999995E-4</v>
      </c>
      <c r="J22" s="3">
        <v>261780</v>
      </c>
      <c r="K22" s="4">
        <v>0.31026996000000001</v>
      </c>
      <c r="L22" s="4">
        <v>1.163925E-2</v>
      </c>
      <c r="M22" s="3">
        <v>267857</v>
      </c>
      <c r="N22" s="4">
        <v>0.30540379000000001</v>
      </c>
      <c r="O22" s="4">
        <v>2.3214700000000001E-2</v>
      </c>
      <c r="P22" s="3">
        <v>261815</v>
      </c>
      <c r="Q22" s="4">
        <v>0.30075913999999998</v>
      </c>
      <c r="R22" s="4">
        <v>-2.2557420000000002E-2</v>
      </c>
      <c r="S22" s="3">
        <v>267248</v>
      </c>
      <c r="T22" s="4">
        <v>0.30418391</v>
      </c>
      <c r="U22" s="4">
        <v>2.0753400000000002E-2</v>
      </c>
      <c r="V22" s="3">
        <v>258472</v>
      </c>
      <c r="W22" s="4">
        <v>0.30187867000000002</v>
      </c>
      <c r="X22" s="4">
        <v>-3.2840840000000003E-2</v>
      </c>
      <c r="Y22" s="3">
        <v>245967</v>
      </c>
      <c r="Z22" s="4">
        <v>0.29026647</v>
      </c>
      <c r="AA22" s="4">
        <v>-4.8378789999999998E-2</v>
      </c>
      <c r="AB22" s="3">
        <v>249608</v>
      </c>
      <c r="AC22" s="4">
        <v>0.28781422000000001</v>
      </c>
      <c r="AD22" s="4">
        <v>1.480097E-2</v>
      </c>
      <c r="AE22" s="3">
        <v>260720</v>
      </c>
      <c r="AF22" s="4">
        <v>0.28493615</v>
      </c>
      <c r="AG22" s="4">
        <v>4.4520520000000001E-2</v>
      </c>
    </row>
    <row r="23" spans="1:33">
      <c r="A23" s="2" t="s">
        <v>154</v>
      </c>
      <c r="B23" s="2" t="s">
        <v>44</v>
      </c>
      <c r="C23" s="2" t="s">
        <v>47</v>
      </c>
      <c r="D23" s="3">
        <v>119639</v>
      </c>
      <c r="E23" s="4">
        <v>0.14382209000000001</v>
      </c>
      <c r="F23" s="4"/>
      <c r="G23" s="3">
        <v>118062</v>
      </c>
      <c r="H23" s="4">
        <v>0.14069533000000001</v>
      </c>
      <c r="I23" s="4">
        <v>-1.3182900000000001E-2</v>
      </c>
      <c r="J23" s="3">
        <v>116674</v>
      </c>
      <c r="K23" s="4">
        <v>0.13828599</v>
      </c>
      <c r="L23" s="4">
        <v>-1.1753980000000001E-2</v>
      </c>
      <c r="M23" s="3">
        <v>133754</v>
      </c>
      <c r="N23" s="4">
        <v>0.15250343</v>
      </c>
      <c r="O23" s="4">
        <v>0.14639294</v>
      </c>
      <c r="P23" s="3">
        <v>131409</v>
      </c>
      <c r="Q23" s="4">
        <v>0.15095611</v>
      </c>
      <c r="R23" s="4">
        <v>-1.7533139999999999E-2</v>
      </c>
      <c r="S23" s="3">
        <v>123550</v>
      </c>
      <c r="T23" s="4">
        <v>0.14062552</v>
      </c>
      <c r="U23" s="4">
        <v>-5.9807260000000001E-2</v>
      </c>
      <c r="V23" s="3">
        <v>125231</v>
      </c>
      <c r="W23" s="4">
        <v>0.14626157000000001</v>
      </c>
      <c r="X23" s="4">
        <v>1.3602889999999999E-2</v>
      </c>
      <c r="Y23" s="3">
        <v>134770</v>
      </c>
      <c r="Z23" s="4">
        <v>0.15904262999999999</v>
      </c>
      <c r="AA23" s="4">
        <v>7.6175240000000005E-2</v>
      </c>
      <c r="AB23" s="3">
        <v>151861</v>
      </c>
      <c r="AC23" s="4">
        <v>0.17510639</v>
      </c>
      <c r="AD23" s="4">
        <v>0.12681843000000001</v>
      </c>
      <c r="AE23" s="3">
        <v>170759</v>
      </c>
      <c r="AF23" s="4">
        <v>0.18661971999999999</v>
      </c>
      <c r="AG23" s="4">
        <v>0.12444234999999999</v>
      </c>
    </row>
    <row r="24" spans="1:33">
      <c r="A24" s="2" t="s">
        <v>154</v>
      </c>
      <c r="B24" s="2" t="s">
        <v>44</v>
      </c>
      <c r="C24" s="2" t="s">
        <v>48</v>
      </c>
      <c r="D24" s="3">
        <v>831854</v>
      </c>
      <c r="E24" s="4">
        <v>1</v>
      </c>
      <c r="F24" s="4"/>
      <c r="G24" s="3">
        <v>839131</v>
      </c>
      <c r="H24" s="4">
        <v>1</v>
      </c>
      <c r="I24" s="4">
        <v>8.7477200000000005E-3</v>
      </c>
      <c r="J24" s="3">
        <v>843716</v>
      </c>
      <c r="K24" s="4">
        <v>1</v>
      </c>
      <c r="L24" s="4">
        <v>5.4641200000000003E-3</v>
      </c>
      <c r="M24" s="3">
        <v>877058</v>
      </c>
      <c r="N24" s="4">
        <v>1</v>
      </c>
      <c r="O24" s="4">
        <v>3.9518159999999997E-2</v>
      </c>
      <c r="P24" s="3">
        <v>870513</v>
      </c>
      <c r="Q24" s="4">
        <v>1</v>
      </c>
      <c r="R24" s="4">
        <v>-7.46271E-3</v>
      </c>
      <c r="S24" s="3">
        <v>878574</v>
      </c>
      <c r="T24" s="4">
        <v>1</v>
      </c>
      <c r="U24" s="4">
        <v>9.2608800000000008E-3</v>
      </c>
      <c r="V24" s="3">
        <v>856210</v>
      </c>
      <c r="W24" s="4">
        <v>1</v>
      </c>
      <c r="X24" s="4">
        <v>-2.545532E-2</v>
      </c>
      <c r="Y24" s="3">
        <v>847383</v>
      </c>
      <c r="Z24" s="4">
        <v>1</v>
      </c>
      <c r="AA24" s="4">
        <v>-1.0308889999999999E-2</v>
      </c>
      <c r="AB24" s="3">
        <v>867252</v>
      </c>
      <c r="AC24" s="4">
        <v>1</v>
      </c>
      <c r="AD24" s="4">
        <v>2.3447329999999999E-2</v>
      </c>
      <c r="AE24" s="3">
        <v>915013</v>
      </c>
      <c r="AF24" s="4">
        <v>1</v>
      </c>
      <c r="AG24" s="4">
        <v>5.5070960000000002E-2</v>
      </c>
    </row>
    <row r="25" spans="1:33">
      <c r="A25" s="2" t="s">
        <v>154</v>
      </c>
      <c r="B25" s="2" t="s">
        <v>49</v>
      </c>
      <c r="C25" s="2" t="s">
        <v>45</v>
      </c>
      <c r="D25" s="3">
        <v>152186</v>
      </c>
      <c r="E25" s="4">
        <v>0.57322720999999999</v>
      </c>
      <c r="F25" s="4"/>
      <c r="G25" s="3">
        <v>160172</v>
      </c>
      <c r="H25" s="4">
        <v>0.57411508</v>
      </c>
      <c r="I25" s="4">
        <v>5.2471299999999998E-2</v>
      </c>
      <c r="J25" s="3">
        <v>166172</v>
      </c>
      <c r="K25" s="4">
        <v>0.57587367</v>
      </c>
      <c r="L25" s="4">
        <v>3.7463839999999998E-2</v>
      </c>
      <c r="M25" s="3">
        <v>172960</v>
      </c>
      <c r="N25" s="4">
        <v>0.57786727999999998</v>
      </c>
      <c r="O25" s="4">
        <v>4.0845149999999997E-2</v>
      </c>
      <c r="P25" s="3">
        <v>175861</v>
      </c>
      <c r="Q25" s="4">
        <v>0.57150568000000002</v>
      </c>
      <c r="R25" s="4">
        <v>1.677534E-2</v>
      </c>
      <c r="S25" s="3">
        <v>185455</v>
      </c>
      <c r="T25" s="4">
        <v>0.58145559000000002</v>
      </c>
      <c r="U25" s="4">
        <v>5.455169E-2</v>
      </c>
      <c r="V25" s="3">
        <v>180054</v>
      </c>
      <c r="W25" s="4">
        <v>0.57123659000000004</v>
      </c>
      <c r="X25" s="4">
        <v>-2.9119869999999999E-2</v>
      </c>
      <c r="Y25" s="3">
        <v>178671</v>
      </c>
      <c r="Z25" s="4">
        <v>0.57009704999999999</v>
      </c>
      <c r="AA25" s="4">
        <v>-7.6848000000000003E-3</v>
      </c>
      <c r="AB25" s="3">
        <v>180776</v>
      </c>
      <c r="AC25" s="4">
        <v>0.55453085999999996</v>
      </c>
      <c r="AD25" s="4">
        <v>1.178294E-2</v>
      </c>
      <c r="AE25" s="3">
        <v>183854</v>
      </c>
      <c r="AF25" s="4">
        <v>0.55383265999999998</v>
      </c>
      <c r="AG25" s="4">
        <v>1.7026759999999998E-2</v>
      </c>
    </row>
    <row r="26" spans="1:33">
      <c r="A26" s="2" t="s">
        <v>154</v>
      </c>
      <c r="B26" s="2" t="s">
        <v>49</v>
      </c>
      <c r="C26" s="2" t="s">
        <v>46</v>
      </c>
      <c r="D26" s="3">
        <v>64729</v>
      </c>
      <c r="E26" s="4">
        <v>0.24380732999999999</v>
      </c>
      <c r="F26" s="4"/>
      <c r="G26" s="3">
        <v>67479</v>
      </c>
      <c r="H26" s="4">
        <v>0.24187048</v>
      </c>
      <c r="I26" s="4">
        <v>4.2495539999999998E-2</v>
      </c>
      <c r="J26" s="3">
        <v>69297</v>
      </c>
      <c r="K26" s="4">
        <v>0.24014958</v>
      </c>
      <c r="L26" s="4">
        <v>2.6936640000000001E-2</v>
      </c>
      <c r="M26" s="3">
        <v>69227</v>
      </c>
      <c r="N26" s="4">
        <v>0.23128924000000001</v>
      </c>
      <c r="O26" s="4">
        <v>-1.0153E-3</v>
      </c>
      <c r="P26" s="3">
        <v>72102</v>
      </c>
      <c r="Q26" s="4">
        <v>0.23431478</v>
      </c>
      <c r="R26" s="4">
        <v>4.1542089999999997E-2</v>
      </c>
      <c r="S26" s="3">
        <v>74070</v>
      </c>
      <c r="T26" s="4">
        <v>0.23223009</v>
      </c>
      <c r="U26" s="4">
        <v>2.7284329999999999E-2</v>
      </c>
      <c r="V26" s="3">
        <v>74657</v>
      </c>
      <c r="W26" s="4">
        <v>0.23685386</v>
      </c>
      <c r="X26" s="4">
        <v>7.9247899999999993E-3</v>
      </c>
      <c r="Y26" s="3">
        <v>73172</v>
      </c>
      <c r="Z26" s="4">
        <v>0.23347345</v>
      </c>
      <c r="AA26" s="4">
        <v>-1.989206E-2</v>
      </c>
      <c r="AB26" s="3">
        <v>73632</v>
      </c>
      <c r="AC26" s="4">
        <v>0.22586656999999999</v>
      </c>
      <c r="AD26" s="4">
        <v>6.2939800000000002E-3</v>
      </c>
      <c r="AE26" s="3">
        <v>76116</v>
      </c>
      <c r="AF26" s="4">
        <v>0.22928939000000001</v>
      </c>
      <c r="AG26" s="4">
        <v>3.3740529999999998E-2</v>
      </c>
    </row>
    <row r="27" spans="1:33">
      <c r="A27" s="2" t="s">
        <v>154</v>
      </c>
      <c r="B27" s="2" t="s">
        <v>49</v>
      </c>
      <c r="C27" s="2" t="s">
        <v>47</v>
      </c>
      <c r="D27" s="3">
        <v>48576</v>
      </c>
      <c r="E27" s="4">
        <v>0.18296546</v>
      </c>
      <c r="F27" s="4"/>
      <c r="G27" s="3">
        <v>51338</v>
      </c>
      <c r="H27" s="4">
        <v>0.18401444</v>
      </c>
      <c r="I27" s="4">
        <v>5.6868340000000003E-2</v>
      </c>
      <c r="J27" s="3">
        <v>53088</v>
      </c>
      <c r="K27" s="4">
        <v>0.18397674999999999</v>
      </c>
      <c r="L27" s="4">
        <v>3.4083820000000001E-2</v>
      </c>
      <c r="M27" s="3">
        <v>57121</v>
      </c>
      <c r="N27" s="4">
        <v>0.19084348000000001</v>
      </c>
      <c r="O27" s="4">
        <v>7.5968659999999993E-2</v>
      </c>
      <c r="P27" s="3">
        <v>59752</v>
      </c>
      <c r="Q27" s="4">
        <v>0.19417952999999999</v>
      </c>
      <c r="R27" s="4">
        <v>4.6065010000000003E-2</v>
      </c>
      <c r="S27" s="3">
        <v>59425</v>
      </c>
      <c r="T27" s="4">
        <v>0.18631432000000001</v>
      </c>
      <c r="U27" s="4">
        <v>-5.4773799999999996E-3</v>
      </c>
      <c r="V27" s="3">
        <v>60490</v>
      </c>
      <c r="W27" s="4">
        <v>0.19190955000000001</v>
      </c>
      <c r="X27" s="4">
        <v>1.792668E-2</v>
      </c>
      <c r="Y27" s="3">
        <v>61562</v>
      </c>
      <c r="Z27" s="4">
        <v>0.19642950000000001</v>
      </c>
      <c r="AA27" s="4">
        <v>1.7716900000000001E-2</v>
      </c>
      <c r="AB27" s="3">
        <v>71590</v>
      </c>
      <c r="AC27" s="4">
        <v>0.21960257</v>
      </c>
      <c r="AD27" s="4">
        <v>0.16289670000000001</v>
      </c>
      <c r="AE27" s="3">
        <v>71996</v>
      </c>
      <c r="AF27" s="4">
        <v>0.21687795000000001</v>
      </c>
      <c r="AG27" s="4">
        <v>5.6746399999999999E-3</v>
      </c>
    </row>
    <row r="28" spans="1:33">
      <c r="A28" s="2" t="s">
        <v>154</v>
      </c>
      <c r="B28" s="2" t="s">
        <v>49</v>
      </c>
      <c r="C28" s="2" t="s">
        <v>48</v>
      </c>
      <c r="D28" s="3">
        <v>265491</v>
      </c>
      <c r="E28" s="4">
        <v>1</v>
      </c>
      <c r="F28" s="4"/>
      <c r="G28" s="3">
        <v>278989</v>
      </c>
      <c r="H28" s="4">
        <v>1</v>
      </c>
      <c r="I28" s="4">
        <v>5.0843640000000002E-2</v>
      </c>
      <c r="J28" s="3">
        <v>288557</v>
      </c>
      <c r="K28" s="4">
        <v>1</v>
      </c>
      <c r="L28" s="4">
        <v>3.4295649999999997E-2</v>
      </c>
      <c r="M28" s="3">
        <v>299307</v>
      </c>
      <c r="N28" s="4">
        <v>1</v>
      </c>
      <c r="O28" s="4">
        <v>3.7254290000000002E-2</v>
      </c>
      <c r="P28" s="3">
        <v>307716</v>
      </c>
      <c r="Q28" s="4">
        <v>1</v>
      </c>
      <c r="R28" s="4">
        <v>2.8093360000000001E-2</v>
      </c>
      <c r="S28" s="3">
        <v>318949</v>
      </c>
      <c r="T28" s="4">
        <v>1</v>
      </c>
      <c r="U28" s="4">
        <v>3.6506129999999998E-2</v>
      </c>
      <c r="V28" s="3">
        <v>315201</v>
      </c>
      <c r="W28" s="4">
        <v>1</v>
      </c>
      <c r="X28" s="4">
        <v>-1.175154E-2</v>
      </c>
      <c r="Y28" s="3">
        <v>313404</v>
      </c>
      <c r="Z28" s="4">
        <v>1</v>
      </c>
      <c r="AA28" s="4">
        <v>-5.7013100000000002E-3</v>
      </c>
      <c r="AB28" s="3">
        <v>325998</v>
      </c>
      <c r="AC28" s="4">
        <v>1</v>
      </c>
      <c r="AD28" s="4">
        <v>4.0184610000000003E-2</v>
      </c>
      <c r="AE28" s="3">
        <v>331967</v>
      </c>
      <c r="AF28" s="4">
        <v>1</v>
      </c>
      <c r="AG28" s="4">
        <v>1.8308890000000001E-2</v>
      </c>
    </row>
    <row r="29" spans="1:33">
      <c r="A29" s="2" t="s">
        <v>155</v>
      </c>
      <c r="B29" s="2" t="s">
        <v>44</v>
      </c>
      <c r="C29" s="2" t="s">
        <v>45</v>
      </c>
      <c r="D29" s="3">
        <v>269141</v>
      </c>
      <c r="E29" s="4">
        <v>0.55134216999999996</v>
      </c>
      <c r="F29" s="4"/>
      <c r="G29" s="3">
        <v>276724</v>
      </c>
      <c r="H29" s="4">
        <v>0.55472416999999996</v>
      </c>
      <c r="I29" s="4">
        <v>2.8173900000000002E-2</v>
      </c>
      <c r="J29" s="3">
        <v>286608</v>
      </c>
      <c r="K29" s="4">
        <v>0.54728182999999997</v>
      </c>
      <c r="L29" s="4">
        <v>3.571995E-2</v>
      </c>
      <c r="M29" s="3">
        <v>290457</v>
      </c>
      <c r="N29" s="4">
        <v>0.54462586999999996</v>
      </c>
      <c r="O29" s="4">
        <v>1.342961E-2</v>
      </c>
      <c r="P29" s="3">
        <v>292246</v>
      </c>
      <c r="Q29" s="4">
        <v>0.54782907999999997</v>
      </c>
      <c r="R29" s="4">
        <v>6.15834E-3</v>
      </c>
      <c r="S29" s="3">
        <v>298404</v>
      </c>
      <c r="T29" s="4">
        <v>0.55098811999999997</v>
      </c>
      <c r="U29" s="4">
        <v>2.107032E-2</v>
      </c>
      <c r="V29" s="3">
        <v>287576</v>
      </c>
      <c r="W29" s="4">
        <v>0.55165160999999996</v>
      </c>
      <c r="X29" s="4">
        <v>-3.6283509999999998E-2</v>
      </c>
      <c r="Y29" s="3">
        <v>280095</v>
      </c>
      <c r="Z29" s="4">
        <v>0.55366636000000002</v>
      </c>
      <c r="AA29" s="4">
        <v>-2.6016729999999998E-2</v>
      </c>
      <c r="AB29" s="3">
        <v>277617</v>
      </c>
      <c r="AC29" s="4">
        <v>0.52687636999999998</v>
      </c>
      <c r="AD29" s="4">
        <v>-8.8440499999999991E-3</v>
      </c>
      <c r="AE29" s="3">
        <v>282792</v>
      </c>
      <c r="AF29" s="4">
        <v>0.52520635999999998</v>
      </c>
      <c r="AG29" s="4">
        <v>1.8640230000000001E-2</v>
      </c>
    </row>
    <row r="30" spans="1:33">
      <c r="A30" s="2" t="s">
        <v>155</v>
      </c>
      <c r="B30" s="2" t="s">
        <v>44</v>
      </c>
      <c r="C30" s="2" t="s">
        <v>46</v>
      </c>
      <c r="D30" s="3">
        <v>156229</v>
      </c>
      <c r="E30" s="4">
        <v>0.32003836000000002</v>
      </c>
      <c r="F30" s="4"/>
      <c r="G30" s="3">
        <v>161681</v>
      </c>
      <c r="H30" s="4">
        <v>0.32410788000000001</v>
      </c>
      <c r="I30" s="4">
        <v>3.4899680000000002E-2</v>
      </c>
      <c r="J30" s="3">
        <v>166528</v>
      </c>
      <c r="K30" s="4">
        <v>0.3179882</v>
      </c>
      <c r="L30" s="4">
        <v>2.9982430000000001E-2</v>
      </c>
      <c r="M30" s="3">
        <v>176797</v>
      </c>
      <c r="N30" s="4">
        <v>0.33150574999999999</v>
      </c>
      <c r="O30" s="4">
        <v>6.1662340000000003E-2</v>
      </c>
      <c r="P30" s="3">
        <v>178531</v>
      </c>
      <c r="Q30" s="4">
        <v>0.33466576999999997</v>
      </c>
      <c r="R30" s="4">
        <v>9.81017E-3</v>
      </c>
      <c r="S30" s="3">
        <v>184485</v>
      </c>
      <c r="T30" s="4">
        <v>0.34064356000000001</v>
      </c>
      <c r="U30" s="4">
        <v>3.3349879999999998E-2</v>
      </c>
      <c r="V30" s="3">
        <v>171574</v>
      </c>
      <c r="W30" s="4">
        <v>0.32912667000000001</v>
      </c>
      <c r="X30" s="4">
        <v>-6.9985900000000004E-2</v>
      </c>
      <c r="Y30" s="3">
        <v>159404</v>
      </c>
      <c r="Z30" s="4">
        <v>0.31509636000000002</v>
      </c>
      <c r="AA30" s="4">
        <v>-7.092975E-2</v>
      </c>
      <c r="AB30" s="3">
        <v>163341</v>
      </c>
      <c r="AC30" s="4">
        <v>0.30999592999999998</v>
      </c>
      <c r="AD30" s="4">
        <v>2.4693570000000001E-2</v>
      </c>
      <c r="AE30" s="3">
        <v>168847</v>
      </c>
      <c r="AF30" s="4">
        <v>0.31358527000000003</v>
      </c>
      <c r="AG30" s="4">
        <v>3.3711249999999998E-2</v>
      </c>
    </row>
    <row r="31" spans="1:33">
      <c r="A31" s="2" t="s">
        <v>155</v>
      </c>
      <c r="B31" s="2" t="s">
        <v>44</v>
      </c>
      <c r="C31" s="2" t="s">
        <v>47</v>
      </c>
      <c r="D31" s="3">
        <v>62786</v>
      </c>
      <c r="E31" s="4">
        <v>0.12861948000000001</v>
      </c>
      <c r="F31" s="4"/>
      <c r="G31" s="3">
        <v>60444</v>
      </c>
      <c r="H31" s="4">
        <v>0.12116796000000001</v>
      </c>
      <c r="I31" s="4">
        <v>-3.7298289999999998E-2</v>
      </c>
      <c r="J31" s="3">
        <v>70557</v>
      </c>
      <c r="K31" s="4">
        <v>0.13472997</v>
      </c>
      <c r="L31" s="4">
        <v>0.16730629999999999</v>
      </c>
      <c r="M31" s="3">
        <v>66061</v>
      </c>
      <c r="N31" s="4">
        <v>0.12386838</v>
      </c>
      <c r="O31" s="4">
        <v>-6.3726809999999995E-2</v>
      </c>
      <c r="P31" s="3">
        <v>62684</v>
      </c>
      <c r="Q31" s="4">
        <v>0.11750515</v>
      </c>
      <c r="R31" s="4">
        <v>-5.1109759999999997E-2</v>
      </c>
      <c r="S31" s="3">
        <v>58690</v>
      </c>
      <c r="T31" s="4">
        <v>0.10836833</v>
      </c>
      <c r="U31" s="4">
        <v>-6.3723870000000002E-2</v>
      </c>
      <c r="V31" s="3">
        <v>62150</v>
      </c>
      <c r="W31" s="4">
        <v>0.11922172</v>
      </c>
      <c r="X31" s="4">
        <v>5.8960249999999999E-2</v>
      </c>
      <c r="Y31" s="3">
        <v>66392</v>
      </c>
      <c r="Z31" s="4">
        <v>0.13123728000000001</v>
      </c>
      <c r="AA31" s="4">
        <v>6.8243070000000003E-2</v>
      </c>
      <c r="AB31" s="3">
        <v>85954</v>
      </c>
      <c r="AC31" s="4">
        <v>0.16312771000000001</v>
      </c>
      <c r="AD31" s="4">
        <v>0.29464865000000001</v>
      </c>
      <c r="AE31" s="3">
        <v>86801</v>
      </c>
      <c r="AF31" s="4">
        <v>0.16120836999999999</v>
      </c>
      <c r="AG31" s="4">
        <v>9.8559200000000007E-3</v>
      </c>
    </row>
    <row r="32" spans="1:33">
      <c r="A32" s="2" t="s">
        <v>155</v>
      </c>
      <c r="B32" s="2" t="s">
        <v>44</v>
      </c>
      <c r="C32" s="2" t="s">
        <v>48</v>
      </c>
      <c r="D32" s="3">
        <v>488156</v>
      </c>
      <c r="E32" s="4">
        <v>1</v>
      </c>
      <c r="F32" s="4"/>
      <c r="G32" s="3">
        <v>498849</v>
      </c>
      <c r="H32" s="4">
        <v>1</v>
      </c>
      <c r="I32" s="4">
        <v>2.190541E-2</v>
      </c>
      <c r="J32" s="3">
        <v>523694</v>
      </c>
      <c r="K32" s="4">
        <v>1</v>
      </c>
      <c r="L32" s="4">
        <v>4.9804420000000002E-2</v>
      </c>
      <c r="M32" s="3">
        <v>533315</v>
      </c>
      <c r="N32" s="4">
        <v>1</v>
      </c>
      <c r="O32" s="4">
        <v>1.8371769999999999E-2</v>
      </c>
      <c r="P32" s="3">
        <v>533462</v>
      </c>
      <c r="Q32" s="4">
        <v>1</v>
      </c>
      <c r="R32" s="4">
        <v>2.7524E-4</v>
      </c>
      <c r="S32" s="3">
        <v>541579</v>
      </c>
      <c r="T32" s="4">
        <v>1</v>
      </c>
      <c r="U32" s="4">
        <v>1.521612E-2</v>
      </c>
      <c r="V32" s="3">
        <v>521301</v>
      </c>
      <c r="W32" s="4">
        <v>1</v>
      </c>
      <c r="X32" s="4">
        <v>-3.7442599999999999E-2</v>
      </c>
      <c r="Y32" s="3">
        <v>505891</v>
      </c>
      <c r="Z32" s="4">
        <v>1</v>
      </c>
      <c r="AA32" s="4">
        <v>-2.9560989999999999E-2</v>
      </c>
      <c r="AB32" s="3">
        <v>526912</v>
      </c>
      <c r="AC32" s="4">
        <v>1</v>
      </c>
      <c r="AD32" s="4">
        <v>4.1553090000000001E-2</v>
      </c>
      <c r="AE32" s="3">
        <v>538440</v>
      </c>
      <c r="AF32" s="4">
        <v>1</v>
      </c>
      <c r="AG32" s="4">
        <v>2.1879220000000001E-2</v>
      </c>
    </row>
    <row r="33" spans="1:33">
      <c r="A33" s="2" t="s">
        <v>155</v>
      </c>
      <c r="B33" s="2" t="s">
        <v>49</v>
      </c>
      <c r="C33" s="2" t="s">
        <v>45</v>
      </c>
      <c r="D33" s="3">
        <v>99561</v>
      </c>
      <c r="E33" s="4">
        <v>0.58565058000000003</v>
      </c>
      <c r="F33" s="4"/>
      <c r="G33" s="3">
        <v>106553</v>
      </c>
      <c r="H33" s="4">
        <v>0.58803969</v>
      </c>
      <c r="I33" s="4">
        <v>7.022987E-2</v>
      </c>
      <c r="J33" s="3">
        <v>111051</v>
      </c>
      <c r="K33" s="4">
        <v>0.57486250000000005</v>
      </c>
      <c r="L33" s="4">
        <v>4.2220130000000002E-2</v>
      </c>
      <c r="M33" s="3">
        <v>116836</v>
      </c>
      <c r="N33" s="4">
        <v>0.59459525000000002</v>
      </c>
      <c r="O33" s="4">
        <v>5.2093889999999997E-2</v>
      </c>
      <c r="P33" s="3">
        <v>122275</v>
      </c>
      <c r="Q33" s="4">
        <v>0.61360004000000001</v>
      </c>
      <c r="R33" s="4">
        <v>4.6551210000000003E-2</v>
      </c>
      <c r="S33" s="3">
        <v>130798</v>
      </c>
      <c r="T33" s="4">
        <v>0.62731641999999999</v>
      </c>
      <c r="U33" s="4">
        <v>6.9698049999999998E-2</v>
      </c>
      <c r="V33" s="3">
        <v>129178</v>
      </c>
      <c r="W33" s="4">
        <v>0.62195971999999999</v>
      </c>
      <c r="X33" s="4">
        <v>-1.2385230000000001E-2</v>
      </c>
      <c r="Y33" s="3">
        <v>128345</v>
      </c>
      <c r="Z33" s="4">
        <v>0.61842655000000002</v>
      </c>
      <c r="AA33" s="4">
        <v>-6.4479899999999998E-3</v>
      </c>
      <c r="AB33" s="3">
        <v>124454</v>
      </c>
      <c r="AC33" s="4">
        <v>0.5915513</v>
      </c>
      <c r="AD33" s="4">
        <v>-3.031443E-2</v>
      </c>
      <c r="AE33" s="3">
        <v>126626</v>
      </c>
      <c r="AF33" s="4">
        <v>0.59134995999999995</v>
      </c>
      <c r="AG33" s="4">
        <v>1.7449630000000001E-2</v>
      </c>
    </row>
    <row r="34" spans="1:33">
      <c r="A34" s="2" t="s">
        <v>155</v>
      </c>
      <c r="B34" s="2" t="s">
        <v>49</v>
      </c>
      <c r="C34" s="2" t="s">
        <v>46</v>
      </c>
      <c r="D34" s="3">
        <v>40789</v>
      </c>
      <c r="E34" s="4">
        <v>0.23993728</v>
      </c>
      <c r="F34" s="4"/>
      <c r="G34" s="3">
        <v>43008</v>
      </c>
      <c r="H34" s="4">
        <v>0.23735037</v>
      </c>
      <c r="I34" s="4">
        <v>5.438979E-2</v>
      </c>
      <c r="J34" s="3">
        <v>45433</v>
      </c>
      <c r="K34" s="4">
        <v>0.23518538999999999</v>
      </c>
      <c r="L34" s="4">
        <v>5.6385789999999998E-2</v>
      </c>
      <c r="M34" s="3">
        <v>47069</v>
      </c>
      <c r="N34" s="4">
        <v>0.23954089000000001</v>
      </c>
      <c r="O34" s="4">
        <v>3.6015739999999997E-2</v>
      </c>
      <c r="P34" s="3">
        <v>46715</v>
      </c>
      <c r="Q34" s="4">
        <v>0.23442254000000001</v>
      </c>
      <c r="R34" s="4">
        <v>-7.5326200000000003E-3</v>
      </c>
      <c r="S34" s="3">
        <v>47778</v>
      </c>
      <c r="T34" s="4">
        <v>0.22914587</v>
      </c>
      <c r="U34" s="4">
        <v>2.2757309999999999E-2</v>
      </c>
      <c r="V34" s="3">
        <v>47060</v>
      </c>
      <c r="W34" s="4">
        <v>0.22658184000000001</v>
      </c>
      <c r="X34" s="4">
        <v>-1.502538E-2</v>
      </c>
      <c r="Y34" s="3">
        <v>46962</v>
      </c>
      <c r="Z34" s="4">
        <v>0.22628693</v>
      </c>
      <c r="AA34" s="4">
        <v>-2.07223E-3</v>
      </c>
      <c r="AB34" s="3">
        <v>49807</v>
      </c>
      <c r="AC34" s="4">
        <v>0.23673907</v>
      </c>
      <c r="AD34" s="4">
        <v>6.0564569999999998E-2</v>
      </c>
      <c r="AE34" s="3">
        <v>50679</v>
      </c>
      <c r="AF34" s="4">
        <v>0.23667564999999999</v>
      </c>
      <c r="AG34" s="4">
        <v>1.7523400000000001E-2</v>
      </c>
    </row>
    <row r="35" spans="1:33">
      <c r="A35" s="2" t="s">
        <v>155</v>
      </c>
      <c r="B35" s="2" t="s">
        <v>49</v>
      </c>
      <c r="C35" s="2" t="s">
        <v>47</v>
      </c>
      <c r="D35" s="3">
        <v>29650</v>
      </c>
      <c r="E35" s="4">
        <v>0.17441213</v>
      </c>
      <c r="F35" s="4"/>
      <c r="G35" s="3">
        <v>31639</v>
      </c>
      <c r="H35" s="4">
        <v>0.17460993</v>
      </c>
      <c r="I35" s="4">
        <v>6.7090499999999997E-2</v>
      </c>
      <c r="J35" s="3">
        <v>36695</v>
      </c>
      <c r="K35" s="4">
        <v>0.18995211000000001</v>
      </c>
      <c r="L35" s="4">
        <v>0.1597845</v>
      </c>
      <c r="M35" s="3">
        <v>32592</v>
      </c>
      <c r="N35" s="4">
        <v>0.16586386</v>
      </c>
      <c r="O35" s="4">
        <v>-0.11181240000000001</v>
      </c>
      <c r="P35" s="3">
        <v>30285</v>
      </c>
      <c r="Q35" s="4">
        <v>0.15197742</v>
      </c>
      <c r="R35" s="4">
        <v>-7.0768689999999995E-2</v>
      </c>
      <c r="S35" s="3">
        <v>29928</v>
      </c>
      <c r="T35" s="4">
        <v>0.14353771000000001</v>
      </c>
      <c r="U35" s="4">
        <v>-1.1795419999999999E-2</v>
      </c>
      <c r="V35" s="3">
        <v>31457</v>
      </c>
      <c r="W35" s="4">
        <v>0.15145844</v>
      </c>
      <c r="X35" s="4">
        <v>5.108886E-2</v>
      </c>
      <c r="Y35" s="3">
        <v>32227</v>
      </c>
      <c r="Z35" s="4">
        <v>0.15528652000000001</v>
      </c>
      <c r="AA35" s="4">
        <v>2.4483629999999999E-2</v>
      </c>
      <c r="AB35" s="3">
        <v>36125</v>
      </c>
      <c r="AC35" s="4">
        <v>0.17170963</v>
      </c>
      <c r="AD35" s="4">
        <v>0.12095336</v>
      </c>
      <c r="AE35" s="3">
        <v>36825</v>
      </c>
      <c r="AF35" s="4">
        <v>0.17197439</v>
      </c>
      <c r="AG35" s="4">
        <v>1.936539E-2</v>
      </c>
    </row>
    <row r="36" spans="1:33">
      <c r="A36" s="2" t="s">
        <v>155</v>
      </c>
      <c r="B36" s="2" t="s">
        <v>49</v>
      </c>
      <c r="C36" s="2" t="s">
        <v>48</v>
      </c>
      <c r="D36" s="3">
        <v>170000</v>
      </c>
      <c r="E36" s="4">
        <v>1</v>
      </c>
      <c r="F36" s="4"/>
      <c r="G36" s="3">
        <v>181200</v>
      </c>
      <c r="H36" s="4">
        <v>1</v>
      </c>
      <c r="I36" s="4">
        <v>6.5881700000000001E-2</v>
      </c>
      <c r="J36" s="3">
        <v>193179</v>
      </c>
      <c r="K36" s="4">
        <v>1</v>
      </c>
      <c r="L36" s="4">
        <v>6.6110269999999999E-2</v>
      </c>
      <c r="M36" s="3">
        <v>196497</v>
      </c>
      <c r="N36" s="4">
        <v>1</v>
      </c>
      <c r="O36" s="4">
        <v>1.7178200000000001E-2</v>
      </c>
      <c r="P36" s="3">
        <v>199275</v>
      </c>
      <c r="Q36" s="4">
        <v>1</v>
      </c>
      <c r="R36" s="4">
        <v>1.413679E-2</v>
      </c>
      <c r="S36" s="3">
        <v>208503</v>
      </c>
      <c r="T36" s="4">
        <v>1</v>
      </c>
      <c r="U36" s="4">
        <v>4.6308910000000002E-2</v>
      </c>
      <c r="V36" s="3">
        <v>207695</v>
      </c>
      <c r="W36" s="4">
        <v>1</v>
      </c>
      <c r="X36" s="4">
        <v>-3.8792800000000001E-3</v>
      </c>
      <c r="Y36" s="3">
        <v>207534</v>
      </c>
      <c r="Z36" s="4">
        <v>1</v>
      </c>
      <c r="AA36" s="4">
        <v>-7.7167000000000002E-4</v>
      </c>
      <c r="AB36" s="3">
        <v>210386</v>
      </c>
      <c r="AC36" s="4">
        <v>1</v>
      </c>
      <c r="AD36" s="4">
        <v>1.374015E-2</v>
      </c>
      <c r="AE36" s="3">
        <v>214130</v>
      </c>
      <c r="AF36" s="4">
        <v>1</v>
      </c>
      <c r="AG36" s="4">
        <v>1.7796050000000001E-2</v>
      </c>
    </row>
    <row r="37" spans="1:33">
      <c r="A37" s="2" t="s">
        <v>156</v>
      </c>
      <c r="B37" s="2" t="s">
        <v>44</v>
      </c>
      <c r="C37" s="2" t="s">
        <v>45</v>
      </c>
      <c r="D37" s="3">
        <v>69468</v>
      </c>
      <c r="E37" s="4">
        <v>0.48332849</v>
      </c>
      <c r="F37" s="4"/>
      <c r="G37" s="3">
        <v>63198</v>
      </c>
      <c r="H37" s="4">
        <v>0.48766018</v>
      </c>
      <c r="I37" s="4">
        <v>-9.0254420000000002E-2</v>
      </c>
      <c r="J37" s="3">
        <v>63857</v>
      </c>
      <c r="K37" s="4">
        <v>0.51373537999999996</v>
      </c>
      <c r="L37" s="4">
        <v>1.043297E-2</v>
      </c>
      <c r="M37" s="3">
        <v>64336</v>
      </c>
      <c r="N37" s="4">
        <v>0.57410918</v>
      </c>
      <c r="O37" s="4">
        <v>7.49323E-3</v>
      </c>
      <c r="P37" s="3">
        <v>66151</v>
      </c>
      <c r="Q37" s="4">
        <v>0.57959092999999995</v>
      </c>
      <c r="R37" s="4">
        <v>2.8207070000000001E-2</v>
      </c>
      <c r="S37" s="3">
        <v>71387</v>
      </c>
      <c r="T37" s="4">
        <v>0.55625153000000005</v>
      </c>
      <c r="U37" s="4">
        <v>7.9166360000000005E-2</v>
      </c>
      <c r="V37" s="3">
        <v>69366</v>
      </c>
      <c r="W37" s="4">
        <v>0.54642672999999997</v>
      </c>
      <c r="X37" s="4">
        <v>-2.8318570000000001E-2</v>
      </c>
      <c r="Y37" s="3">
        <v>69854</v>
      </c>
      <c r="Z37" s="4">
        <v>0.53417793000000002</v>
      </c>
      <c r="AA37" s="4">
        <v>7.04413E-3</v>
      </c>
      <c r="AB37" s="3">
        <v>80919</v>
      </c>
      <c r="AC37" s="4">
        <v>0.55386866999999995</v>
      </c>
      <c r="AD37" s="4">
        <v>0.15840046999999999</v>
      </c>
      <c r="AE37" s="3">
        <v>91145</v>
      </c>
      <c r="AF37" s="4">
        <v>0.58565803000000005</v>
      </c>
      <c r="AG37" s="4">
        <v>0.12636723999999999</v>
      </c>
    </row>
    <row r="38" spans="1:33">
      <c r="A38" s="2" t="s">
        <v>156</v>
      </c>
      <c r="B38" s="2" t="s">
        <v>44</v>
      </c>
      <c r="C38" s="2" t="s">
        <v>46</v>
      </c>
      <c r="D38" s="3">
        <v>56169</v>
      </c>
      <c r="E38" s="4">
        <v>0.39080224000000002</v>
      </c>
      <c r="F38" s="4"/>
      <c r="G38" s="3">
        <v>43935</v>
      </c>
      <c r="H38" s="4">
        <v>0.33902138999999998</v>
      </c>
      <c r="I38" s="4">
        <v>-0.21780485999999999</v>
      </c>
      <c r="J38" s="3">
        <v>37768</v>
      </c>
      <c r="K38" s="4">
        <v>0.30384663000000001</v>
      </c>
      <c r="L38" s="4">
        <v>-0.14036786000000001</v>
      </c>
      <c r="M38" s="3">
        <v>35294</v>
      </c>
      <c r="N38" s="4">
        <v>0.31494963999999998</v>
      </c>
      <c r="O38" s="4">
        <v>-6.551179E-2</v>
      </c>
      <c r="P38" s="3">
        <v>34492</v>
      </c>
      <c r="Q38" s="4">
        <v>0.30221118000000002</v>
      </c>
      <c r="R38" s="4">
        <v>-2.2711240000000001E-2</v>
      </c>
      <c r="S38" s="3">
        <v>40537</v>
      </c>
      <c r="T38" s="4">
        <v>0.31586483999999998</v>
      </c>
      <c r="U38" s="4">
        <v>0.17524798999999999</v>
      </c>
      <c r="V38" s="3">
        <v>40600</v>
      </c>
      <c r="W38" s="4">
        <v>0.31982321000000002</v>
      </c>
      <c r="X38" s="4">
        <v>1.54827E-3</v>
      </c>
      <c r="Y38" s="3">
        <v>41353</v>
      </c>
      <c r="Z38" s="4">
        <v>0.31623021000000001</v>
      </c>
      <c r="AA38" s="4">
        <v>1.8562929999999998E-2</v>
      </c>
      <c r="AB38" s="3">
        <v>41242</v>
      </c>
      <c r="AC38" s="4">
        <v>0.28228548999999997</v>
      </c>
      <c r="AD38" s="4">
        <v>-2.70631E-3</v>
      </c>
      <c r="AE38" s="3">
        <v>39846</v>
      </c>
      <c r="AF38" s="4">
        <v>0.25603285999999997</v>
      </c>
      <c r="AG38" s="4">
        <v>-3.3838220000000002E-2</v>
      </c>
    </row>
    <row r="39" spans="1:33">
      <c r="A39" s="2" t="s">
        <v>156</v>
      </c>
      <c r="B39" s="2" t="s">
        <v>44</v>
      </c>
      <c r="C39" s="2" t="s">
        <v>47</v>
      </c>
      <c r="D39" s="3">
        <v>18091</v>
      </c>
      <c r="E39" s="4">
        <v>0.12586927000000001</v>
      </c>
      <c r="F39" s="4"/>
      <c r="G39" s="3">
        <v>22461</v>
      </c>
      <c r="H39" s="4">
        <v>0.17331842</v>
      </c>
      <c r="I39" s="4">
        <v>0.24156676999999999</v>
      </c>
      <c r="J39" s="3">
        <v>22675</v>
      </c>
      <c r="K39" s="4">
        <v>0.18241799</v>
      </c>
      <c r="L39" s="4">
        <v>9.5045400000000006E-3</v>
      </c>
      <c r="M39" s="3">
        <v>12432</v>
      </c>
      <c r="N39" s="4">
        <v>0.11094118</v>
      </c>
      <c r="O39" s="4">
        <v>-0.45170758999999999</v>
      </c>
      <c r="P39" s="3">
        <v>13490</v>
      </c>
      <c r="Q39" s="4">
        <v>0.11819789</v>
      </c>
      <c r="R39" s="4">
        <v>8.5101670000000004E-2</v>
      </c>
      <c r="S39" s="3">
        <v>16412</v>
      </c>
      <c r="T39" s="4">
        <v>0.12788363999999999</v>
      </c>
      <c r="U39" s="4">
        <v>0.21658938999999999</v>
      </c>
      <c r="V39" s="3">
        <v>16979</v>
      </c>
      <c r="W39" s="4">
        <v>0.13375005000000001</v>
      </c>
      <c r="X39" s="4">
        <v>3.4527799999999997E-2</v>
      </c>
      <c r="Y39" s="3">
        <v>19562</v>
      </c>
      <c r="Z39" s="4">
        <v>0.14959185999999999</v>
      </c>
      <c r="AA39" s="4">
        <v>0.15214859</v>
      </c>
      <c r="AB39" s="3">
        <v>23938</v>
      </c>
      <c r="AC39" s="4">
        <v>0.16384583999999999</v>
      </c>
      <c r="AD39" s="4">
        <v>0.22367284000000001</v>
      </c>
      <c r="AE39" s="3">
        <v>24637</v>
      </c>
      <c r="AF39" s="4">
        <v>0.15830911</v>
      </c>
      <c r="AG39" s="4">
        <v>2.9231799999999999E-2</v>
      </c>
    </row>
    <row r="40" spans="1:33">
      <c r="A40" s="2" t="s">
        <v>156</v>
      </c>
      <c r="B40" s="2" t="s">
        <v>44</v>
      </c>
      <c r="C40" s="2" t="s">
        <v>48</v>
      </c>
      <c r="D40" s="3">
        <v>143728</v>
      </c>
      <c r="E40" s="4">
        <v>1</v>
      </c>
      <c r="F40" s="4"/>
      <c r="G40" s="3">
        <v>129594</v>
      </c>
      <c r="H40" s="4">
        <v>1</v>
      </c>
      <c r="I40" s="4">
        <v>-9.8335320000000004E-2</v>
      </c>
      <c r="J40" s="3">
        <v>124300</v>
      </c>
      <c r="K40" s="4">
        <v>1</v>
      </c>
      <c r="L40" s="4">
        <v>-4.0852649999999997E-2</v>
      </c>
      <c r="M40" s="3">
        <v>112062</v>
      </c>
      <c r="N40" s="4">
        <v>1</v>
      </c>
      <c r="O40" s="4">
        <v>-9.8455589999999996E-2</v>
      </c>
      <c r="P40" s="3">
        <v>114133</v>
      </c>
      <c r="Q40" s="4">
        <v>1</v>
      </c>
      <c r="R40" s="4">
        <v>1.848232E-2</v>
      </c>
      <c r="S40" s="3">
        <v>128337</v>
      </c>
      <c r="T40" s="4">
        <v>1</v>
      </c>
      <c r="U40" s="4">
        <v>0.12444642</v>
      </c>
      <c r="V40" s="3">
        <v>126944</v>
      </c>
      <c r="W40" s="4">
        <v>1</v>
      </c>
      <c r="X40" s="4">
        <v>-1.084766E-2</v>
      </c>
      <c r="Y40" s="3">
        <v>130770</v>
      </c>
      <c r="Z40" s="4">
        <v>1</v>
      </c>
      <c r="AA40" s="4">
        <v>3.0135840000000001E-2</v>
      </c>
      <c r="AB40" s="3">
        <v>146099</v>
      </c>
      <c r="AC40" s="4">
        <v>1</v>
      </c>
      <c r="AD40" s="4">
        <v>0.11721785</v>
      </c>
      <c r="AE40" s="3">
        <v>155628</v>
      </c>
      <c r="AF40" s="4">
        <v>1</v>
      </c>
      <c r="AG40" s="4">
        <v>6.5228330000000001E-2</v>
      </c>
    </row>
    <row r="41" spans="1:33">
      <c r="A41" s="2" t="s">
        <v>156</v>
      </c>
      <c r="B41" s="2" t="s">
        <v>49</v>
      </c>
      <c r="C41" s="2" t="s">
        <v>45</v>
      </c>
      <c r="D41" s="3">
        <v>56369</v>
      </c>
      <c r="E41" s="4">
        <v>0.76437279000000002</v>
      </c>
      <c r="F41" s="4"/>
      <c r="G41" s="3">
        <v>55840</v>
      </c>
      <c r="H41" s="4">
        <v>0.77482737000000002</v>
      </c>
      <c r="I41" s="4">
        <v>-9.38137E-3</v>
      </c>
      <c r="J41" s="3">
        <v>59126</v>
      </c>
      <c r="K41" s="4">
        <v>0.79285978000000001</v>
      </c>
      <c r="L41" s="4">
        <v>5.8843769999999997E-2</v>
      </c>
      <c r="M41" s="3">
        <v>61940</v>
      </c>
      <c r="N41" s="4">
        <v>0.79147031000000001</v>
      </c>
      <c r="O41" s="4">
        <v>4.7589920000000001E-2</v>
      </c>
      <c r="P41" s="3">
        <v>68677</v>
      </c>
      <c r="Q41" s="4">
        <v>0.80363989999999996</v>
      </c>
      <c r="R41" s="4">
        <v>0.10877243</v>
      </c>
      <c r="S41" s="3">
        <v>74312</v>
      </c>
      <c r="T41" s="4">
        <v>0.79439652999999999</v>
      </c>
      <c r="U41" s="4">
        <v>8.2044430000000002E-2</v>
      </c>
      <c r="V41" s="3">
        <v>73066</v>
      </c>
      <c r="W41" s="4">
        <v>0.78261976</v>
      </c>
      <c r="X41" s="4">
        <v>-1.6754410000000001E-2</v>
      </c>
      <c r="Y41" s="3">
        <v>75242</v>
      </c>
      <c r="Z41" s="4">
        <v>0.78475881000000003</v>
      </c>
      <c r="AA41" s="4">
        <v>2.977987E-2</v>
      </c>
      <c r="AB41" s="3">
        <v>83053</v>
      </c>
      <c r="AC41" s="4">
        <v>0.78063870999999996</v>
      </c>
      <c r="AD41" s="4">
        <v>0.10380092</v>
      </c>
      <c r="AE41" s="3">
        <v>88059</v>
      </c>
      <c r="AF41" s="4">
        <v>0.78652926000000001</v>
      </c>
      <c r="AG41" s="4">
        <v>6.0282170000000003E-2</v>
      </c>
    </row>
    <row r="42" spans="1:33">
      <c r="A42" s="2" t="s">
        <v>156</v>
      </c>
      <c r="B42" s="2" t="s">
        <v>49</v>
      </c>
      <c r="C42" s="2" t="s">
        <v>46</v>
      </c>
      <c r="D42" s="3">
        <v>7869</v>
      </c>
      <c r="E42" s="4">
        <v>0.10670476</v>
      </c>
      <c r="F42" s="4"/>
      <c r="G42" s="3">
        <v>8422</v>
      </c>
      <c r="H42" s="4">
        <v>0.11685695</v>
      </c>
      <c r="I42" s="4">
        <v>7.0230940000000006E-2</v>
      </c>
      <c r="J42" s="3">
        <v>7895</v>
      </c>
      <c r="K42" s="4">
        <v>0.10586567</v>
      </c>
      <c r="L42" s="4">
        <v>-6.2565239999999994E-2</v>
      </c>
      <c r="M42" s="3">
        <v>9181</v>
      </c>
      <c r="N42" s="4">
        <v>0.11731305</v>
      </c>
      <c r="O42" s="4">
        <v>0.16290508000000001</v>
      </c>
      <c r="P42" s="3">
        <v>8974</v>
      </c>
      <c r="Q42" s="4">
        <v>0.1050161</v>
      </c>
      <c r="R42" s="4">
        <v>-2.2481270000000001E-2</v>
      </c>
      <c r="S42" s="3">
        <v>10818</v>
      </c>
      <c r="T42" s="4">
        <v>0.11564019</v>
      </c>
      <c r="U42" s="4">
        <v>0.20537501999999999</v>
      </c>
      <c r="V42" s="3">
        <v>12303</v>
      </c>
      <c r="W42" s="4">
        <v>0.13178018</v>
      </c>
      <c r="X42" s="4">
        <v>0.13733869000000001</v>
      </c>
      <c r="Y42" s="3">
        <v>12644</v>
      </c>
      <c r="Z42" s="4">
        <v>0.13187514</v>
      </c>
      <c r="AA42" s="4">
        <v>2.7712959999999998E-2</v>
      </c>
      <c r="AB42" s="3">
        <v>13315</v>
      </c>
      <c r="AC42" s="4">
        <v>0.12515439</v>
      </c>
      <c r="AD42" s="4">
        <v>5.3076810000000002E-2</v>
      </c>
      <c r="AE42" s="3">
        <v>13033</v>
      </c>
      <c r="AF42" s="4">
        <v>0.11640886</v>
      </c>
      <c r="AG42" s="4">
        <v>-2.1194040000000001E-2</v>
      </c>
    </row>
    <row r="43" spans="1:33">
      <c r="A43" s="2" t="s">
        <v>156</v>
      </c>
      <c r="B43" s="2" t="s">
        <v>49</v>
      </c>
      <c r="C43" s="2" t="s">
        <v>47</v>
      </c>
      <c r="D43" s="3">
        <v>9507</v>
      </c>
      <c r="E43" s="4">
        <v>0.12892244</v>
      </c>
      <c r="F43" s="4"/>
      <c r="G43" s="3">
        <v>7806</v>
      </c>
      <c r="H43" s="4">
        <v>0.10831568</v>
      </c>
      <c r="I43" s="4">
        <v>-0.17895011999999999</v>
      </c>
      <c r="J43" s="3">
        <v>7552</v>
      </c>
      <c r="K43" s="4">
        <v>0.10127455</v>
      </c>
      <c r="L43" s="4">
        <v>-3.2503419999999998E-2</v>
      </c>
      <c r="M43" s="3">
        <v>7139</v>
      </c>
      <c r="N43" s="4">
        <v>9.1216630000000007E-2</v>
      </c>
      <c r="O43" s="4">
        <v>-5.479328E-2</v>
      </c>
      <c r="P43" s="3">
        <v>7806</v>
      </c>
      <c r="Q43" s="4">
        <v>9.1344010000000003E-2</v>
      </c>
      <c r="R43" s="4">
        <v>9.3507019999999996E-2</v>
      </c>
      <c r="S43" s="3">
        <v>8416</v>
      </c>
      <c r="T43" s="4">
        <v>8.9963280000000007E-2</v>
      </c>
      <c r="U43" s="4">
        <v>7.8088630000000006E-2</v>
      </c>
      <c r="V43" s="3">
        <v>7992</v>
      </c>
      <c r="W43" s="4">
        <v>8.5600060000000006E-2</v>
      </c>
      <c r="X43" s="4">
        <v>-5.0363690000000003E-2</v>
      </c>
      <c r="Y43" s="3">
        <v>7993</v>
      </c>
      <c r="Z43" s="4">
        <v>8.3366049999999997E-2</v>
      </c>
      <c r="AA43" s="4">
        <v>1.7086E-4</v>
      </c>
      <c r="AB43" s="3">
        <v>10023</v>
      </c>
      <c r="AC43" s="4">
        <v>9.4206899999999996E-2</v>
      </c>
      <c r="AD43" s="4">
        <v>0.25392143</v>
      </c>
      <c r="AE43" s="3">
        <v>10867</v>
      </c>
      <c r="AF43" s="4">
        <v>9.7061880000000003E-2</v>
      </c>
      <c r="AG43" s="4">
        <v>8.4233089999999997E-2</v>
      </c>
    </row>
    <row r="44" spans="1:33">
      <c r="A44" s="2" t="s">
        <v>156</v>
      </c>
      <c r="B44" s="2" t="s">
        <v>49</v>
      </c>
      <c r="C44" s="2" t="s">
        <v>48</v>
      </c>
      <c r="D44" s="3">
        <v>73745</v>
      </c>
      <c r="E44" s="4">
        <v>1</v>
      </c>
      <c r="F44" s="4"/>
      <c r="G44" s="3">
        <v>72068</v>
      </c>
      <c r="H44" s="4">
        <v>1</v>
      </c>
      <c r="I44" s="4">
        <v>-2.274758E-2</v>
      </c>
      <c r="J44" s="3">
        <v>74573</v>
      </c>
      <c r="K44" s="4">
        <v>1</v>
      </c>
      <c r="L44" s="4">
        <v>3.476195E-2</v>
      </c>
      <c r="M44" s="3">
        <v>78259</v>
      </c>
      <c r="N44" s="4">
        <v>1</v>
      </c>
      <c r="O44" s="4">
        <v>4.9429029999999999E-2</v>
      </c>
      <c r="P44" s="3">
        <v>85457</v>
      </c>
      <c r="Q44" s="4">
        <v>1</v>
      </c>
      <c r="R44" s="4">
        <v>9.1982190000000005E-2</v>
      </c>
      <c r="S44" s="3">
        <v>93545</v>
      </c>
      <c r="T44" s="4">
        <v>1</v>
      </c>
      <c r="U44" s="4">
        <v>9.4634789999999996E-2</v>
      </c>
      <c r="V44" s="3">
        <v>93361</v>
      </c>
      <c r="W44" s="4">
        <v>1</v>
      </c>
      <c r="X44" s="4">
        <v>-1.9586600000000001E-3</v>
      </c>
      <c r="Y44" s="3">
        <v>95880</v>
      </c>
      <c r="Z44" s="4">
        <v>1</v>
      </c>
      <c r="AA44" s="4">
        <v>2.6972960000000001E-2</v>
      </c>
      <c r="AB44" s="3">
        <v>106391</v>
      </c>
      <c r="AC44" s="4">
        <v>1</v>
      </c>
      <c r="AD44" s="4">
        <v>0.10962663</v>
      </c>
      <c r="AE44" s="3">
        <v>111959</v>
      </c>
      <c r="AF44" s="4">
        <v>1</v>
      </c>
      <c r="AG44" s="4">
        <v>5.2341409999999998E-2</v>
      </c>
    </row>
  </sheetData>
  <autoFilter ref="A4:AG4" xr:uid="{00000000-0009-0000-0000-000013000000}"/>
  <mergeCells count="13">
    <mergeCell ref="A1:AG1"/>
    <mergeCell ref="A2:AG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H124"/>
  <sheetViews>
    <sheetView workbookViewId="0">
      <pane xSplit="4" ySplit="4" topLeftCell="E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17.7109375" customWidth="1"/>
    <col min="2" max="2" width="31.7109375" customWidth="1"/>
    <col min="3" max="3" width="20.7109375" customWidth="1"/>
    <col min="4" max="4" width="17.7109375" customWidth="1"/>
    <col min="5" max="5" width="12.7109375" customWidth="1"/>
    <col min="6" max="6" width="10.7109375" customWidth="1"/>
    <col min="7" max="7" width="29.7109375" customWidth="1"/>
    <col min="8" max="8" width="12.7109375" customWidth="1"/>
    <col min="9" max="9" width="10.7109375" customWidth="1"/>
    <col min="10" max="10" width="29.7109375" customWidth="1"/>
    <col min="11" max="11" width="12.7109375" customWidth="1"/>
    <col min="12" max="12" width="10.7109375" customWidth="1"/>
    <col min="13" max="13" width="29.7109375" customWidth="1"/>
    <col min="14" max="14" width="12.7109375" customWidth="1"/>
    <col min="15" max="15" width="10.7109375" customWidth="1"/>
    <col min="16" max="16" width="29.7109375" customWidth="1"/>
    <col min="17" max="17" width="12.7109375" customWidth="1"/>
    <col min="18" max="18" width="10.7109375" customWidth="1"/>
    <col min="19" max="19" width="29.7109375" customWidth="1"/>
    <col min="20" max="20" width="12.7109375" customWidth="1"/>
    <col min="21" max="21" width="10.7109375" customWidth="1"/>
    <col min="22" max="22" width="29.7109375" customWidth="1"/>
    <col min="23" max="23" width="12.7109375" customWidth="1"/>
    <col min="24" max="24" width="10.7109375" customWidth="1"/>
    <col min="25" max="25" width="29.7109375" customWidth="1"/>
    <col min="26" max="26" width="12.7109375" customWidth="1"/>
    <col min="27" max="27" width="10.7109375" customWidth="1"/>
    <col min="28" max="28" width="29.7109375" customWidth="1"/>
    <col min="29" max="29" width="12.7109375" customWidth="1"/>
    <col min="30" max="30" width="10.7109375" customWidth="1"/>
    <col min="31" max="31" width="29.7109375" customWidth="1"/>
    <col min="32" max="32" width="12.7109375" customWidth="1"/>
    <col min="33" max="33" width="10.7109375" customWidth="1"/>
    <col min="34" max="34" width="29.7109375" customWidth="1"/>
  </cols>
  <sheetData>
    <row r="1" spans="1:34" ht="21.95" customHeight="1">
      <c r="A1" s="10" t="s">
        <v>158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>
      <c r="A3" s="12"/>
      <c r="B3" s="12"/>
      <c r="C3" s="12"/>
      <c r="D3" s="12"/>
      <c r="E3" s="12" t="s">
        <v>29</v>
      </c>
      <c r="F3" s="12"/>
      <c r="G3" s="12"/>
      <c r="H3" s="12" t="s">
        <v>30</v>
      </c>
      <c r="I3" s="12"/>
      <c r="J3" s="12"/>
      <c r="K3" s="12" t="s">
        <v>31</v>
      </c>
      <c r="L3" s="12"/>
      <c r="M3" s="12"/>
      <c r="N3" s="12" t="s">
        <v>32</v>
      </c>
      <c r="O3" s="12"/>
      <c r="P3" s="12"/>
      <c r="Q3" s="12" t="s">
        <v>33</v>
      </c>
      <c r="R3" s="12"/>
      <c r="S3" s="12"/>
      <c r="T3" s="12" t="s">
        <v>34</v>
      </c>
      <c r="U3" s="12"/>
      <c r="V3" s="12"/>
      <c r="W3" s="12" t="s">
        <v>35</v>
      </c>
      <c r="X3" s="12"/>
      <c r="Y3" s="12"/>
      <c r="Z3" s="12" t="s">
        <v>36</v>
      </c>
      <c r="AA3" s="12"/>
      <c r="AB3" s="12"/>
      <c r="AC3" s="12" t="s">
        <v>37</v>
      </c>
      <c r="AD3" s="12"/>
      <c r="AE3" s="12"/>
      <c r="AF3" s="12" t="s">
        <v>38</v>
      </c>
      <c r="AG3" s="12"/>
      <c r="AH3" s="12"/>
    </row>
    <row r="4" spans="1:34">
      <c r="A4" s="1" t="s">
        <v>151</v>
      </c>
      <c r="B4" s="1" t="s">
        <v>39</v>
      </c>
      <c r="C4" s="1" t="s">
        <v>40</v>
      </c>
      <c r="D4" s="1" t="s">
        <v>58</v>
      </c>
      <c r="E4" s="1" t="s">
        <v>41</v>
      </c>
      <c r="F4" s="1" t="s">
        <v>42</v>
      </c>
      <c r="G4" s="1" t="s">
        <v>43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42</v>
      </c>
      <c r="M4" s="1" t="s">
        <v>43</v>
      </c>
      <c r="N4" s="1" t="s">
        <v>41</v>
      </c>
      <c r="O4" s="1" t="s">
        <v>42</v>
      </c>
      <c r="P4" s="1" t="s">
        <v>43</v>
      </c>
      <c r="Q4" s="1" t="s">
        <v>41</v>
      </c>
      <c r="R4" s="1" t="s">
        <v>42</v>
      </c>
      <c r="S4" s="1" t="s">
        <v>43</v>
      </c>
      <c r="T4" s="1" t="s">
        <v>41</v>
      </c>
      <c r="U4" s="1" t="s">
        <v>42</v>
      </c>
      <c r="V4" s="1" t="s">
        <v>43</v>
      </c>
      <c r="W4" s="1" t="s">
        <v>41</v>
      </c>
      <c r="X4" s="1" t="s">
        <v>42</v>
      </c>
      <c r="Y4" s="1" t="s">
        <v>43</v>
      </c>
      <c r="Z4" s="1" t="s">
        <v>41</v>
      </c>
      <c r="AA4" s="1" t="s">
        <v>42</v>
      </c>
      <c r="AB4" s="1" t="s">
        <v>43</v>
      </c>
      <c r="AC4" s="1" t="s">
        <v>41</v>
      </c>
      <c r="AD4" s="1" t="s">
        <v>42</v>
      </c>
      <c r="AE4" s="1" t="s">
        <v>43</v>
      </c>
      <c r="AF4" s="1" t="s">
        <v>41</v>
      </c>
      <c r="AG4" s="1" t="s">
        <v>42</v>
      </c>
      <c r="AH4" s="1" t="s">
        <v>43</v>
      </c>
    </row>
    <row r="5" spans="1:34">
      <c r="A5" s="2" t="s">
        <v>152</v>
      </c>
      <c r="B5" s="2" t="s">
        <v>44</v>
      </c>
      <c r="C5" s="2" t="s">
        <v>45</v>
      </c>
      <c r="D5" s="2" t="s">
        <v>59</v>
      </c>
      <c r="E5" s="3">
        <v>169649</v>
      </c>
      <c r="F5" s="4">
        <v>0.52287868000000004</v>
      </c>
      <c r="G5" s="4"/>
      <c r="H5" s="3">
        <v>170244</v>
      </c>
      <c r="I5" s="4">
        <v>0.51926819999999996</v>
      </c>
      <c r="J5" s="4">
        <v>3.5063899999999999E-3</v>
      </c>
      <c r="K5" s="3">
        <v>169432</v>
      </c>
      <c r="L5" s="4">
        <v>0.51763340999999996</v>
      </c>
      <c r="M5" s="4">
        <v>-4.76941E-3</v>
      </c>
      <c r="N5" s="3">
        <v>169030</v>
      </c>
      <c r="O5" s="4">
        <v>0.51683239999999997</v>
      </c>
      <c r="P5" s="4">
        <v>-2.3676700000000001E-3</v>
      </c>
      <c r="Q5" s="3">
        <v>167030</v>
      </c>
      <c r="R5" s="4">
        <v>0.52030752000000002</v>
      </c>
      <c r="S5" s="4">
        <v>-1.183525E-2</v>
      </c>
      <c r="T5" s="3">
        <v>167440</v>
      </c>
      <c r="U5" s="4">
        <v>0.52580811999999999</v>
      </c>
      <c r="V5" s="4">
        <v>2.4524899999999999E-3</v>
      </c>
      <c r="W5" s="3">
        <v>159554</v>
      </c>
      <c r="X5" s="4">
        <v>0.52584942000000001</v>
      </c>
      <c r="Y5" s="4">
        <v>-4.709559E-2</v>
      </c>
      <c r="Z5" s="3">
        <v>154941</v>
      </c>
      <c r="AA5" s="4">
        <v>0.52231307000000005</v>
      </c>
      <c r="AB5" s="4">
        <v>-2.891109E-2</v>
      </c>
      <c r="AC5" s="3">
        <v>150478</v>
      </c>
      <c r="AD5" s="4">
        <v>0.52203014999999997</v>
      </c>
      <c r="AE5" s="4">
        <v>-2.8803120000000001E-2</v>
      </c>
      <c r="AF5" s="3">
        <v>152445</v>
      </c>
      <c r="AG5" s="4">
        <v>0.51867969000000003</v>
      </c>
      <c r="AH5" s="4">
        <v>1.3067280000000001E-2</v>
      </c>
    </row>
    <row r="6" spans="1:34">
      <c r="A6" s="2" t="s">
        <v>152</v>
      </c>
      <c r="B6" s="2" t="s">
        <v>44</v>
      </c>
      <c r="C6" s="2" t="s">
        <v>45</v>
      </c>
      <c r="D6" s="2" t="s">
        <v>60</v>
      </c>
      <c r="E6" s="3">
        <v>141550</v>
      </c>
      <c r="F6" s="4">
        <v>0.43627350999999998</v>
      </c>
      <c r="G6" s="4"/>
      <c r="H6" s="3">
        <v>143537</v>
      </c>
      <c r="I6" s="4">
        <v>0.43780880999999999</v>
      </c>
      <c r="J6" s="4">
        <v>1.40398E-2</v>
      </c>
      <c r="K6" s="3">
        <v>143222</v>
      </c>
      <c r="L6" s="4">
        <v>0.43755885</v>
      </c>
      <c r="M6" s="4">
        <v>-2.19629E-3</v>
      </c>
      <c r="N6" s="3">
        <v>144138</v>
      </c>
      <c r="O6" s="4">
        <v>0.44072164000000003</v>
      </c>
      <c r="P6" s="4">
        <v>6.4008399999999997E-3</v>
      </c>
      <c r="Q6" s="3">
        <v>140657</v>
      </c>
      <c r="R6" s="4">
        <v>0.43815394000000002</v>
      </c>
      <c r="S6" s="4">
        <v>-2.4153870000000001E-2</v>
      </c>
      <c r="T6" s="3">
        <v>137644</v>
      </c>
      <c r="U6" s="4">
        <v>0.43224248999999998</v>
      </c>
      <c r="V6" s="4">
        <v>-2.1417729999999999E-2</v>
      </c>
      <c r="W6" s="3">
        <v>131386</v>
      </c>
      <c r="X6" s="4">
        <v>0.43301422000000001</v>
      </c>
      <c r="Y6" s="4">
        <v>-4.5469250000000003E-2</v>
      </c>
      <c r="Z6" s="3">
        <v>128562</v>
      </c>
      <c r="AA6" s="4">
        <v>0.43338860000000001</v>
      </c>
      <c r="AB6" s="4">
        <v>-2.1491010000000001E-2</v>
      </c>
      <c r="AC6" s="3">
        <v>124767</v>
      </c>
      <c r="AD6" s="4">
        <v>0.43283503000000001</v>
      </c>
      <c r="AE6" s="4">
        <v>-2.9517950000000001E-2</v>
      </c>
      <c r="AF6" s="3">
        <v>127625</v>
      </c>
      <c r="AG6" s="4">
        <v>0.43423409000000002</v>
      </c>
      <c r="AH6" s="4">
        <v>2.290698E-2</v>
      </c>
    </row>
    <row r="7" spans="1:34">
      <c r="A7" s="2" t="s">
        <v>152</v>
      </c>
      <c r="B7" s="2" t="s">
        <v>44</v>
      </c>
      <c r="C7" s="2" t="s">
        <v>45</v>
      </c>
      <c r="D7" s="2" t="s">
        <v>61</v>
      </c>
      <c r="E7" s="3">
        <v>13253</v>
      </c>
      <c r="F7" s="4">
        <v>4.0847799999999997E-2</v>
      </c>
      <c r="G7" s="4"/>
      <c r="H7" s="3">
        <v>14072</v>
      </c>
      <c r="I7" s="4">
        <v>4.2922990000000001E-2</v>
      </c>
      <c r="J7" s="4">
        <v>6.1819329999999999E-2</v>
      </c>
      <c r="K7" s="3">
        <v>14666</v>
      </c>
      <c r="L7" s="4">
        <v>4.4807739999999999E-2</v>
      </c>
      <c r="M7" s="4">
        <v>4.221229E-2</v>
      </c>
      <c r="N7" s="3">
        <v>13882</v>
      </c>
      <c r="O7" s="4">
        <v>4.2445959999999998E-2</v>
      </c>
      <c r="P7" s="4">
        <v>-5.3487350000000003E-2</v>
      </c>
      <c r="Q7" s="3">
        <v>13335</v>
      </c>
      <c r="R7" s="4">
        <v>4.1538539999999999E-2</v>
      </c>
      <c r="S7" s="4">
        <v>-3.9419280000000001E-2</v>
      </c>
      <c r="T7" s="3">
        <v>13358</v>
      </c>
      <c r="U7" s="4">
        <v>4.1949380000000001E-2</v>
      </c>
      <c r="V7" s="4">
        <v>1.7767900000000001E-3</v>
      </c>
      <c r="W7" s="3">
        <v>12482</v>
      </c>
      <c r="X7" s="4">
        <v>4.1136359999999997E-2</v>
      </c>
      <c r="Y7" s="4">
        <v>-6.5637219999999996E-2</v>
      </c>
      <c r="Z7" s="3">
        <v>13141</v>
      </c>
      <c r="AA7" s="4">
        <v>4.4298329999999997E-2</v>
      </c>
      <c r="AB7" s="4">
        <v>5.2812249999999998E-2</v>
      </c>
      <c r="AC7" s="3">
        <v>13010</v>
      </c>
      <c r="AD7" s="4">
        <v>4.5134819999999999E-2</v>
      </c>
      <c r="AE7" s="4">
        <v>-9.9276599999999996E-3</v>
      </c>
      <c r="AF7" s="3">
        <v>13839</v>
      </c>
      <c r="AG7" s="4">
        <v>4.7086219999999998E-2</v>
      </c>
      <c r="AH7" s="4">
        <v>6.369416E-2</v>
      </c>
    </row>
    <row r="8" spans="1:34">
      <c r="A8" s="2" t="s">
        <v>152</v>
      </c>
      <c r="B8" s="2" t="s">
        <v>44</v>
      </c>
      <c r="C8" s="2" t="s">
        <v>45</v>
      </c>
      <c r="D8" s="2" t="s">
        <v>48</v>
      </c>
      <c r="E8" s="3">
        <v>324451</v>
      </c>
      <c r="F8" s="4">
        <v>1</v>
      </c>
      <c r="G8" s="4"/>
      <c r="H8" s="3">
        <v>327853</v>
      </c>
      <c r="I8" s="4">
        <v>1</v>
      </c>
      <c r="J8" s="4">
        <v>1.048379E-2</v>
      </c>
      <c r="K8" s="3">
        <v>327320</v>
      </c>
      <c r="L8" s="4">
        <v>1</v>
      </c>
      <c r="M8" s="4">
        <v>-1.6262799999999999E-3</v>
      </c>
      <c r="N8" s="3">
        <v>327051</v>
      </c>
      <c r="O8" s="4">
        <v>1</v>
      </c>
      <c r="P8" s="4">
        <v>-8.2149000000000002E-4</v>
      </c>
      <c r="Q8" s="3">
        <v>321022</v>
      </c>
      <c r="R8" s="4">
        <v>1</v>
      </c>
      <c r="S8" s="4">
        <v>-1.8435159999999999E-2</v>
      </c>
      <c r="T8" s="3">
        <v>318442</v>
      </c>
      <c r="U8" s="4">
        <v>1</v>
      </c>
      <c r="V8" s="4">
        <v>-8.0344100000000005E-3</v>
      </c>
      <c r="W8" s="3">
        <v>303421</v>
      </c>
      <c r="X8" s="4">
        <v>1</v>
      </c>
      <c r="Y8" s="4">
        <v>-4.7170429999999999E-2</v>
      </c>
      <c r="Z8" s="3">
        <v>296644</v>
      </c>
      <c r="AA8" s="4">
        <v>1</v>
      </c>
      <c r="AB8" s="4">
        <v>-2.2336290000000002E-2</v>
      </c>
      <c r="AC8" s="3">
        <v>288256</v>
      </c>
      <c r="AD8" s="4">
        <v>1</v>
      </c>
      <c r="AE8" s="4">
        <v>-2.827677E-2</v>
      </c>
      <c r="AF8" s="3">
        <v>293909</v>
      </c>
      <c r="AG8" s="4">
        <v>1</v>
      </c>
      <c r="AH8" s="4">
        <v>1.9611279999999998E-2</v>
      </c>
    </row>
    <row r="9" spans="1:34">
      <c r="A9" s="2" t="s">
        <v>152</v>
      </c>
      <c r="B9" s="2" t="s">
        <v>44</v>
      </c>
      <c r="C9" s="2" t="s">
        <v>46</v>
      </c>
      <c r="D9" s="2" t="s">
        <v>59</v>
      </c>
      <c r="E9" s="3">
        <v>78499</v>
      </c>
      <c r="F9" s="4">
        <v>0.57015848000000002</v>
      </c>
      <c r="G9" s="4"/>
      <c r="H9" s="3">
        <v>77062</v>
      </c>
      <c r="I9" s="4">
        <v>0.56626027999999995</v>
      </c>
      <c r="J9" s="4">
        <v>-1.8307899999999998E-2</v>
      </c>
      <c r="K9" s="3">
        <v>75922</v>
      </c>
      <c r="L9" s="4">
        <v>0.56549442999999999</v>
      </c>
      <c r="M9" s="4">
        <v>-1.4793880000000001E-2</v>
      </c>
      <c r="N9" s="3">
        <v>72554</v>
      </c>
      <c r="O9" s="4">
        <v>0.56223915999999996</v>
      </c>
      <c r="P9" s="4">
        <v>-4.4359839999999998E-2</v>
      </c>
      <c r="Q9" s="3">
        <v>69251</v>
      </c>
      <c r="R9" s="4">
        <v>0.56527212000000004</v>
      </c>
      <c r="S9" s="4">
        <v>-4.5524960000000003E-2</v>
      </c>
      <c r="T9" s="3">
        <v>67382</v>
      </c>
      <c r="U9" s="4">
        <v>0.57933199999999996</v>
      </c>
      <c r="V9" s="4">
        <v>-2.698153E-2</v>
      </c>
      <c r="W9" s="3">
        <v>68318</v>
      </c>
      <c r="X9" s="4">
        <v>0.57804621</v>
      </c>
      <c r="Y9" s="4">
        <v>1.389306E-2</v>
      </c>
      <c r="Z9" s="3">
        <v>64556</v>
      </c>
      <c r="AA9" s="4">
        <v>0.57442249999999995</v>
      </c>
      <c r="AB9" s="4">
        <v>-5.5072950000000002E-2</v>
      </c>
      <c r="AC9" s="3">
        <v>63839</v>
      </c>
      <c r="AD9" s="4">
        <v>0.56427612000000005</v>
      </c>
      <c r="AE9" s="4">
        <v>-1.1111930000000001E-2</v>
      </c>
      <c r="AF9" s="3">
        <v>64343</v>
      </c>
      <c r="AG9" s="4">
        <v>0.56666938</v>
      </c>
      <c r="AH9" s="4">
        <v>7.8964199999999995E-3</v>
      </c>
    </row>
    <row r="10" spans="1:34">
      <c r="A10" s="2" t="s">
        <v>152</v>
      </c>
      <c r="B10" s="2" t="s">
        <v>44</v>
      </c>
      <c r="C10" s="2" t="s">
        <v>46</v>
      </c>
      <c r="D10" s="2" t="s">
        <v>60</v>
      </c>
      <c r="E10" s="3">
        <v>56621</v>
      </c>
      <c r="F10" s="4">
        <v>0.41125381</v>
      </c>
      <c r="G10" s="4"/>
      <c r="H10" s="3">
        <v>56702</v>
      </c>
      <c r="I10" s="4">
        <v>0.41665352999999999</v>
      </c>
      <c r="J10" s="4">
        <v>1.42844E-3</v>
      </c>
      <c r="K10" s="3">
        <v>55986</v>
      </c>
      <c r="L10" s="4">
        <v>0.41700410999999998</v>
      </c>
      <c r="M10" s="4">
        <v>-1.262955E-2</v>
      </c>
      <c r="N10" s="3">
        <v>54047</v>
      </c>
      <c r="O10" s="4">
        <v>0.41882509000000001</v>
      </c>
      <c r="P10" s="4">
        <v>-3.462958E-2</v>
      </c>
      <c r="Q10" s="3">
        <v>51006</v>
      </c>
      <c r="R10" s="4">
        <v>0.41634663</v>
      </c>
      <c r="S10" s="4">
        <v>-5.6264109999999999E-2</v>
      </c>
      <c r="T10" s="3">
        <v>46505</v>
      </c>
      <c r="U10" s="4">
        <v>0.39983663000000003</v>
      </c>
      <c r="V10" s="4">
        <v>-8.8243940000000007E-2</v>
      </c>
      <c r="W10" s="3">
        <v>47250</v>
      </c>
      <c r="X10" s="4">
        <v>0.39978411000000003</v>
      </c>
      <c r="Y10" s="4">
        <v>1.6014839999999999E-2</v>
      </c>
      <c r="Z10" s="3">
        <v>45109</v>
      </c>
      <c r="AA10" s="4">
        <v>0.4013794</v>
      </c>
      <c r="AB10" s="4">
        <v>-4.5317549999999998E-2</v>
      </c>
      <c r="AC10" s="3">
        <v>45964</v>
      </c>
      <c r="AD10" s="4">
        <v>0.40627899000000001</v>
      </c>
      <c r="AE10" s="4">
        <v>1.8957809999999999E-2</v>
      </c>
      <c r="AF10" s="3">
        <v>45380</v>
      </c>
      <c r="AG10" s="4">
        <v>0.39966692999999998</v>
      </c>
      <c r="AH10" s="4">
        <v>-1.2694230000000001E-2</v>
      </c>
    </row>
    <row r="11" spans="1:34">
      <c r="A11" s="2" t="s">
        <v>152</v>
      </c>
      <c r="B11" s="2" t="s">
        <v>44</v>
      </c>
      <c r="C11" s="2" t="s">
        <v>46</v>
      </c>
      <c r="D11" s="2" t="s">
        <v>61</v>
      </c>
      <c r="E11" s="3">
        <v>2559</v>
      </c>
      <c r="F11" s="4">
        <v>1.858771E-2</v>
      </c>
      <c r="G11" s="4"/>
      <c r="H11" s="3">
        <v>2325</v>
      </c>
      <c r="I11" s="4">
        <v>1.7086190000000001E-2</v>
      </c>
      <c r="J11" s="4">
        <v>-9.1397199999999998E-2</v>
      </c>
      <c r="K11" s="3">
        <v>2350</v>
      </c>
      <c r="L11" s="4">
        <v>1.750146E-2</v>
      </c>
      <c r="M11" s="4">
        <v>1.051791E-2</v>
      </c>
      <c r="N11" s="3">
        <v>2444</v>
      </c>
      <c r="O11" s="4">
        <v>1.8935750000000001E-2</v>
      </c>
      <c r="P11" s="4">
        <v>3.9943739999999998E-2</v>
      </c>
      <c r="Q11" s="3">
        <v>2252</v>
      </c>
      <c r="R11" s="4">
        <v>1.8381249999999998E-2</v>
      </c>
      <c r="S11" s="4">
        <v>-7.8446230000000006E-2</v>
      </c>
      <c r="T11" s="3">
        <v>2423</v>
      </c>
      <c r="U11" s="4">
        <v>2.0831369999999998E-2</v>
      </c>
      <c r="V11" s="4">
        <v>7.5954400000000005E-2</v>
      </c>
      <c r="W11" s="3">
        <v>2620</v>
      </c>
      <c r="X11" s="4">
        <v>2.2169680000000001E-2</v>
      </c>
      <c r="Y11" s="4">
        <v>8.1430730000000007E-2</v>
      </c>
      <c r="Z11" s="3">
        <v>2719</v>
      </c>
      <c r="AA11" s="4">
        <v>2.41981E-2</v>
      </c>
      <c r="AB11" s="4">
        <v>3.7889739999999998E-2</v>
      </c>
      <c r="AC11" s="3">
        <v>3331</v>
      </c>
      <c r="AD11" s="4">
        <v>2.9444890000000001E-2</v>
      </c>
      <c r="AE11" s="4">
        <v>0.22494227999999999</v>
      </c>
      <c r="AF11" s="3">
        <v>3822</v>
      </c>
      <c r="AG11" s="4">
        <v>3.3663690000000003E-2</v>
      </c>
      <c r="AH11" s="4">
        <v>0.14743898</v>
      </c>
    </row>
    <row r="12" spans="1:34">
      <c r="A12" s="2" t="s">
        <v>152</v>
      </c>
      <c r="B12" s="2" t="s">
        <v>44</v>
      </c>
      <c r="C12" s="2" t="s">
        <v>46</v>
      </c>
      <c r="D12" s="2" t="s">
        <v>48</v>
      </c>
      <c r="E12" s="3">
        <v>137679</v>
      </c>
      <c r="F12" s="4">
        <v>1</v>
      </c>
      <c r="G12" s="4"/>
      <c r="H12" s="3">
        <v>136089</v>
      </c>
      <c r="I12" s="4">
        <v>1</v>
      </c>
      <c r="J12" s="4">
        <v>-1.1549820000000001E-2</v>
      </c>
      <c r="K12" s="3">
        <v>134257</v>
      </c>
      <c r="L12" s="4">
        <v>1</v>
      </c>
      <c r="M12" s="4">
        <v>-1.345962E-2</v>
      </c>
      <c r="N12" s="3">
        <v>129044</v>
      </c>
      <c r="O12" s="4">
        <v>1</v>
      </c>
      <c r="P12" s="4">
        <v>-3.8826850000000003E-2</v>
      </c>
      <c r="Q12" s="3">
        <v>122509</v>
      </c>
      <c r="R12" s="4">
        <v>1</v>
      </c>
      <c r="S12" s="4">
        <v>-5.0646169999999997E-2</v>
      </c>
      <c r="T12" s="3">
        <v>116310</v>
      </c>
      <c r="U12" s="4">
        <v>1</v>
      </c>
      <c r="V12" s="4">
        <v>-5.0595830000000001E-2</v>
      </c>
      <c r="W12" s="3">
        <v>118189</v>
      </c>
      <c r="X12" s="4">
        <v>1</v>
      </c>
      <c r="Y12" s="4">
        <v>1.6148329999999999E-2</v>
      </c>
      <c r="Z12" s="3">
        <v>112384</v>
      </c>
      <c r="AA12" s="4">
        <v>1</v>
      </c>
      <c r="AB12" s="4">
        <v>-4.911194E-2</v>
      </c>
      <c r="AC12" s="3">
        <v>113134</v>
      </c>
      <c r="AD12" s="4">
        <v>1</v>
      </c>
      <c r="AE12" s="4">
        <v>6.66951E-3</v>
      </c>
      <c r="AF12" s="3">
        <v>113545</v>
      </c>
      <c r="AG12" s="4">
        <v>1</v>
      </c>
      <c r="AH12" s="4">
        <v>3.6396900000000001E-3</v>
      </c>
    </row>
    <row r="13" spans="1:34">
      <c r="A13" s="2" t="s">
        <v>152</v>
      </c>
      <c r="B13" s="2" t="s">
        <v>44</v>
      </c>
      <c r="C13" s="2" t="s">
        <v>47</v>
      </c>
      <c r="D13" s="2" t="s">
        <v>59</v>
      </c>
      <c r="E13" s="3">
        <v>34570</v>
      </c>
      <c r="F13" s="4">
        <v>0.52193789999999995</v>
      </c>
      <c r="G13" s="4"/>
      <c r="H13" s="3">
        <v>34436</v>
      </c>
      <c r="I13" s="4">
        <v>0.51632593000000004</v>
      </c>
      <c r="J13" s="4">
        <v>-3.8857599999999998E-3</v>
      </c>
      <c r="K13" s="3">
        <v>37746</v>
      </c>
      <c r="L13" s="4">
        <v>0.51744816999999999</v>
      </c>
      <c r="M13" s="4">
        <v>9.612735E-2</v>
      </c>
      <c r="N13" s="3">
        <v>40493</v>
      </c>
      <c r="O13" s="4">
        <v>0.52064429999999995</v>
      </c>
      <c r="P13" s="4">
        <v>7.2775510000000002E-2</v>
      </c>
      <c r="Q13" s="3">
        <v>41837</v>
      </c>
      <c r="R13" s="4">
        <v>0.52995168999999998</v>
      </c>
      <c r="S13" s="4">
        <v>3.3188790000000003E-2</v>
      </c>
      <c r="T13" s="3">
        <v>38742</v>
      </c>
      <c r="U13" s="4">
        <v>0.53290727000000004</v>
      </c>
      <c r="V13" s="4">
        <v>-7.3972700000000002E-2</v>
      </c>
      <c r="W13" s="3">
        <v>41575</v>
      </c>
      <c r="X13" s="4">
        <v>0.50988049999999996</v>
      </c>
      <c r="Y13" s="4">
        <v>7.3115979999999997E-2</v>
      </c>
      <c r="Z13" s="3">
        <v>44507</v>
      </c>
      <c r="AA13" s="4">
        <v>0.51344643999999995</v>
      </c>
      <c r="AB13" s="4">
        <v>7.0537619999999995E-2</v>
      </c>
      <c r="AC13" s="3">
        <v>52716</v>
      </c>
      <c r="AD13" s="4">
        <v>0.52132506000000001</v>
      </c>
      <c r="AE13" s="4">
        <v>0.18443713</v>
      </c>
      <c r="AF13" s="3">
        <v>55232</v>
      </c>
      <c r="AG13" s="4">
        <v>0.51633671999999997</v>
      </c>
      <c r="AH13" s="4">
        <v>4.7720810000000002E-2</v>
      </c>
    </row>
    <row r="14" spans="1:34">
      <c r="A14" s="2" t="s">
        <v>152</v>
      </c>
      <c r="B14" s="2" t="s">
        <v>44</v>
      </c>
      <c r="C14" s="2" t="s">
        <v>47</v>
      </c>
      <c r="D14" s="2" t="s">
        <v>60</v>
      </c>
      <c r="E14" s="3">
        <v>29956</v>
      </c>
      <c r="F14" s="4">
        <v>0.45227257999999998</v>
      </c>
      <c r="G14" s="4"/>
      <c r="H14" s="3">
        <v>30481</v>
      </c>
      <c r="I14" s="4">
        <v>0.45702906999999998</v>
      </c>
      <c r="J14" s="4">
        <v>1.753089E-2</v>
      </c>
      <c r="K14" s="3">
        <v>33366</v>
      </c>
      <c r="L14" s="4">
        <v>0.457401</v>
      </c>
      <c r="M14" s="4">
        <v>9.4640169999999996E-2</v>
      </c>
      <c r="N14" s="3">
        <v>35276</v>
      </c>
      <c r="O14" s="4">
        <v>0.45356474000000002</v>
      </c>
      <c r="P14" s="4">
        <v>5.7247729999999997E-2</v>
      </c>
      <c r="Q14" s="3">
        <v>35306</v>
      </c>
      <c r="R14" s="4">
        <v>0.44723019000000003</v>
      </c>
      <c r="S14" s="4">
        <v>8.6695999999999995E-4</v>
      </c>
      <c r="T14" s="3">
        <v>32184</v>
      </c>
      <c r="U14" s="4">
        <v>0.44270630999999999</v>
      </c>
      <c r="V14" s="4">
        <v>-8.8423680000000004E-2</v>
      </c>
      <c r="W14" s="3">
        <v>37715</v>
      </c>
      <c r="X14" s="4">
        <v>0.46254173999999998</v>
      </c>
      <c r="Y14" s="4">
        <v>0.17183135999999999</v>
      </c>
      <c r="Z14" s="3">
        <v>39380</v>
      </c>
      <c r="AA14" s="4">
        <v>0.45429846000000002</v>
      </c>
      <c r="AB14" s="4">
        <v>4.4156330000000001E-2</v>
      </c>
      <c r="AC14" s="3">
        <v>44301</v>
      </c>
      <c r="AD14" s="4">
        <v>0.43810759999999999</v>
      </c>
      <c r="AE14" s="4">
        <v>0.12496259999999999</v>
      </c>
      <c r="AF14" s="3">
        <v>46150</v>
      </c>
      <c r="AG14" s="4">
        <v>0.43143620999999999</v>
      </c>
      <c r="AH14" s="4">
        <v>4.1734300000000002E-2</v>
      </c>
    </row>
    <row r="15" spans="1:34">
      <c r="A15" s="2" t="s">
        <v>152</v>
      </c>
      <c r="B15" s="2" t="s">
        <v>44</v>
      </c>
      <c r="C15" s="2" t="s">
        <v>47</v>
      </c>
      <c r="D15" s="2" t="s">
        <v>61</v>
      </c>
      <c r="E15" s="3">
        <v>1708</v>
      </c>
      <c r="F15" s="4">
        <v>2.578952E-2</v>
      </c>
      <c r="G15" s="4"/>
      <c r="H15" s="3">
        <v>1777</v>
      </c>
      <c r="I15" s="4">
        <v>2.6644999999999999E-2</v>
      </c>
      <c r="J15" s="4">
        <v>4.0342910000000003E-2</v>
      </c>
      <c r="K15" s="3">
        <v>1835</v>
      </c>
      <c r="L15" s="4">
        <v>2.5150829999999999E-2</v>
      </c>
      <c r="M15" s="4">
        <v>3.2415720000000002E-2</v>
      </c>
      <c r="N15" s="3">
        <v>2006</v>
      </c>
      <c r="O15" s="4">
        <v>2.5790960000000002E-2</v>
      </c>
      <c r="P15" s="4">
        <v>9.3326530000000005E-2</v>
      </c>
      <c r="Q15" s="3">
        <v>1801</v>
      </c>
      <c r="R15" s="4">
        <v>2.2818109999999999E-2</v>
      </c>
      <c r="S15" s="4">
        <v>-0.10195794</v>
      </c>
      <c r="T15" s="3">
        <v>1773</v>
      </c>
      <c r="U15" s="4">
        <v>2.4386419999999999E-2</v>
      </c>
      <c r="V15" s="4">
        <v>-1.5815160000000002E-2</v>
      </c>
      <c r="W15" s="3">
        <v>2249</v>
      </c>
      <c r="X15" s="4">
        <v>2.757776E-2</v>
      </c>
      <c r="Y15" s="4">
        <v>0.26835516999999998</v>
      </c>
      <c r="Z15" s="3">
        <v>2796</v>
      </c>
      <c r="AA15" s="4">
        <v>3.2255100000000002E-2</v>
      </c>
      <c r="AB15" s="4">
        <v>0.24341059000000001</v>
      </c>
      <c r="AC15" s="3">
        <v>4102</v>
      </c>
      <c r="AD15" s="4">
        <v>4.056734E-2</v>
      </c>
      <c r="AE15" s="4">
        <v>0.46715763999999999</v>
      </c>
      <c r="AF15" s="3">
        <v>5587</v>
      </c>
      <c r="AG15" s="4">
        <v>5.222707E-2</v>
      </c>
      <c r="AH15" s="4">
        <v>0.36188442999999998</v>
      </c>
    </row>
    <row r="16" spans="1:34">
      <c r="A16" s="2" t="s">
        <v>152</v>
      </c>
      <c r="B16" s="2" t="s">
        <v>44</v>
      </c>
      <c r="C16" s="2" t="s">
        <v>47</v>
      </c>
      <c r="D16" s="2" t="s">
        <v>48</v>
      </c>
      <c r="E16" s="3">
        <v>66234</v>
      </c>
      <c r="F16" s="4">
        <v>1</v>
      </c>
      <c r="G16" s="4"/>
      <c r="H16" s="3">
        <v>66694</v>
      </c>
      <c r="I16" s="4">
        <v>1</v>
      </c>
      <c r="J16" s="4">
        <v>6.9410399999999999E-3</v>
      </c>
      <c r="K16" s="3">
        <v>72946</v>
      </c>
      <c r="L16" s="4">
        <v>1</v>
      </c>
      <c r="M16" s="4">
        <v>9.3750070000000005E-2</v>
      </c>
      <c r="N16" s="3">
        <v>77775</v>
      </c>
      <c r="O16" s="4">
        <v>1</v>
      </c>
      <c r="P16" s="4">
        <v>6.6189960000000006E-2</v>
      </c>
      <c r="Q16" s="3">
        <v>78944</v>
      </c>
      <c r="R16" s="4">
        <v>1</v>
      </c>
      <c r="S16" s="4">
        <v>1.504318E-2</v>
      </c>
      <c r="T16" s="3">
        <v>72699</v>
      </c>
      <c r="U16" s="4">
        <v>1</v>
      </c>
      <c r="V16" s="4">
        <v>-7.9108570000000003E-2</v>
      </c>
      <c r="W16" s="3">
        <v>81538</v>
      </c>
      <c r="X16" s="4">
        <v>1</v>
      </c>
      <c r="Y16" s="4">
        <v>0.12157909</v>
      </c>
      <c r="Z16" s="3">
        <v>86683</v>
      </c>
      <c r="AA16" s="4">
        <v>1</v>
      </c>
      <c r="AB16" s="4">
        <v>6.3102619999999998E-2</v>
      </c>
      <c r="AC16" s="3">
        <v>101119</v>
      </c>
      <c r="AD16" s="4">
        <v>1</v>
      </c>
      <c r="AE16" s="4">
        <v>0.16653712000000001</v>
      </c>
      <c r="AF16" s="3">
        <v>106968</v>
      </c>
      <c r="AG16" s="4">
        <v>1</v>
      </c>
      <c r="AH16" s="4">
        <v>5.7842860000000003E-2</v>
      </c>
    </row>
    <row r="17" spans="1:34">
      <c r="A17" s="2" t="s">
        <v>152</v>
      </c>
      <c r="B17" s="2" t="s">
        <v>49</v>
      </c>
      <c r="C17" s="2" t="s">
        <v>45</v>
      </c>
      <c r="D17" s="2" t="s">
        <v>59</v>
      </c>
      <c r="E17" s="3">
        <v>52459</v>
      </c>
      <c r="F17" s="4">
        <v>0.61013507</v>
      </c>
      <c r="G17" s="4"/>
      <c r="H17" s="3">
        <v>54049</v>
      </c>
      <c r="I17" s="4">
        <v>0.61452737000000002</v>
      </c>
      <c r="J17" s="4">
        <v>3.030793E-2</v>
      </c>
      <c r="K17" s="3">
        <v>53380</v>
      </c>
      <c r="L17" s="4">
        <v>0.61459275999999996</v>
      </c>
      <c r="M17" s="4">
        <v>-1.237985E-2</v>
      </c>
      <c r="N17" s="3">
        <v>53559</v>
      </c>
      <c r="O17" s="4">
        <v>0.61367106000000005</v>
      </c>
      <c r="P17" s="4">
        <v>3.3620400000000002E-3</v>
      </c>
      <c r="Q17" s="3">
        <v>52865</v>
      </c>
      <c r="R17" s="4">
        <v>0.62119466000000001</v>
      </c>
      <c r="S17" s="4">
        <v>-1.2955980000000001E-2</v>
      </c>
      <c r="T17" s="3">
        <v>53605</v>
      </c>
      <c r="U17" s="4">
        <v>0.62319796999999999</v>
      </c>
      <c r="V17" s="4">
        <v>1.400183E-2</v>
      </c>
      <c r="W17" s="3">
        <v>51171</v>
      </c>
      <c r="X17" s="4">
        <v>0.62576226000000001</v>
      </c>
      <c r="Y17" s="4">
        <v>-4.5417609999999997E-2</v>
      </c>
      <c r="Z17" s="3">
        <v>49277</v>
      </c>
      <c r="AA17" s="4">
        <v>0.63142410999999998</v>
      </c>
      <c r="AB17" s="4">
        <v>-3.7015340000000001E-2</v>
      </c>
      <c r="AC17" s="3">
        <v>47376</v>
      </c>
      <c r="AD17" s="4">
        <v>0.62548007000000005</v>
      </c>
      <c r="AE17" s="4">
        <v>-3.8563269999999997E-2</v>
      </c>
      <c r="AF17" s="3">
        <v>47831</v>
      </c>
      <c r="AG17" s="4">
        <v>0.62445938000000001</v>
      </c>
      <c r="AH17" s="4">
        <v>9.5917399999999996E-3</v>
      </c>
    </row>
    <row r="18" spans="1:34">
      <c r="A18" s="2" t="s">
        <v>152</v>
      </c>
      <c r="B18" s="2" t="s">
        <v>49</v>
      </c>
      <c r="C18" s="2" t="s">
        <v>45</v>
      </c>
      <c r="D18" s="2" t="s">
        <v>60</v>
      </c>
      <c r="E18" s="3">
        <v>31916</v>
      </c>
      <c r="F18" s="4">
        <v>0.37121177</v>
      </c>
      <c r="G18" s="4"/>
      <c r="H18" s="3">
        <v>32386</v>
      </c>
      <c r="I18" s="4">
        <v>0.36822409</v>
      </c>
      <c r="J18" s="4">
        <v>1.471076E-2</v>
      </c>
      <c r="K18" s="3">
        <v>32061</v>
      </c>
      <c r="L18" s="4">
        <v>0.36913913999999998</v>
      </c>
      <c r="M18" s="4">
        <v>-1.003093E-2</v>
      </c>
      <c r="N18" s="3">
        <v>32427</v>
      </c>
      <c r="O18" s="4">
        <v>0.37154365</v>
      </c>
      <c r="P18" s="4">
        <v>1.1414580000000001E-2</v>
      </c>
      <c r="Q18" s="3">
        <v>31085</v>
      </c>
      <c r="R18" s="4">
        <v>0.36526549000000003</v>
      </c>
      <c r="S18" s="4">
        <v>-4.1387109999999998E-2</v>
      </c>
      <c r="T18" s="3">
        <v>31155</v>
      </c>
      <c r="U18" s="4">
        <v>0.36220293999999997</v>
      </c>
      <c r="V18" s="4">
        <v>2.2677299999999999E-3</v>
      </c>
      <c r="W18" s="3">
        <v>29529</v>
      </c>
      <c r="X18" s="4">
        <v>0.36110431999999998</v>
      </c>
      <c r="Y18" s="4">
        <v>-5.2212889999999998E-2</v>
      </c>
      <c r="Z18" s="3">
        <v>27727</v>
      </c>
      <c r="AA18" s="4">
        <v>0.35529411</v>
      </c>
      <c r="AB18" s="4">
        <v>-6.1005829999999997E-2</v>
      </c>
      <c r="AC18" s="3">
        <v>27228</v>
      </c>
      <c r="AD18" s="4">
        <v>0.35947912999999998</v>
      </c>
      <c r="AE18" s="4">
        <v>-1.799417E-2</v>
      </c>
      <c r="AF18" s="3">
        <v>27477</v>
      </c>
      <c r="AG18" s="4">
        <v>0.35872542000000002</v>
      </c>
      <c r="AH18" s="4">
        <v>9.1216999999999999E-3</v>
      </c>
    </row>
    <row r="19" spans="1:34">
      <c r="A19" s="2" t="s">
        <v>152</v>
      </c>
      <c r="B19" s="2" t="s">
        <v>49</v>
      </c>
      <c r="C19" s="2" t="s">
        <v>45</v>
      </c>
      <c r="D19" s="2" t="s">
        <v>61</v>
      </c>
      <c r="E19" s="3">
        <v>1604</v>
      </c>
      <c r="F19" s="4">
        <v>1.865315E-2</v>
      </c>
      <c r="G19" s="4"/>
      <c r="H19" s="3">
        <v>1517</v>
      </c>
      <c r="I19" s="4">
        <v>1.724854E-2</v>
      </c>
      <c r="J19" s="4">
        <v>-5.4085340000000003E-2</v>
      </c>
      <c r="K19" s="3">
        <v>1413</v>
      </c>
      <c r="L19" s="4">
        <v>1.6268100000000001E-2</v>
      </c>
      <c r="M19" s="4">
        <v>-6.861747E-2</v>
      </c>
      <c r="N19" s="3">
        <v>1290</v>
      </c>
      <c r="O19" s="4">
        <v>1.478529E-2</v>
      </c>
      <c r="P19" s="4">
        <v>-8.6722960000000002E-2</v>
      </c>
      <c r="Q19" s="3">
        <v>1152</v>
      </c>
      <c r="R19" s="4">
        <v>1.3539850000000001E-2</v>
      </c>
      <c r="S19" s="4">
        <v>-0.10704753</v>
      </c>
      <c r="T19" s="3">
        <v>1256</v>
      </c>
      <c r="U19" s="4">
        <v>1.459909E-2</v>
      </c>
      <c r="V19" s="4">
        <v>8.981393E-2</v>
      </c>
      <c r="W19" s="3">
        <v>1074</v>
      </c>
      <c r="X19" s="4">
        <v>1.313342E-2</v>
      </c>
      <c r="Y19" s="4">
        <v>-0.14477124999999999</v>
      </c>
      <c r="Z19" s="3">
        <v>1037</v>
      </c>
      <c r="AA19" s="4">
        <v>1.328178E-2</v>
      </c>
      <c r="AB19" s="4">
        <v>-3.486947E-2</v>
      </c>
      <c r="AC19" s="3">
        <v>1139</v>
      </c>
      <c r="AD19" s="4">
        <v>1.50408E-2</v>
      </c>
      <c r="AE19" s="4">
        <v>9.9114439999999998E-2</v>
      </c>
      <c r="AF19" s="3">
        <v>1288</v>
      </c>
      <c r="AG19" s="4">
        <v>1.6815190000000001E-2</v>
      </c>
      <c r="AH19" s="4">
        <v>0.13054030999999999</v>
      </c>
    </row>
    <row r="20" spans="1:34">
      <c r="A20" s="2" t="s">
        <v>152</v>
      </c>
      <c r="B20" s="2" t="s">
        <v>49</v>
      </c>
      <c r="C20" s="2" t="s">
        <v>45</v>
      </c>
      <c r="D20" s="2" t="s">
        <v>48</v>
      </c>
      <c r="E20" s="3">
        <v>85979</v>
      </c>
      <c r="F20" s="4">
        <v>1</v>
      </c>
      <c r="G20" s="4"/>
      <c r="H20" s="3">
        <v>87952</v>
      </c>
      <c r="I20" s="4">
        <v>1</v>
      </c>
      <c r="J20" s="4">
        <v>2.294388E-2</v>
      </c>
      <c r="K20" s="3">
        <v>86853</v>
      </c>
      <c r="L20" s="4">
        <v>1</v>
      </c>
      <c r="M20" s="4">
        <v>-1.248494E-2</v>
      </c>
      <c r="N20" s="3">
        <v>87276</v>
      </c>
      <c r="O20" s="4">
        <v>1</v>
      </c>
      <c r="P20" s="4">
        <v>4.8690399999999998E-3</v>
      </c>
      <c r="Q20" s="3">
        <v>85102</v>
      </c>
      <c r="R20" s="4">
        <v>1</v>
      </c>
      <c r="S20" s="4">
        <v>-2.4910560000000002E-2</v>
      </c>
      <c r="T20" s="3">
        <v>86016</v>
      </c>
      <c r="U20" s="4">
        <v>1</v>
      </c>
      <c r="V20" s="4">
        <v>1.074225E-2</v>
      </c>
      <c r="W20" s="3">
        <v>81773</v>
      </c>
      <c r="X20" s="4">
        <v>1</v>
      </c>
      <c r="Y20" s="4">
        <v>-4.9329350000000001E-2</v>
      </c>
      <c r="Z20" s="3">
        <v>78040</v>
      </c>
      <c r="AA20" s="4">
        <v>1</v>
      </c>
      <c r="AB20" s="4">
        <v>-4.565023E-2</v>
      </c>
      <c r="AC20" s="3">
        <v>75744</v>
      </c>
      <c r="AD20" s="4">
        <v>1</v>
      </c>
      <c r="AE20" s="4">
        <v>-2.9426589999999999E-2</v>
      </c>
      <c r="AF20" s="3">
        <v>76595</v>
      </c>
      <c r="AG20" s="4">
        <v>1</v>
      </c>
      <c r="AH20" s="4">
        <v>1.1241930000000001E-2</v>
      </c>
    </row>
    <row r="21" spans="1:34">
      <c r="A21" s="2" t="s">
        <v>152</v>
      </c>
      <c r="B21" s="2" t="s">
        <v>49</v>
      </c>
      <c r="C21" s="2" t="s">
        <v>46</v>
      </c>
      <c r="D21" s="2" t="s">
        <v>59</v>
      </c>
      <c r="E21" s="3">
        <v>23883</v>
      </c>
      <c r="F21" s="4">
        <v>0.64682837000000004</v>
      </c>
      <c r="G21" s="4"/>
      <c r="H21" s="3">
        <v>23399</v>
      </c>
      <c r="I21" s="4">
        <v>0.63477075999999999</v>
      </c>
      <c r="J21" s="4">
        <v>-2.0238699999999998E-2</v>
      </c>
      <c r="K21" s="3">
        <v>24059</v>
      </c>
      <c r="L21" s="4">
        <v>0.64065914000000002</v>
      </c>
      <c r="M21" s="4">
        <v>2.8174959999999999E-2</v>
      </c>
      <c r="N21" s="3">
        <v>23644</v>
      </c>
      <c r="O21" s="4">
        <v>0.63075539000000003</v>
      </c>
      <c r="P21" s="4">
        <v>-1.723011E-2</v>
      </c>
      <c r="Q21" s="3">
        <v>23868</v>
      </c>
      <c r="R21" s="4">
        <v>0.63591944</v>
      </c>
      <c r="S21" s="4">
        <v>9.4773700000000006E-3</v>
      </c>
      <c r="T21" s="3">
        <v>24943</v>
      </c>
      <c r="U21" s="4">
        <v>0.65219669999999996</v>
      </c>
      <c r="V21" s="4">
        <v>4.5053059999999999E-2</v>
      </c>
      <c r="W21" s="3">
        <v>24482</v>
      </c>
      <c r="X21" s="4">
        <v>0.64266210999999995</v>
      </c>
      <c r="Y21" s="4">
        <v>-1.8494360000000001E-2</v>
      </c>
      <c r="Z21" s="3">
        <v>23319</v>
      </c>
      <c r="AA21" s="4">
        <v>0.64245574000000005</v>
      </c>
      <c r="AB21" s="4">
        <v>-4.7489530000000002E-2</v>
      </c>
      <c r="AC21" s="3">
        <v>24215</v>
      </c>
      <c r="AD21" s="4">
        <v>0.63829259000000005</v>
      </c>
      <c r="AE21" s="4">
        <v>3.8391990000000001E-2</v>
      </c>
      <c r="AF21" s="3">
        <v>25004</v>
      </c>
      <c r="AG21" s="4">
        <v>0.64241353999999995</v>
      </c>
      <c r="AH21" s="4">
        <v>3.2604719999999997E-2</v>
      </c>
    </row>
    <row r="22" spans="1:34">
      <c r="A22" s="2" t="s">
        <v>152</v>
      </c>
      <c r="B22" s="2" t="s">
        <v>49</v>
      </c>
      <c r="C22" s="2" t="s">
        <v>46</v>
      </c>
      <c r="D22" s="2" t="s">
        <v>60</v>
      </c>
      <c r="E22" s="3">
        <v>12447</v>
      </c>
      <c r="F22" s="4">
        <v>0.33711948000000003</v>
      </c>
      <c r="G22" s="4"/>
      <c r="H22" s="3">
        <v>12946</v>
      </c>
      <c r="I22" s="4">
        <v>0.35119771</v>
      </c>
      <c r="J22" s="4">
        <v>4.0064460000000003E-2</v>
      </c>
      <c r="K22" s="3">
        <v>13023</v>
      </c>
      <c r="L22" s="4">
        <v>0.3467867</v>
      </c>
      <c r="M22" s="4">
        <v>5.9297999999999998E-3</v>
      </c>
      <c r="N22" s="3">
        <v>13343</v>
      </c>
      <c r="O22" s="4">
        <v>0.35594365</v>
      </c>
      <c r="P22" s="4">
        <v>2.4558380000000001E-2</v>
      </c>
      <c r="Q22" s="3">
        <v>13164</v>
      </c>
      <c r="R22" s="4">
        <v>0.35073102</v>
      </c>
      <c r="S22" s="4">
        <v>-1.338346E-2</v>
      </c>
      <c r="T22" s="3">
        <v>12796</v>
      </c>
      <c r="U22" s="4">
        <v>0.33458517999999998</v>
      </c>
      <c r="V22" s="4">
        <v>-2.7937099999999999E-2</v>
      </c>
      <c r="W22" s="3">
        <v>13061</v>
      </c>
      <c r="X22" s="4">
        <v>0.34286140999999998</v>
      </c>
      <c r="Y22" s="4">
        <v>2.070586E-2</v>
      </c>
      <c r="Z22" s="3">
        <v>12366</v>
      </c>
      <c r="AA22" s="4">
        <v>0.34068472</v>
      </c>
      <c r="AB22" s="4">
        <v>-5.323261E-2</v>
      </c>
      <c r="AC22" s="3">
        <v>12900</v>
      </c>
      <c r="AD22" s="4">
        <v>0.34004301999999997</v>
      </c>
      <c r="AE22" s="4">
        <v>4.3196060000000001E-2</v>
      </c>
      <c r="AF22" s="3">
        <v>13021</v>
      </c>
      <c r="AG22" s="4">
        <v>0.33453765000000002</v>
      </c>
      <c r="AH22" s="4">
        <v>9.3699600000000001E-3</v>
      </c>
    </row>
    <row r="23" spans="1:34">
      <c r="A23" s="2" t="s">
        <v>152</v>
      </c>
      <c r="B23" s="2" t="s">
        <v>49</v>
      </c>
      <c r="C23" s="2" t="s">
        <v>46</v>
      </c>
      <c r="D23" s="2" t="s">
        <v>61</v>
      </c>
      <c r="E23" s="3">
        <v>593</v>
      </c>
      <c r="F23" s="4">
        <v>1.6052150000000001E-2</v>
      </c>
      <c r="G23" s="4"/>
      <c r="H23" s="3">
        <v>517</v>
      </c>
      <c r="I23" s="4">
        <v>1.403153E-2</v>
      </c>
      <c r="J23" s="4">
        <v>-0.12730169999999999</v>
      </c>
      <c r="K23" s="3">
        <v>471</v>
      </c>
      <c r="L23" s="4">
        <v>1.255416E-2</v>
      </c>
      <c r="M23" s="4">
        <v>-8.8535790000000003E-2</v>
      </c>
      <c r="N23" s="3">
        <v>499</v>
      </c>
      <c r="O23" s="4">
        <v>1.3300960000000001E-2</v>
      </c>
      <c r="P23" s="4">
        <v>5.7580119999999999E-2</v>
      </c>
      <c r="Q23" s="3">
        <v>501</v>
      </c>
      <c r="R23" s="4">
        <v>1.334953E-2</v>
      </c>
      <c r="S23" s="4">
        <v>4.9363999999999996E-3</v>
      </c>
      <c r="T23" s="3">
        <v>506</v>
      </c>
      <c r="U23" s="4">
        <v>1.321812E-2</v>
      </c>
      <c r="V23" s="4">
        <v>8.9402500000000003E-3</v>
      </c>
      <c r="W23" s="3">
        <v>551</v>
      </c>
      <c r="X23" s="4">
        <v>1.447649E-2</v>
      </c>
      <c r="Y23" s="4">
        <v>9.0893160000000001E-2</v>
      </c>
      <c r="Z23" s="3">
        <v>612</v>
      </c>
      <c r="AA23" s="4">
        <v>1.6859539999999999E-2</v>
      </c>
      <c r="AB23" s="4">
        <v>0.10966473</v>
      </c>
      <c r="AC23" s="3">
        <v>822</v>
      </c>
      <c r="AD23" s="4">
        <v>2.1664389999999999E-2</v>
      </c>
      <c r="AE23" s="4">
        <v>0.34302917999999999</v>
      </c>
      <c r="AF23" s="3">
        <v>897</v>
      </c>
      <c r="AG23" s="4">
        <v>2.3048800000000001E-2</v>
      </c>
      <c r="AH23" s="4">
        <v>9.1543769999999997E-2</v>
      </c>
    </row>
    <row r="24" spans="1:34">
      <c r="A24" s="2" t="s">
        <v>152</v>
      </c>
      <c r="B24" s="2" t="s">
        <v>49</v>
      </c>
      <c r="C24" s="2" t="s">
        <v>46</v>
      </c>
      <c r="D24" s="2" t="s">
        <v>48</v>
      </c>
      <c r="E24" s="3">
        <v>36923</v>
      </c>
      <c r="F24" s="4">
        <v>1</v>
      </c>
      <c r="G24" s="4"/>
      <c r="H24" s="3">
        <v>36863</v>
      </c>
      <c r="I24" s="4">
        <v>1</v>
      </c>
      <c r="J24" s="4">
        <v>-1.6279199999999999E-3</v>
      </c>
      <c r="K24" s="3">
        <v>37553</v>
      </c>
      <c r="L24" s="4">
        <v>1</v>
      </c>
      <c r="M24" s="4">
        <v>1.8724879999999999E-2</v>
      </c>
      <c r="N24" s="3">
        <v>37485</v>
      </c>
      <c r="O24" s="4">
        <v>1</v>
      </c>
      <c r="P24" s="4">
        <v>-1.7992399999999999E-3</v>
      </c>
      <c r="Q24" s="3">
        <v>37533</v>
      </c>
      <c r="R24" s="4">
        <v>1</v>
      </c>
      <c r="S24" s="4">
        <v>1.2798E-3</v>
      </c>
      <c r="T24" s="3">
        <v>38245</v>
      </c>
      <c r="U24" s="4">
        <v>1</v>
      </c>
      <c r="V24" s="4">
        <v>1.8971060000000001E-2</v>
      </c>
      <c r="W24" s="3">
        <v>38095</v>
      </c>
      <c r="X24" s="4">
        <v>1</v>
      </c>
      <c r="Y24" s="4">
        <v>-3.9326500000000002E-3</v>
      </c>
      <c r="Z24" s="3">
        <v>36297</v>
      </c>
      <c r="AA24" s="4">
        <v>1</v>
      </c>
      <c r="AB24" s="4">
        <v>-4.7183570000000001E-2</v>
      </c>
      <c r="AC24" s="3">
        <v>37937</v>
      </c>
      <c r="AD24" s="4">
        <v>1</v>
      </c>
      <c r="AE24" s="4">
        <v>4.5164700000000002E-2</v>
      </c>
      <c r="AF24" s="3">
        <v>38922</v>
      </c>
      <c r="AG24" s="4">
        <v>1</v>
      </c>
      <c r="AH24" s="4">
        <v>2.5980779999999998E-2</v>
      </c>
    </row>
    <row r="25" spans="1:34">
      <c r="A25" s="2" t="s">
        <v>152</v>
      </c>
      <c r="B25" s="2" t="s">
        <v>49</v>
      </c>
      <c r="C25" s="2" t="s">
        <v>47</v>
      </c>
      <c r="D25" s="2" t="s">
        <v>59</v>
      </c>
      <c r="E25" s="3">
        <v>13888</v>
      </c>
      <c r="F25" s="4">
        <v>0.53948644000000001</v>
      </c>
      <c r="G25" s="4"/>
      <c r="H25" s="3">
        <v>13664</v>
      </c>
      <c r="I25" s="4">
        <v>0.53939009999999998</v>
      </c>
      <c r="J25" s="4">
        <v>-1.6104509999999999E-2</v>
      </c>
      <c r="K25" s="3">
        <v>14852</v>
      </c>
      <c r="L25" s="4">
        <v>0.53966561000000002</v>
      </c>
      <c r="M25" s="4">
        <v>8.6919819999999995E-2</v>
      </c>
      <c r="N25" s="3">
        <v>15589</v>
      </c>
      <c r="O25" s="4">
        <v>0.53795148999999998</v>
      </c>
      <c r="P25" s="4">
        <v>4.9625639999999999E-2</v>
      </c>
      <c r="Q25" s="3">
        <v>16335</v>
      </c>
      <c r="R25" s="4">
        <v>0.54403203</v>
      </c>
      <c r="S25" s="4">
        <v>4.7897439999999999E-2</v>
      </c>
      <c r="T25" s="3">
        <v>16561</v>
      </c>
      <c r="U25" s="4">
        <v>0.57686342999999995</v>
      </c>
      <c r="V25" s="4">
        <v>1.3786720000000001E-2</v>
      </c>
      <c r="W25" s="3">
        <v>17592</v>
      </c>
      <c r="X25" s="4">
        <v>0.57043155999999995</v>
      </c>
      <c r="Y25" s="4">
        <v>6.2258679999999997E-2</v>
      </c>
      <c r="Z25" s="3">
        <v>17781</v>
      </c>
      <c r="AA25" s="4">
        <v>0.56102985999999999</v>
      </c>
      <c r="AB25" s="4">
        <v>1.075042E-2</v>
      </c>
      <c r="AC25" s="3">
        <v>19582</v>
      </c>
      <c r="AD25" s="4">
        <v>0.55871015000000002</v>
      </c>
      <c r="AE25" s="4">
        <v>0.10133350000000001</v>
      </c>
      <c r="AF25" s="3">
        <v>20590</v>
      </c>
      <c r="AG25" s="4">
        <v>0.55607834</v>
      </c>
      <c r="AH25" s="4">
        <v>5.1438060000000001E-2</v>
      </c>
    </row>
    <row r="26" spans="1:34">
      <c r="A26" s="2" t="s">
        <v>152</v>
      </c>
      <c r="B26" s="2" t="s">
        <v>49</v>
      </c>
      <c r="C26" s="2" t="s">
        <v>47</v>
      </c>
      <c r="D26" s="2" t="s">
        <v>60</v>
      </c>
      <c r="E26" s="3">
        <v>11296</v>
      </c>
      <c r="F26" s="4">
        <v>0.43880694999999997</v>
      </c>
      <c r="G26" s="4"/>
      <c r="H26" s="3">
        <v>11169</v>
      </c>
      <c r="I26" s="4">
        <v>0.44088738</v>
      </c>
      <c r="J26" s="4">
        <v>-1.1263189999999999E-2</v>
      </c>
      <c r="K26" s="3">
        <v>12235</v>
      </c>
      <c r="L26" s="4">
        <v>0.44457971000000002</v>
      </c>
      <c r="M26" s="4">
        <v>9.5462969999999994E-2</v>
      </c>
      <c r="N26" s="3">
        <v>12933</v>
      </c>
      <c r="O26" s="4">
        <v>0.44629425</v>
      </c>
      <c r="P26" s="4">
        <v>5.7030989999999997E-2</v>
      </c>
      <c r="Q26" s="3">
        <v>13309</v>
      </c>
      <c r="R26" s="4">
        <v>0.44323178000000002</v>
      </c>
      <c r="S26" s="4">
        <v>2.9074989999999998E-2</v>
      </c>
      <c r="T26" s="3">
        <v>11741</v>
      </c>
      <c r="U26" s="4">
        <v>0.40898089999999998</v>
      </c>
      <c r="V26" s="4">
        <v>-0.11779363</v>
      </c>
      <c r="W26" s="3">
        <v>12783</v>
      </c>
      <c r="X26" s="4">
        <v>0.41452274</v>
      </c>
      <c r="Y26" s="4">
        <v>8.8792419999999997E-2</v>
      </c>
      <c r="Z26" s="3">
        <v>13361</v>
      </c>
      <c r="AA26" s="4">
        <v>0.42158647999999999</v>
      </c>
      <c r="AB26" s="4">
        <v>4.5200990000000003E-2</v>
      </c>
      <c r="AC26" s="3">
        <v>14829</v>
      </c>
      <c r="AD26" s="4">
        <v>0.42307833</v>
      </c>
      <c r="AE26" s="4">
        <v>0.10981953999999999</v>
      </c>
      <c r="AF26" s="3">
        <v>15626</v>
      </c>
      <c r="AG26" s="4">
        <v>0.42201157</v>
      </c>
      <c r="AH26" s="4">
        <v>5.3750659999999999E-2</v>
      </c>
    </row>
    <row r="27" spans="1:34">
      <c r="A27" s="2" t="s">
        <v>152</v>
      </c>
      <c r="B27" s="2" t="s">
        <v>49</v>
      </c>
      <c r="C27" s="2" t="s">
        <v>47</v>
      </c>
      <c r="D27" s="2" t="s">
        <v>61</v>
      </c>
      <c r="E27" s="3">
        <v>559</v>
      </c>
      <c r="F27" s="4">
        <v>2.1706610000000001E-2</v>
      </c>
      <c r="G27" s="4"/>
      <c r="H27" s="3">
        <v>500</v>
      </c>
      <c r="I27" s="4">
        <v>1.9722529999999999E-2</v>
      </c>
      <c r="J27" s="4">
        <v>-0.10587739</v>
      </c>
      <c r="K27" s="3">
        <v>434</v>
      </c>
      <c r="L27" s="4">
        <v>1.5754689999999998E-2</v>
      </c>
      <c r="M27" s="4">
        <v>-0.13219344999999999</v>
      </c>
      <c r="N27" s="3">
        <v>457</v>
      </c>
      <c r="O27" s="4">
        <v>1.5754259999999999E-2</v>
      </c>
      <c r="P27" s="4">
        <v>5.2941370000000001E-2</v>
      </c>
      <c r="Q27" s="3">
        <v>382</v>
      </c>
      <c r="R27" s="4">
        <v>1.273619E-2</v>
      </c>
      <c r="S27" s="4">
        <v>-0.16231852999999999</v>
      </c>
      <c r="T27" s="3">
        <v>406</v>
      </c>
      <c r="U27" s="4">
        <v>1.415567E-2</v>
      </c>
      <c r="V27" s="4">
        <v>6.2646999999999994E-2</v>
      </c>
      <c r="W27" s="3">
        <v>464</v>
      </c>
      <c r="X27" s="4">
        <v>1.50457E-2</v>
      </c>
      <c r="Y27" s="4">
        <v>0.14177872999999999</v>
      </c>
      <c r="Z27" s="3">
        <v>551</v>
      </c>
      <c r="AA27" s="4">
        <v>1.7383659999999999E-2</v>
      </c>
      <c r="AB27" s="4">
        <v>0.1873814</v>
      </c>
      <c r="AC27" s="3">
        <v>638</v>
      </c>
      <c r="AD27" s="4">
        <v>1.8211519999999998E-2</v>
      </c>
      <c r="AE27" s="4">
        <v>0.15857272</v>
      </c>
      <c r="AF27" s="3">
        <v>811</v>
      </c>
      <c r="AG27" s="4">
        <v>2.191009E-2</v>
      </c>
      <c r="AH27" s="4">
        <v>0.2709609</v>
      </c>
    </row>
    <row r="28" spans="1:34">
      <c r="A28" s="2" t="s">
        <v>152</v>
      </c>
      <c r="B28" s="2" t="s">
        <v>49</v>
      </c>
      <c r="C28" s="2" t="s">
        <v>47</v>
      </c>
      <c r="D28" s="2" t="s">
        <v>48</v>
      </c>
      <c r="E28" s="3">
        <v>25742</v>
      </c>
      <c r="F28" s="4">
        <v>1</v>
      </c>
      <c r="G28" s="4"/>
      <c r="H28" s="3">
        <v>25332</v>
      </c>
      <c r="I28" s="4">
        <v>1</v>
      </c>
      <c r="J28" s="4">
        <v>-1.5928769999999998E-2</v>
      </c>
      <c r="K28" s="3">
        <v>27520</v>
      </c>
      <c r="L28" s="4">
        <v>1</v>
      </c>
      <c r="M28" s="4">
        <v>8.6364919999999998E-2</v>
      </c>
      <c r="N28" s="3">
        <v>28978</v>
      </c>
      <c r="O28" s="4">
        <v>1</v>
      </c>
      <c r="P28" s="4">
        <v>5.2970150000000001E-2</v>
      </c>
      <c r="Q28" s="3">
        <v>30026</v>
      </c>
      <c r="R28" s="4">
        <v>1</v>
      </c>
      <c r="S28" s="4">
        <v>3.6185290000000002E-2</v>
      </c>
      <c r="T28" s="3">
        <v>28708</v>
      </c>
      <c r="U28" s="4">
        <v>1</v>
      </c>
      <c r="V28" s="4">
        <v>-4.3911579999999999E-2</v>
      </c>
      <c r="W28" s="3">
        <v>30839</v>
      </c>
      <c r="X28" s="4">
        <v>1</v>
      </c>
      <c r="Y28" s="4">
        <v>7.4236129999999997E-2</v>
      </c>
      <c r="Z28" s="3">
        <v>31693</v>
      </c>
      <c r="AA28" s="4">
        <v>1</v>
      </c>
      <c r="AB28" s="4">
        <v>2.7688500000000001E-2</v>
      </c>
      <c r="AC28" s="3">
        <v>35049</v>
      </c>
      <c r="AD28" s="4">
        <v>1</v>
      </c>
      <c r="AE28" s="4">
        <v>0.10590613</v>
      </c>
      <c r="AF28" s="3">
        <v>37027</v>
      </c>
      <c r="AG28" s="4">
        <v>1</v>
      </c>
      <c r="AH28" s="4">
        <v>5.6414310000000002E-2</v>
      </c>
    </row>
    <row r="29" spans="1:34">
      <c r="A29" s="2" t="s">
        <v>153</v>
      </c>
      <c r="B29" s="2" t="s">
        <v>44</v>
      </c>
      <c r="C29" s="2" t="s">
        <v>45</v>
      </c>
      <c r="D29" s="2" t="s">
        <v>59</v>
      </c>
      <c r="E29" s="3">
        <v>164080</v>
      </c>
      <c r="F29" s="4">
        <v>0.52878577999999998</v>
      </c>
      <c r="G29" s="4"/>
      <c r="H29" s="3">
        <v>165357</v>
      </c>
      <c r="I29" s="4">
        <v>0.52718401000000004</v>
      </c>
      <c r="J29" s="4">
        <v>7.7888100000000002E-3</v>
      </c>
      <c r="K29" s="3">
        <v>162057</v>
      </c>
      <c r="L29" s="4">
        <v>0.52348428000000002</v>
      </c>
      <c r="M29" s="4">
        <v>-1.9959520000000001E-2</v>
      </c>
      <c r="N29" s="3">
        <v>163471</v>
      </c>
      <c r="O29" s="4">
        <v>0.52830363000000002</v>
      </c>
      <c r="P29" s="4">
        <v>8.7279200000000001E-3</v>
      </c>
      <c r="Q29" s="3">
        <v>164438</v>
      </c>
      <c r="R29" s="4">
        <v>0.53136570999999999</v>
      </c>
      <c r="S29" s="4">
        <v>5.9155299999999996E-3</v>
      </c>
      <c r="T29" s="3">
        <v>165195</v>
      </c>
      <c r="U29" s="4">
        <v>0.53613796000000002</v>
      </c>
      <c r="V29" s="4">
        <v>4.6004799999999997E-3</v>
      </c>
      <c r="W29" s="3">
        <v>162108</v>
      </c>
      <c r="X29" s="4">
        <v>0.53739778999999999</v>
      </c>
      <c r="Y29" s="4">
        <v>-1.8686580000000001E-2</v>
      </c>
      <c r="Z29" s="3">
        <v>157300</v>
      </c>
      <c r="AA29" s="4">
        <v>0.53291116000000005</v>
      </c>
      <c r="AB29" s="4">
        <v>-2.9658199999999999E-2</v>
      </c>
      <c r="AC29" s="3">
        <v>152070</v>
      </c>
      <c r="AD29" s="4">
        <v>0.53378139000000002</v>
      </c>
      <c r="AE29" s="4">
        <v>-3.325256E-2</v>
      </c>
      <c r="AF29" s="3">
        <v>155415</v>
      </c>
      <c r="AG29" s="4">
        <v>0.53110837</v>
      </c>
      <c r="AH29" s="4">
        <v>2.199953E-2</v>
      </c>
    </row>
    <row r="30" spans="1:34">
      <c r="A30" s="2" t="s">
        <v>153</v>
      </c>
      <c r="B30" s="2" t="s">
        <v>44</v>
      </c>
      <c r="C30" s="2" t="s">
        <v>45</v>
      </c>
      <c r="D30" s="2" t="s">
        <v>60</v>
      </c>
      <c r="E30" s="3">
        <v>129629</v>
      </c>
      <c r="F30" s="4">
        <v>0.41776033000000001</v>
      </c>
      <c r="G30" s="4"/>
      <c r="H30" s="3">
        <v>130011</v>
      </c>
      <c r="I30" s="4">
        <v>0.41449426</v>
      </c>
      <c r="J30" s="4">
        <v>2.94794E-3</v>
      </c>
      <c r="K30" s="3">
        <v>129000</v>
      </c>
      <c r="L30" s="4">
        <v>0.41670286000000001</v>
      </c>
      <c r="M30" s="4">
        <v>-7.77409E-3</v>
      </c>
      <c r="N30" s="3">
        <v>128504</v>
      </c>
      <c r="O30" s="4">
        <v>0.41529545000000001</v>
      </c>
      <c r="P30" s="4">
        <v>-3.8498999999999999E-3</v>
      </c>
      <c r="Q30" s="3">
        <v>128404</v>
      </c>
      <c r="R30" s="4">
        <v>0.41492261000000003</v>
      </c>
      <c r="S30" s="4">
        <v>-7.7910000000000002E-4</v>
      </c>
      <c r="T30" s="3">
        <v>126371</v>
      </c>
      <c r="U30" s="4">
        <v>0.41013620000000001</v>
      </c>
      <c r="V30" s="4">
        <v>-1.5827210000000001E-2</v>
      </c>
      <c r="W30" s="3">
        <v>124418</v>
      </c>
      <c r="X30" s="4">
        <v>0.41245269000000001</v>
      </c>
      <c r="Y30" s="4">
        <v>-1.5457540000000001E-2</v>
      </c>
      <c r="Z30" s="3">
        <v>121805</v>
      </c>
      <c r="AA30" s="4">
        <v>0.41265694000000003</v>
      </c>
      <c r="AB30" s="4">
        <v>-2.1004209999999999E-2</v>
      </c>
      <c r="AC30" s="3">
        <v>116522</v>
      </c>
      <c r="AD30" s="4">
        <v>0.40900549000000003</v>
      </c>
      <c r="AE30" s="4">
        <v>-4.3369119999999997E-2</v>
      </c>
      <c r="AF30" s="3">
        <v>119811</v>
      </c>
      <c r="AG30" s="4">
        <v>0.4094372</v>
      </c>
      <c r="AH30" s="4">
        <v>2.822732E-2</v>
      </c>
    </row>
    <row r="31" spans="1:34">
      <c r="A31" s="2" t="s">
        <v>153</v>
      </c>
      <c r="B31" s="2" t="s">
        <v>44</v>
      </c>
      <c r="C31" s="2" t="s">
        <v>45</v>
      </c>
      <c r="D31" s="2" t="s">
        <v>61</v>
      </c>
      <c r="E31" s="3">
        <v>16586</v>
      </c>
      <c r="F31" s="4">
        <v>5.3453899999999999E-2</v>
      </c>
      <c r="G31" s="4"/>
      <c r="H31" s="3">
        <v>18293</v>
      </c>
      <c r="I31" s="4">
        <v>5.8321730000000002E-2</v>
      </c>
      <c r="J31" s="4">
        <v>0.10290502999999999</v>
      </c>
      <c r="K31" s="3">
        <v>18516</v>
      </c>
      <c r="L31" s="4">
        <v>5.9812860000000002E-2</v>
      </c>
      <c r="M31" s="4">
        <v>1.220095E-2</v>
      </c>
      <c r="N31" s="3">
        <v>17452</v>
      </c>
      <c r="O31" s="4">
        <v>5.640092E-2</v>
      </c>
      <c r="P31" s="4">
        <v>-5.7490560000000003E-2</v>
      </c>
      <c r="Q31" s="3">
        <v>16622</v>
      </c>
      <c r="R31" s="4">
        <v>5.3711689999999999E-2</v>
      </c>
      <c r="S31" s="4">
        <v>-4.7567480000000002E-2</v>
      </c>
      <c r="T31" s="3">
        <v>16554</v>
      </c>
      <c r="U31" s="4">
        <v>5.3725839999999997E-2</v>
      </c>
      <c r="V31" s="4">
        <v>-4.0792399999999996E-3</v>
      </c>
      <c r="W31" s="3">
        <v>15128</v>
      </c>
      <c r="X31" s="4">
        <v>5.0149520000000003E-2</v>
      </c>
      <c r="Y31" s="4">
        <v>-8.6156239999999995E-2</v>
      </c>
      <c r="Z31" s="3">
        <v>16067</v>
      </c>
      <c r="AA31" s="4">
        <v>5.4431899999999998E-2</v>
      </c>
      <c r="AB31" s="4">
        <v>6.206851E-2</v>
      </c>
      <c r="AC31" s="3">
        <v>16300</v>
      </c>
      <c r="AD31" s="4">
        <v>5.7213119999999999E-2</v>
      </c>
      <c r="AE31" s="4">
        <v>1.4487140000000001E-2</v>
      </c>
      <c r="AF31" s="3">
        <v>17398</v>
      </c>
      <c r="AG31" s="4">
        <v>5.9454430000000003E-2</v>
      </c>
      <c r="AH31" s="4">
        <v>6.7381289999999996E-2</v>
      </c>
    </row>
    <row r="32" spans="1:34">
      <c r="A32" s="2" t="s">
        <v>153</v>
      </c>
      <c r="B32" s="2" t="s">
        <v>44</v>
      </c>
      <c r="C32" s="2" t="s">
        <v>45</v>
      </c>
      <c r="D32" s="2" t="s">
        <v>48</v>
      </c>
      <c r="E32" s="3">
        <v>310295</v>
      </c>
      <c r="F32" s="4">
        <v>1</v>
      </c>
      <c r="G32" s="4"/>
      <c r="H32" s="3">
        <v>313662</v>
      </c>
      <c r="I32" s="4">
        <v>1</v>
      </c>
      <c r="J32" s="4">
        <v>1.0850820000000001E-2</v>
      </c>
      <c r="K32" s="3">
        <v>309574</v>
      </c>
      <c r="L32" s="4">
        <v>1</v>
      </c>
      <c r="M32" s="4">
        <v>-1.3033080000000001E-2</v>
      </c>
      <c r="N32" s="3">
        <v>309427</v>
      </c>
      <c r="O32" s="4">
        <v>1</v>
      </c>
      <c r="P32" s="4">
        <v>-4.7401000000000002E-4</v>
      </c>
      <c r="Q32" s="3">
        <v>309464</v>
      </c>
      <c r="R32" s="4">
        <v>1</v>
      </c>
      <c r="S32" s="4">
        <v>1.1879000000000001E-4</v>
      </c>
      <c r="T32" s="3">
        <v>308120</v>
      </c>
      <c r="U32" s="4">
        <v>1</v>
      </c>
      <c r="V32" s="4">
        <v>-4.34163E-3</v>
      </c>
      <c r="W32" s="3">
        <v>301654</v>
      </c>
      <c r="X32" s="4">
        <v>1</v>
      </c>
      <c r="Y32" s="4">
        <v>-2.0987100000000002E-2</v>
      </c>
      <c r="Z32" s="3">
        <v>295172</v>
      </c>
      <c r="AA32" s="4">
        <v>1</v>
      </c>
      <c r="AB32" s="4">
        <v>-2.1488790000000001E-2</v>
      </c>
      <c r="AC32" s="3">
        <v>284891</v>
      </c>
      <c r="AD32" s="4">
        <v>1</v>
      </c>
      <c r="AE32" s="4">
        <v>-3.4828659999999997E-2</v>
      </c>
      <c r="AF32" s="3">
        <v>292624</v>
      </c>
      <c r="AG32" s="4">
        <v>1</v>
      </c>
      <c r="AH32" s="4">
        <v>2.714316E-2</v>
      </c>
    </row>
    <row r="33" spans="1:34">
      <c r="A33" s="2" t="s">
        <v>153</v>
      </c>
      <c r="B33" s="2" t="s">
        <v>44</v>
      </c>
      <c r="C33" s="2" t="s">
        <v>46</v>
      </c>
      <c r="D33" s="2" t="s">
        <v>59</v>
      </c>
      <c r="E33" s="3">
        <v>65424</v>
      </c>
      <c r="F33" s="4">
        <v>0.56570651999999999</v>
      </c>
      <c r="G33" s="4"/>
      <c r="H33" s="3">
        <v>64860</v>
      </c>
      <c r="I33" s="4">
        <v>0.56777168</v>
      </c>
      <c r="J33" s="4">
        <v>-8.6203900000000003E-3</v>
      </c>
      <c r="K33" s="3">
        <v>62633</v>
      </c>
      <c r="L33" s="4">
        <v>0.56751096999999995</v>
      </c>
      <c r="M33" s="4">
        <v>-3.4333759999999998E-2</v>
      </c>
      <c r="N33" s="3">
        <v>62600</v>
      </c>
      <c r="O33" s="4">
        <v>0.57017466999999999</v>
      </c>
      <c r="P33" s="4">
        <v>-5.2501000000000002E-4</v>
      </c>
      <c r="Q33" s="3">
        <v>58744</v>
      </c>
      <c r="R33" s="4">
        <v>0.56436881000000005</v>
      </c>
      <c r="S33" s="4">
        <v>-6.1594110000000001E-2</v>
      </c>
      <c r="T33" s="3">
        <v>56908</v>
      </c>
      <c r="U33" s="4">
        <v>0.57457411000000003</v>
      </c>
      <c r="V33" s="4">
        <v>-3.1263760000000002E-2</v>
      </c>
      <c r="W33" s="3">
        <v>54275</v>
      </c>
      <c r="X33" s="4">
        <v>0.58411382999999995</v>
      </c>
      <c r="Y33" s="4">
        <v>-4.6266229999999998E-2</v>
      </c>
      <c r="Z33" s="3">
        <v>47017</v>
      </c>
      <c r="AA33" s="4">
        <v>0.57036851</v>
      </c>
      <c r="AB33" s="4">
        <v>-0.13372270999999999</v>
      </c>
      <c r="AC33" s="3">
        <v>47258</v>
      </c>
      <c r="AD33" s="4">
        <v>0.56437492</v>
      </c>
      <c r="AE33" s="4">
        <v>5.1190699999999999E-3</v>
      </c>
      <c r="AF33" s="3">
        <v>47346</v>
      </c>
      <c r="AG33" s="4">
        <v>0.55790561999999999</v>
      </c>
      <c r="AH33" s="4">
        <v>1.87422E-3</v>
      </c>
    </row>
    <row r="34" spans="1:34">
      <c r="A34" s="2" t="s">
        <v>153</v>
      </c>
      <c r="B34" s="2" t="s">
        <v>44</v>
      </c>
      <c r="C34" s="2" t="s">
        <v>46</v>
      </c>
      <c r="D34" s="2" t="s">
        <v>60</v>
      </c>
      <c r="E34" s="3">
        <v>44893</v>
      </c>
      <c r="F34" s="4">
        <v>0.38818630999999998</v>
      </c>
      <c r="G34" s="4"/>
      <c r="H34" s="3">
        <v>44557</v>
      </c>
      <c r="I34" s="4">
        <v>0.39004886</v>
      </c>
      <c r="J34" s="4">
        <v>-7.4869200000000002E-3</v>
      </c>
      <c r="K34" s="3">
        <v>43224</v>
      </c>
      <c r="L34" s="4">
        <v>0.39164713000000001</v>
      </c>
      <c r="M34" s="4">
        <v>-2.9931389999999999E-2</v>
      </c>
      <c r="N34" s="3">
        <v>43321</v>
      </c>
      <c r="O34" s="4">
        <v>0.39458158999999998</v>
      </c>
      <c r="P34" s="4">
        <v>2.2594099999999999E-3</v>
      </c>
      <c r="Q34" s="3">
        <v>40748</v>
      </c>
      <c r="R34" s="4">
        <v>0.39147598</v>
      </c>
      <c r="S34" s="4">
        <v>-5.9402259999999998E-2</v>
      </c>
      <c r="T34" s="3">
        <v>37339</v>
      </c>
      <c r="U34" s="4">
        <v>0.37699305999999999</v>
      </c>
      <c r="V34" s="4">
        <v>-8.3672440000000001E-2</v>
      </c>
      <c r="W34" s="3">
        <v>34515</v>
      </c>
      <c r="X34" s="4">
        <v>0.37145936000000002</v>
      </c>
      <c r="Y34" s="4">
        <v>-7.5613360000000004E-2</v>
      </c>
      <c r="Z34" s="3">
        <v>31634</v>
      </c>
      <c r="AA34" s="4">
        <v>0.38375745</v>
      </c>
      <c r="AB34" s="4">
        <v>-8.347483E-2</v>
      </c>
      <c r="AC34" s="3">
        <v>32534</v>
      </c>
      <c r="AD34" s="4">
        <v>0.38853285999999998</v>
      </c>
      <c r="AE34" s="4">
        <v>2.8433670000000001E-2</v>
      </c>
      <c r="AF34" s="3">
        <v>33393</v>
      </c>
      <c r="AG34" s="4">
        <v>0.39348686999999999</v>
      </c>
      <c r="AH34" s="4">
        <v>2.6414219999999999E-2</v>
      </c>
    </row>
    <row r="35" spans="1:34">
      <c r="A35" s="2" t="s">
        <v>153</v>
      </c>
      <c r="B35" s="2" t="s">
        <v>44</v>
      </c>
      <c r="C35" s="2" t="s">
        <v>46</v>
      </c>
      <c r="D35" s="2" t="s">
        <v>61</v>
      </c>
      <c r="E35" s="3">
        <v>5332</v>
      </c>
      <c r="F35" s="4">
        <v>4.6107160000000001E-2</v>
      </c>
      <c r="G35" s="4"/>
      <c r="H35" s="3">
        <v>4818</v>
      </c>
      <c r="I35" s="4">
        <v>4.2179469999999997E-2</v>
      </c>
      <c r="J35" s="4">
        <v>-9.6371109999999996E-2</v>
      </c>
      <c r="K35" s="3">
        <v>4507</v>
      </c>
      <c r="L35" s="4">
        <v>4.08419E-2</v>
      </c>
      <c r="M35" s="4">
        <v>-6.4526719999999996E-2</v>
      </c>
      <c r="N35" s="3">
        <v>3869</v>
      </c>
      <c r="O35" s="4">
        <v>3.5243740000000003E-2</v>
      </c>
      <c r="P35" s="4">
        <v>-0.14155137000000001</v>
      </c>
      <c r="Q35" s="3">
        <v>4596</v>
      </c>
      <c r="R35" s="4">
        <v>4.415521E-2</v>
      </c>
      <c r="S35" s="4">
        <v>0.18777889</v>
      </c>
      <c r="T35" s="3">
        <v>4797</v>
      </c>
      <c r="U35" s="4">
        <v>4.8432830000000003E-2</v>
      </c>
      <c r="V35" s="4">
        <v>4.3711340000000001E-2</v>
      </c>
      <c r="W35" s="3">
        <v>4128</v>
      </c>
      <c r="X35" s="4">
        <v>4.4426809999999997E-2</v>
      </c>
      <c r="Y35" s="4">
        <v>-0.13944036000000001</v>
      </c>
      <c r="Z35" s="3">
        <v>3782</v>
      </c>
      <c r="AA35" s="4">
        <v>4.5874039999999998E-2</v>
      </c>
      <c r="AB35" s="4">
        <v>-8.3946640000000003E-2</v>
      </c>
      <c r="AC35" s="3">
        <v>3943</v>
      </c>
      <c r="AD35" s="4">
        <v>4.7092219999999997E-2</v>
      </c>
      <c r="AE35" s="4">
        <v>4.2767569999999998E-2</v>
      </c>
      <c r="AF35" s="3">
        <v>4125</v>
      </c>
      <c r="AG35" s="4">
        <v>4.8607499999999998E-2</v>
      </c>
      <c r="AH35" s="4">
        <v>4.610268E-2</v>
      </c>
    </row>
    <row r="36" spans="1:34">
      <c r="A36" s="2" t="s">
        <v>153</v>
      </c>
      <c r="B36" s="2" t="s">
        <v>44</v>
      </c>
      <c r="C36" s="2" t="s">
        <v>46</v>
      </c>
      <c r="D36" s="2" t="s">
        <v>48</v>
      </c>
      <c r="E36" s="3">
        <v>115649</v>
      </c>
      <c r="F36" s="4">
        <v>1</v>
      </c>
      <c r="G36" s="4"/>
      <c r="H36" s="3">
        <v>114235</v>
      </c>
      <c r="I36" s="4">
        <v>1</v>
      </c>
      <c r="J36" s="4">
        <v>-1.2226330000000001E-2</v>
      </c>
      <c r="K36" s="3">
        <v>110364</v>
      </c>
      <c r="L36" s="4">
        <v>1</v>
      </c>
      <c r="M36" s="4">
        <v>-3.3890139999999999E-2</v>
      </c>
      <c r="N36" s="3">
        <v>109791</v>
      </c>
      <c r="O36" s="4">
        <v>1</v>
      </c>
      <c r="P36" s="4">
        <v>-5.1942799999999999E-3</v>
      </c>
      <c r="Q36" s="3">
        <v>104088</v>
      </c>
      <c r="R36" s="4">
        <v>1</v>
      </c>
      <c r="S36" s="4">
        <v>-5.1940409999999999E-2</v>
      </c>
      <c r="T36" s="3">
        <v>99043</v>
      </c>
      <c r="U36" s="4">
        <v>1</v>
      </c>
      <c r="V36" s="4">
        <v>-4.8469959999999999E-2</v>
      </c>
      <c r="W36" s="3">
        <v>92918</v>
      </c>
      <c r="X36" s="4">
        <v>1</v>
      </c>
      <c r="Y36" s="4">
        <v>-6.1842580000000001E-2</v>
      </c>
      <c r="Z36" s="3">
        <v>82432</v>
      </c>
      <c r="AA36" s="4">
        <v>1</v>
      </c>
      <c r="AB36" s="4">
        <v>-0.11284627999999999</v>
      </c>
      <c r="AC36" s="3">
        <v>83734</v>
      </c>
      <c r="AD36" s="4">
        <v>1</v>
      </c>
      <c r="AE36" s="4">
        <v>1.5793310000000001E-2</v>
      </c>
      <c r="AF36" s="3">
        <v>84864</v>
      </c>
      <c r="AG36" s="4">
        <v>1</v>
      </c>
      <c r="AH36" s="4">
        <v>1.3491639999999999E-2</v>
      </c>
    </row>
    <row r="37" spans="1:34">
      <c r="A37" s="2" t="s">
        <v>153</v>
      </c>
      <c r="B37" s="2" t="s">
        <v>44</v>
      </c>
      <c r="C37" s="2" t="s">
        <v>47</v>
      </c>
      <c r="D37" s="2" t="s">
        <v>59</v>
      </c>
      <c r="E37" s="3">
        <v>8246</v>
      </c>
      <c r="F37" s="4">
        <v>0.58271048000000003</v>
      </c>
      <c r="G37" s="4"/>
      <c r="H37" s="3">
        <v>7234</v>
      </c>
      <c r="I37" s="4">
        <v>0.59206097999999996</v>
      </c>
      <c r="J37" s="4">
        <v>-0.12271907999999999</v>
      </c>
      <c r="K37" s="3">
        <v>7472</v>
      </c>
      <c r="L37" s="4">
        <v>0.58739304000000003</v>
      </c>
      <c r="M37" s="4">
        <v>3.2817359999999997E-2</v>
      </c>
      <c r="N37" s="3">
        <v>7196</v>
      </c>
      <c r="O37" s="4">
        <v>0.57948255999999998</v>
      </c>
      <c r="P37" s="4">
        <v>-3.694563E-2</v>
      </c>
      <c r="Q37" s="3">
        <v>6234</v>
      </c>
      <c r="R37" s="4">
        <v>0.56279438000000004</v>
      </c>
      <c r="S37" s="4">
        <v>-0.13370140999999999</v>
      </c>
      <c r="T37" s="3">
        <v>6281</v>
      </c>
      <c r="U37" s="4">
        <v>0.57793603000000004</v>
      </c>
      <c r="V37" s="4">
        <v>7.6176400000000002E-3</v>
      </c>
      <c r="W37" s="3">
        <v>6730</v>
      </c>
      <c r="X37" s="4">
        <v>0.56089391</v>
      </c>
      <c r="Y37" s="4">
        <v>7.1465609999999999E-2</v>
      </c>
      <c r="Z37" s="3">
        <v>6366</v>
      </c>
      <c r="AA37" s="4">
        <v>0.53315789000000002</v>
      </c>
      <c r="AB37" s="4">
        <v>-5.4141460000000002E-2</v>
      </c>
      <c r="AC37" s="3">
        <v>5879</v>
      </c>
      <c r="AD37" s="4">
        <v>0.53806916999999999</v>
      </c>
      <c r="AE37" s="4">
        <v>-7.6523679999999997E-2</v>
      </c>
      <c r="AF37" s="3">
        <v>6540</v>
      </c>
      <c r="AG37" s="4">
        <v>0.53451190000000004</v>
      </c>
      <c r="AH37" s="4">
        <v>0.11249439999999999</v>
      </c>
    </row>
    <row r="38" spans="1:34">
      <c r="A38" s="2" t="s">
        <v>153</v>
      </c>
      <c r="B38" s="2" t="s">
        <v>44</v>
      </c>
      <c r="C38" s="2" t="s">
        <v>47</v>
      </c>
      <c r="D38" s="2" t="s">
        <v>60</v>
      </c>
      <c r="E38" s="3">
        <v>4984</v>
      </c>
      <c r="F38" s="4">
        <v>0.35220868999999999</v>
      </c>
      <c r="G38" s="4"/>
      <c r="H38" s="3">
        <v>4245</v>
      </c>
      <c r="I38" s="4">
        <v>0.34740315999999999</v>
      </c>
      <c r="J38" s="4">
        <v>-0.14835465</v>
      </c>
      <c r="K38" s="3">
        <v>4536</v>
      </c>
      <c r="L38" s="4">
        <v>0.35660447000000001</v>
      </c>
      <c r="M38" s="4">
        <v>6.8597580000000005E-2</v>
      </c>
      <c r="N38" s="3">
        <v>4493</v>
      </c>
      <c r="O38" s="4">
        <v>0.36186426999999999</v>
      </c>
      <c r="P38" s="4">
        <v>-9.4003899999999998E-3</v>
      </c>
      <c r="Q38" s="3">
        <v>4067</v>
      </c>
      <c r="R38" s="4">
        <v>0.36721428</v>
      </c>
      <c r="S38" s="4">
        <v>-9.4825980000000004E-2</v>
      </c>
      <c r="T38" s="3">
        <v>3876</v>
      </c>
      <c r="U38" s="4">
        <v>0.35659537000000002</v>
      </c>
      <c r="V38" s="4">
        <v>-4.7155820000000001E-2</v>
      </c>
      <c r="W38" s="3">
        <v>4514</v>
      </c>
      <c r="X38" s="4">
        <v>0.37624278999999999</v>
      </c>
      <c r="Y38" s="4">
        <v>0.16484935000000001</v>
      </c>
      <c r="Z38" s="3">
        <v>4733</v>
      </c>
      <c r="AA38" s="4">
        <v>0.39643387000000002</v>
      </c>
      <c r="AB38" s="4">
        <v>4.8464269999999997E-2</v>
      </c>
      <c r="AC38" s="3">
        <v>4375</v>
      </c>
      <c r="AD38" s="4">
        <v>0.40041529999999997</v>
      </c>
      <c r="AE38" s="4">
        <v>-7.5762889999999999E-2</v>
      </c>
      <c r="AF38" s="3">
        <v>4943</v>
      </c>
      <c r="AG38" s="4">
        <v>0.40401802999999997</v>
      </c>
      <c r="AH38" s="4">
        <v>0.12997453</v>
      </c>
    </row>
    <row r="39" spans="1:34">
      <c r="A39" s="2" t="s">
        <v>153</v>
      </c>
      <c r="B39" s="2" t="s">
        <v>44</v>
      </c>
      <c r="C39" s="2" t="s">
        <v>47</v>
      </c>
      <c r="D39" s="2" t="s">
        <v>61</v>
      </c>
      <c r="E39" s="3">
        <v>921</v>
      </c>
      <c r="F39" s="4">
        <v>6.5080830000000006E-2</v>
      </c>
      <c r="G39" s="4"/>
      <c r="H39" s="3">
        <v>740</v>
      </c>
      <c r="I39" s="4">
        <v>6.0535859999999997E-2</v>
      </c>
      <c r="J39" s="4">
        <v>-0.19687212000000001</v>
      </c>
      <c r="K39" s="3">
        <v>712</v>
      </c>
      <c r="L39" s="4">
        <v>5.6002490000000002E-2</v>
      </c>
      <c r="M39" s="4">
        <v>-3.6934670000000003E-2</v>
      </c>
      <c r="N39" s="3">
        <v>728</v>
      </c>
      <c r="O39" s="4">
        <v>5.8653169999999998E-2</v>
      </c>
      <c r="P39" s="4">
        <v>2.2406100000000002E-2</v>
      </c>
      <c r="Q39" s="3">
        <v>775</v>
      </c>
      <c r="R39" s="4">
        <v>6.9991339999999999E-2</v>
      </c>
      <c r="S39" s="4">
        <v>6.4415109999999998E-2</v>
      </c>
      <c r="T39" s="3">
        <v>712</v>
      </c>
      <c r="U39" s="4">
        <v>6.5468600000000002E-2</v>
      </c>
      <c r="V39" s="4">
        <v>-8.2186439999999999E-2</v>
      </c>
      <c r="W39" s="3">
        <v>754</v>
      </c>
      <c r="X39" s="4">
        <v>6.2863299999999997E-2</v>
      </c>
      <c r="Y39" s="4">
        <v>6.0086729999999998E-2</v>
      </c>
      <c r="Z39" s="3">
        <v>841</v>
      </c>
      <c r="AA39" s="4">
        <v>7.0408239999999997E-2</v>
      </c>
      <c r="AB39" s="4">
        <v>0.1144931</v>
      </c>
      <c r="AC39" s="3">
        <v>672</v>
      </c>
      <c r="AD39" s="4">
        <v>6.1515529999999999E-2</v>
      </c>
      <c r="AE39" s="4">
        <v>-0.20052510000000001</v>
      </c>
      <c r="AF39" s="3">
        <v>752</v>
      </c>
      <c r="AG39" s="4">
        <v>6.1470070000000002E-2</v>
      </c>
      <c r="AH39" s="4">
        <v>0.11907055</v>
      </c>
    </row>
    <row r="40" spans="1:34">
      <c r="A40" s="2" t="s">
        <v>153</v>
      </c>
      <c r="B40" s="2" t="s">
        <v>44</v>
      </c>
      <c r="C40" s="2" t="s">
        <v>47</v>
      </c>
      <c r="D40" s="2" t="s">
        <v>48</v>
      </c>
      <c r="E40" s="3">
        <v>14152</v>
      </c>
      <c r="F40" s="4">
        <v>1</v>
      </c>
      <c r="G40" s="4"/>
      <c r="H40" s="3">
        <v>12219</v>
      </c>
      <c r="I40" s="4">
        <v>1</v>
      </c>
      <c r="J40" s="4">
        <v>-0.13657409000000001</v>
      </c>
      <c r="K40" s="3">
        <v>12720</v>
      </c>
      <c r="L40" s="4">
        <v>1</v>
      </c>
      <c r="M40" s="4">
        <v>4.1025020000000002E-2</v>
      </c>
      <c r="N40" s="3">
        <v>12418</v>
      </c>
      <c r="O40" s="4">
        <v>1</v>
      </c>
      <c r="P40" s="4">
        <v>-2.3799029999999999E-2</v>
      </c>
      <c r="Q40" s="3">
        <v>11076</v>
      </c>
      <c r="R40" s="4">
        <v>1</v>
      </c>
      <c r="S40" s="4">
        <v>-0.10801362</v>
      </c>
      <c r="T40" s="3">
        <v>10868</v>
      </c>
      <c r="U40" s="4">
        <v>1</v>
      </c>
      <c r="V40" s="4">
        <v>-1.878146E-2</v>
      </c>
      <c r="W40" s="3">
        <v>11999</v>
      </c>
      <c r="X40" s="4">
        <v>1</v>
      </c>
      <c r="Y40" s="4">
        <v>0.10402086000000001</v>
      </c>
      <c r="Z40" s="3">
        <v>11940</v>
      </c>
      <c r="AA40" s="4">
        <v>1</v>
      </c>
      <c r="AB40" s="4">
        <v>-4.9358700000000002E-3</v>
      </c>
      <c r="AC40" s="3">
        <v>10925</v>
      </c>
      <c r="AD40" s="4">
        <v>1</v>
      </c>
      <c r="AE40" s="4">
        <v>-8.4952799999999995E-2</v>
      </c>
      <c r="AF40" s="3">
        <v>12235</v>
      </c>
      <c r="AG40" s="4">
        <v>1</v>
      </c>
      <c r="AH40" s="4">
        <v>0.11989825</v>
      </c>
    </row>
    <row r="41" spans="1:34">
      <c r="A41" s="2" t="s">
        <v>153</v>
      </c>
      <c r="B41" s="2" t="s">
        <v>49</v>
      </c>
      <c r="C41" s="2" t="s">
        <v>45</v>
      </c>
      <c r="D41" s="2" t="s">
        <v>59</v>
      </c>
      <c r="E41" s="3">
        <v>43737</v>
      </c>
      <c r="F41" s="4">
        <v>0.60207498999999998</v>
      </c>
      <c r="G41" s="4"/>
      <c r="H41" s="3">
        <v>45608</v>
      </c>
      <c r="I41" s="4">
        <v>0.59964033000000005</v>
      </c>
      <c r="J41" s="4">
        <v>4.2758289999999997E-2</v>
      </c>
      <c r="K41" s="3">
        <v>44439</v>
      </c>
      <c r="L41" s="4">
        <v>0.59988189000000003</v>
      </c>
      <c r="M41" s="4">
        <v>-2.5622700000000002E-2</v>
      </c>
      <c r="N41" s="3">
        <v>45109</v>
      </c>
      <c r="O41" s="4">
        <v>0.60375657999999999</v>
      </c>
      <c r="P41" s="4">
        <v>1.508054E-2</v>
      </c>
      <c r="Q41" s="3">
        <v>44293</v>
      </c>
      <c r="R41" s="4">
        <v>0.60445272999999999</v>
      </c>
      <c r="S41" s="4">
        <v>-1.8096500000000001E-2</v>
      </c>
      <c r="T41" s="3">
        <v>45913</v>
      </c>
      <c r="U41" s="4">
        <v>0.61893788000000005</v>
      </c>
      <c r="V41" s="4">
        <v>3.6583930000000001E-2</v>
      </c>
      <c r="W41" s="3">
        <v>42132</v>
      </c>
      <c r="X41" s="4">
        <v>0.62088418000000001</v>
      </c>
      <c r="Y41" s="4">
        <v>-8.2352229999999998E-2</v>
      </c>
      <c r="Z41" s="3">
        <v>39253</v>
      </c>
      <c r="AA41" s="4">
        <v>0.62107787000000003</v>
      </c>
      <c r="AB41" s="4">
        <v>-6.8347210000000005E-2</v>
      </c>
      <c r="AC41" s="3">
        <v>35975</v>
      </c>
      <c r="AD41" s="4">
        <v>0.61264558000000002</v>
      </c>
      <c r="AE41" s="4">
        <v>-8.3506440000000001E-2</v>
      </c>
      <c r="AF41" s="3">
        <v>34064</v>
      </c>
      <c r="AG41" s="4">
        <v>0.60807478000000004</v>
      </c>
      <c r="AH41" s="4">
        <v>-5.312339E-2</v>
      </c>
    </row>
    <row r="42" spans="1:34">
      <c r="A42" s="2" t="s">
        <v>153</v>
      </c>
      <c r="B42" s="2" t="s">
        <v>49</v>
      </c>
      <c r="C42" s="2" t="s">
        <v>45</v>
      </c>
      <c r="D42" s="2" t="s">
        <v>60</v>
      </c>
      <c r="E42" s="3">
        <v>25727</v>
      </c>
      <c r="F42" s="4">
        <v>0.35415045000000001</v>
      </c>
      <c r="G42" s="4"/>
      <c r="H42" s="3">
        <v>27188</v>
      </c>
      <c r="I42" s="4">
        <v>0.35746494000000001</v>
      </c>
      <c r="J42" s="4">
        <v>5.6790880000000002E-2</v>
      </c>
      <c r="K42" s="3">
        <v>26309</v>
      </c>
      <c r="L42" s="4">
        <v>0.35514286</v>
      </c>
      <c r="M42" s="4">
        <v>-3.2342030000000001E-2</v>
      </c>
      <c r="N42" s="3">
        <v>26885</v>
      </c>
      <c r="O42" s="4">
        <v>0.35984393999999997</v>
      </c>
      <c r="P42" s="4">
        <v>2.1916669999999999E-2</v>
      </c>
      <c r="Q42" s="3">
        <v>26973</v>
      </c>
      <c r="R42" s="4">
        <v>0.36808723999999998</v>
      </c>
      <c r="S42" s="4">
        <v>3.2401499999999998E-3</v>
      </c>
      <c r="T42" s="3">
        <v>26251</v>
      </c>
      <c r="U42" s="4">
        <v>0.35388429999999998</v>
      </c>
      <c r="V42" s="4">
        <v>-2.673683E-2</v>
      </c>
      <c r="W42" s="3">
        <v>24017</v>
      </c>
      <c r="X42" s="4">
        <v>0.35393358000000003</v>
      </c>
      <c r="Y42" s="4">
        <v>-8.5101410000000002E-2</v>
      </c>
      <c r="Z42" s="3">
        <v>22235</v>
      </c>
      <c r="AA42" s="4">
        <v>0.35181291999999997</v>
      </c>
      <c r="AB42" s="4">
        <v>-7.4218210000000007E-2</v>
      </c>
      <c r="AC42" s="3">
        <v>21188</v>
      </c>
      <c r="AD42" s="4">
        <v>0.36082377999999998</v>
      </c>
      <c r="AE42" s="4">
        <v>-4.7095129999999999E-2</v>
      </c>
      <c r="AF42" s="3">
        <v>20192</v>
      </c>
      <c r="AG42" s="4">
        <v>0.36044368999999998</v>
      </c>
      <c r="AH42" s="4">
        <v>-4.7010820000000002E-2</v>
      </c>
    </row>
    <row r="43" spans="1:34">
      <c r="A43" s="2" t="s">
        <v>153</v>
      </c>
      <c r="B43" s="2" t="s">
        <v>49</v>
      </c>
      <c r="C43" s="2" t="s">
        <v>45</v>
      </c>
      <c r="D43" s="2" t="s">
        <v>61</v>
      </c>
      <c r="E43" s="3">
        <v>3180</v>
      </c>
      <c r="F43" s="4">
        <v>4.3774559999999997E-2</v>
      </c>
      <c r="G43" s="4"/>
      <c r="H43" s="3">
        <v>3262</v>
      </c>
      <c r="I43" s="4">
        <v>4.2894719999999997E-2</v>
      </c>
      <c r="J43" s="4">
        <v>2.594836E-2</v>
      </c>
      <c r="K43" s="3">
        <v>3332</v>
      </c>
      <c r="L43" s="4">
        <v>4.4975250000000001E-2</v>
      </c>
      <c r="M43" s="4">
        <v>2.1226129999999999E-2</v>
      </c>
      <c r="N43" s="3">
        <v>2720</v>
      </c>
      <c r="O43" s="4">
        <v>3.6399479999999998E-2</v>
      </c>
      <c r="P43" s="4">
        <v>-0.18374478</v>
      </c>
      <c r="Q43" s="3">
        <v>2012</v>
      </c>
      <c r="R43" s="4">
        <v>2.746003E-2</v>
      </c>
      <c r="S43" s="4">
        <v>-0.26009788</v>
      </c>
      <c r="T43" s="3">
        <v>2016</v>
      </c>
      <c r="U43" s="4">
        <v>2.7177819999999998E-2</v>
      </c>
      <c r="V43" s="4">
        <v>1.92048E-3</v>
      </c>
      <c r="W43" s="3">
        <v>1709</v>
      </c>
      <c r="X43" s="4">
        <v>2.5182240000000002E-2</v>
      </c>
      <c r="Y43" s="4">
        <v>-0.15239742000000001</v>
      </c>
      <c r="Z43" s="3">
        <v>1713</v>
      </c>
      <c r="AA43" s="4">
        <v>2.710922E-2</v>
      </c>
      <c r="AB43" s="4">
        <v>2.6312100000000001E-3</v>
      </c>
      <c r="AC43" s="3">
        <v>1558</v>
      </c>
      <c r="AD43" s="4">
        <v>2.6530629999999999E-2</v>
      </c>
      <c r="AE43" s="4">
        <v>-9.0721720000000006E-2</v>
      </c>
      <c r="AF43" s="3">
        <v>1764</v>
      </c>
      <c r="AG43" s="4">
        <v>3.1481530000000001E-2</v>
      </c>
      <c r="AH43" s="4">
        <v>0.13201953</v>
      </c>
    </row>
    <row r="44" spans="1:34">
      <c r="A44" s="2" t="s">
        <v>153</v>
      </c>
      <c r="B44" s="2" t="s">
        <v>49</v>
      </c>
      <c r="C44" s="2" t="s">
        <v>45</v>
      </c>
      <c r="D44" s="2" t="s">
        <v>48</v>
      </c>
      <c r="E44" s="3">
        <v>72644</v>
      </c>
      <c r="F44" s="4">
        <v>1</v>
      </c>
      <c r="G44" s="4"/>
      <c r="H44" s="3">
        <v>76058</v>
      </c>
      <c r="I44" s="4">
        <v>1</v>
      </c>
      <c r="J44" s="4">
        <v>4.699209E-2</v>
      </c>
      <c r="K44" s="3">
        <v>74079</v>
      </c>
      <c r="L44" s="4">
        <v>1</v>
      </c>
      <c r="M44" s="4">
        <v>-2.601506E-2</v>
      </c>
      <c r="N44" s="3">
        <v>74714</v>
      </c>
      <c r="O44" s="4">
        <v>1</v>
      </c>
      <c r="P44" s="4">
        <v>8.5661299999999999E-3</v>
      </c>
      <c r="Q44" s="3">
        <v>73277</v>
      </c>
      <c r="R44" s="4">
        <v>1</v>
      </c>
      <c r="S44" s="4">
        <v>-1.9227359999999999E-2</v>
      </c>
      <c r="T44" s="3">
        <v>74181</v>
      </c>
      <c r="U44" s="4">
        <v>1</v>
      </c>
      <c r="V44" s="4">
        <v>1.23245E-2</v>
      </c>
      <c r="W44" s="3">
        <v>67858</v>
      </c>
      <c r="X44" s="4">
        <v>1</v>
      </c>
      <c r="Y44" s="4">
        <v>-8.5228789999999999E-2</v>
      </c>
      <c r="Z44" s="3">
        <v>63201</v>
      </c>
      <c r="AA44" s="4">
        <v>1</v>
      </c>
      <c r="AB44" s="4">
        <v>-6.8637760000000006E-2</v>
      </c>
      <c r="AC44" s="3">
        <v>58720</v>
      </c>
      <c r="AD44" s="4">
        <v>1</v>
      </c>
      <c r="AE44" s="4">
        <v>-7.0892070000000001E-2</v>
      </c>
      <c r="AF44" s="3">
        <v>56019</v>
      </c>
      <c r="AG44" s="4">
        <v>1</v>
      </c>
      <c r="AH44" s="4">
        <v>-4.6005869999999997E-2</v>
      </c>
    </row>
    <row r="45" spans="1:34">
      <c r="A45" s="2" t="s">
        <v>153</v>
      </c>
      <c r="B45" s="2" t="s">
        <v>49</v>
      </c>
      <c r="C45" s="2" t="s">
        <v>46</v>
      </c>
      <c r="D45" s="2" t="s">
        <v>59</v>
      </c>
      <c r="E45" s="3">
        <v>10278</v>
      </c>
      <c r="F45" s="4">
        <v>0.64331134999999995</v>
      </c>
      <c r="G45" s="4"/>
      <c r="H45" s="3">
        <v>10641</v>
      </c>
      <c r="I45" s="4">
        <v>0.64825615999999997</v>
      </c>
      <c r="J45" s="4">
        <v>3.5314989999999997E-2</v>
      </c>
      <c r="K45" s="3">
        <v>10653</v>
      </c>
      <c r="L45" s="4">
        <v>0.64795018000000004</v>
      </c>
      <c r="M45" s="4">
        <v>1.19144E-3</v>
      </c>
      <c r="N45" s="3">
        <v>10168</v>
      </c>
      <c r="O45" s="4">
        <v>0.66376334999999997</v>
      </c>
      <c r="P45" s="4">
        <v>-4.5560259999999998E-2</v>
      </c>
      <c r="Q45" s="3">
        <v>10195</v>
      </c>
      <c r="R45" s="4">
        <v>0.66821251000000004</v>
      </c>
      <c r="S45" s="4">
        <v>2.70827E-3</v>
      </c>
      <c r="T45" s="3">
        <v>11046</v>
      </c>
      <c r="U45" s="4">
        <v>0.66515489999999999</v>
      </c>
      <c r="V45" s="4">
        <v>8.3394889999999999E-2</v>
      </c>
      <c r="W45" s="3">
        <v>10605</v>
      </c>
      <c r="X45" s="4">
        <v>0.67613787999999997</v>
      </c>
      <c r="Y45" s="4">
        <v>-3.9912250000000003E-2</v>
      </c>
      <c r="Z45" s="3">
        <v>9905</v>
      </c>
      <c r="AA45" s="4">
        <v>0.68456744999999997</v>
      </c>
      <c r="AB45" s="4">
        <v>-6.5966750000000005E-2</v>
      </c>
      <c r="AC45" s="3">
        <v>9138</v>
      </c>
      <c r="AD45" s="4">
        <v>0.67303464999999996</v>
      </c>
      <c r="AE45" s="4">
        <v>-7.7430769999999996E-2</v>
      </c>
      <c r="AF45" s="3">
        <v>9053</v>
      </c>
      <c r="AG45" s="4">
        <v>0.66878820000000005</v>
      </c>
      <c r="AH45" s="4">
        <v>-9.2905499999999999E-3</v>
      </c>
    </row>
    <row r="46" spans="1:34">
      <c r="A46" s="2" t="s">
        <v>153</v>
      </c>
      <c r="B46" s="2" t="s">
        <v>49</v>
      </c>
      <c r="C46" s="2" t="s">
        <v>46</v>
      </c>
      <c r="D46" s="2" t="s">
        <v>60</v>
      </c>
      <c r="E46" s="3">
        <v>5162</v>
      </c>
      <c r="F46" s="4">
        <v>0.32311025999999998</v>
      </c>
      <c r="G46" s="4"/>
      <c r="H46" s="3">
        <v>5294</v>
      </c>
      <c r="I46" s="4">
        <v>0.32250477</v>
      </c>
      <c r="J46" s="4">
        <v>2.549243E-2</v>
      </c>
      <c r="K46" s="3">
        <v>5291</v>
      </c>
      <c r="L46" s="4">
        <v>0.32179546999999997</v>
      </c>
      <c r="M46" s="4">
        <v>-5.3879000000000004E-4</v>
      </c>
      <c r="N46" s="3">
        <v>4712</v>
      </c>
      <c r="O46" s="4">
        <v>0.30757868999999999</v>
      </c>
      <c r="P46" s="4">
        <v>-0.10946052000000001</v>
      </c>
      <c r="Q46" s="3">
        <v>4666</v>
      </c>
      <c r="R46" s="4">
        <v>0.30583090000000002</v>
      </c>
      <c r="S46" s="4">
        <v>-9.6279099999999999E-3</v>
      </c>
      <c r="T46" s="3">
        <v>5110</v>
      </c>
      <c r="U46" s="4">
        <v>0.30769375999999998</v>
      </c>
      <c r="V46" s="4">
        <v>9.5004500000000006E-2</v>
      </c>
      <c r="W46" s="3">
        <v>4623</v>
      </c>
      <c r="X46" s="4">
        <v>0.29474896</v>
      </c>
      <c r="Y46" s="4">
        <v>-9.5242809999999997E-2</v>
      </c>
      <c r="Z46" s="3">
        <v>4179</v>
      </c>
      <c r="AA46" s="4">
        <v>0.28880271000000002</v>
      </c>
      <c r="AB46" s="4">
        <v>-9.6079280000000003E-2</v>
      </c>
      <c r="AC46" s="3">
        <v>4064</v>
      </c>
      <c r="AD46" s="4">
        <v>0.29928063999999999</v>
      </c>
      <c r="AE46" s="4">
        <v>-2.7577150000000002E-2</v>
      </c>
      <c r="AF46" s="3">
        <v>4090</v>
      </c>
      <c r="AG46" s="4">
        <v>0.30212917</v>
      </c>
      <c r="AH46" s="4">
        <v>6.4892999999999999E-3</v>
      </c>
    </row>
    <row r="47" spans="1:34">
      <c r="A47" s="2" t="s">
        <v>153</v>
      </c>
      <c r="B47" s="2" t="s">
        <v>49</v>
      </c>
      <c r="C47" s="2" t="s">
        <v>46</v>
      </c>
      <c r="D47" s="2" t="s">
        <v>61</v>
      </c>
      <c r="E47" s="3">
        <v>536</v>
      </c>
      <c r="F47" s="4">
        <v>3.357839E-2</v>
      </c>
      <c r="G47" s="4"/>
      <c r="H47" s="3">
        <v>480</v>
      </c>
      <c r="I47" s="4">
        <v>2.9239060000000001E-2</v>
      </c>
      <c r="J47" s="4">
        <v>-0.10535530999999999</v>
      </c>
      <c r="K47" s="3">
        <v>497</v>
      </c>
      <c r="L47" s="4">
        <v>3.0254349999999999E-2</v>
      </c>
      <c r="M47" s="4">
        <v>3.644588E-2</v>
      </c>
      <c r="N47" s="3">
        <v>439</v>
      </c>
      <c r="O47" s="4">
        <v>2.865796E-2</v>
      </c>
      <c r="P47" s="4">
        <v>-0.11746022</v>
      </c>
      <c r="Q47" s="3">
        <v>396</v>
      </c>
      <c r="R47" s="4">
        <v>2.5956590000000002E-2</v>
      </c>
      <c r="S47" s="4">
        <v>-9.7856570000000004E-2</v>
      </c>
      <c r="T47" s="3">
        <v>451</v>
      </c>
      <c r="U47" s="4">
        <v>2.715134E-2</v>
      </c>
      <c r="V47" s="4">
        <v>0.13847177999999999</v>
      </c>
      <c r="W47" s="3">
        <v>457</v>
      </c>
      <c r="X47" s="4">
        <v>2.9113159999999999E-2</v>
      </c>
      <c r="Y47" s="4">
        <v>1.273642E-2</v>
      </c>
      <c r="Z47" s="3">
        <v>385</v>
      </c>
      <c r="AA47" s="4">
        <v>2.6629839999999998E-2</v>
      </c>
      <c r="AB47" s="4">
        <v>-0.15615902000000001</v>
      </c>
      <c r="AC47" s="3">
        <v>376</v>
      </c>
      <c r="AD47" s="4">
        <v>2.7684710000000001E-2</v>
      </c>
      <c r="AE47" s="4">
        <v>-2.4450840000000001E-2</v>
      </c>
      <c r="AF47" s="3">
        <v>394</v>
      </c>
      <c r="AG47" s="4">
        <v>2.908262E-2</v>
      </c>
      <c r="AH47" s="4">
        <v>4.734261E-2</v>
      </c>
    </row>
    <row r="48" spans="1:34">
      <c r="A48" s="2" t="s">
        <v>153</v>
      </c>
      <c r="B48" s="2" t="s">
        <v>49</v>
      </c>
      <c r="C48" s="2" t="s">
        <v>46</v>
      </c>
      <c r="D48" s="2" t="s">
        <v>48</v>
      </c>
      <c r="E48" s="3">
        <v>15976</v>
      </c>
      <c r="F48" s="4">
        <v>1</v>
      </c>
      <c r="G48" s="4"/>
      <c r="H48" s="3">
        <v>16414</v>
      </c>
      <c r="I48" s="4">
        <v>1</v>
      </c>
      <c r="J48" s="4">
        <v>2.7417739999999999E-2</v>
      </c>
      <c r="K48" s="3">
        <v>16442</v>
      </c>
      <c r="L48" s="4">
        <v>1</v>
      </c>
      <c r="M48" s="4">
        <v>1.66424E-3</v>
      </c>
      <c r="N48" s="3">
        <v>15319</v>
      </c>
      <c r="O48" s="4">
        <v>1</v>
      </c>
      <c r="P48" s="4">
        <v>-6.8298360000000002E-2</v>
      </c>
      <c r="Q48" s="3">
        <v>15258</v>
      </c>
      <c r="R48" s="4">
        <v>1</v>
      </c>
      <c r="S48" s="4">
        <v>-3.9680599999999998E-3</v>
      </c>
      <c r="T48" s="3">
        <v>16606</v>
      </c>
      <c r="U48" s="4">
        <v>1</v>
      </c>
      <c r="V48" s="4">
        <v>8.837507E-2</v>
      </c>
      <c r="W48" s="3">
        <v>15684</v>
      </c>
      <c r="X48" s="4">
        <v>1</v>
      </c>
      <c r="Y48" s="4">
        <v>-5.5507639999999997E-2</v>
      </c>
      <c r="Z48" s="3">
        <v>14469</v>
      </c>
      <c r="AA48" s="4">
        <v>1</v>
      </c>
      <c r="AB48" s="4">
        <v>-7.7468170000000003E-2</v>
      </c>
      <c r="AC48" s="3">
        <v>13578</v>
      </c>
      <c r="AD48" s="4">
        <v>1</v>
      </c>
      <c r="AE48" s="4">
        <v>-6.1622059999999999E-2</v>
      </c>
      <c r="AF48" s="3">
        <v>13537</v>
      </c>
      <c r="AG48" s="4">
        <v>1</v>
      </c>
      <c r="AH48" s="4">
        <v>-3.00008E-3</v>
      </c>
    </row>
    <row r="49" spans="1:34">
      <c r="A49" s="2" t="s">
        <v>153</v>
      </c>
      <c r="B49" s="2" t="s">
        <v>49</v>
      </c>
      <c r="C49" s="2" t="s">
        <v>47</v>
      </c>
      <c r="D49" s="2" t="s">
        <v>59</v>
      </c>
      <c r="E49" s="3">
        <v>5816</v>
      </c>
      <c r="F49" s="4">
        <v>0.62594956999999996</v>
      </c>
      <c r="G49" s="4"/>
      <c r="H49" s="3">
        <v>5551</v>
      </c>
      <c r="I49" s="4">
        <v>0.61014016000000004</v>
      </c>
      <c r="J49" s="4">
        <v>-4.55898E-2</v>
      </c>
      <c r="K49" s="3">
        <v>5538</v>
      </c>
      <c r="L49" s="4">
        <v>0.62294508000000004</v>
      </c>
      <c r="M49" s="4">
        <v>-2.3375700000000002E-3</v>
      </c>
      <c r="N49" s="3">
        <v>5543</v>
      </c>
      <c r="O49" s="4">
        <v>0.61654158000000003</v>
      </c>
      <c r="P49" s="4">
        <v>9.1390000000000004E-4</v>
      </c>
      <c r="Q49" s="3">
        <v>5271</v>
      </c>
      <c r="R49" s="4">
        <v>0.64299651999999996</v>
      </c>
      <c r="S49" s="4">
        <v>-4.906605E-2</v>
      </c>
      <c r="T49" s="3">
        <v>5472</v>
      </c>
      <c r="U49" s="4">
        <v>0.64852356</v>
      </c>
      <c r="V49" s="4">
        <v>3.8067179999999999E-2</v>
      </c>
      <c r="W49" s="3">
        <v>5734</v>
      </c>
      <c r="X49" s="4">
        <v>0.65982921000000005</v>
      </c>
      <c r="Y49" s="4">
        <v>4.7970159999999998E-2</v>
      </c>
      <c r="Z49" s="3">
        <v>5430</v>
      </c>
      <c r="AA49" s="4">
        <v>0.63806552000000005</v>
      </c>
      <c r="AB49" s="4">
        <v>-5.3131270000000001E-2</v>
      </c>
      <c r="AC49" s="3">
        <v>5761</v>
      </c>
      <c r="AD49" s="4">
        <v>0.64618469999999995</v>
      </c>
      <c r="AE49" s="4">
        <v>6.0997139999999998E-2</v>
      </c>
      <c r="AF49" s="3">
        <v>5529</v>
      </c>
      <c r="AG49" s="4">
        <v>0.67581714999999998</v>
      </c>
      <c r="AH49" s="4">
        <v>-4.0231830000000003E-2</v>
      </c>
    </row>
    <row r="50" spans="1:34">
      <c r="A50" s="2" t="s">
        <v>153</v>
      </c>
      <c r="B50" s="2" t="s">
        <v>49</v>
      </c>
      <c r="C50" s="2" t="s">
        <v>47</v>
      </c>
      <c r="D50" s="2" t="s">
        <v>60</v>
      </c>
      <c r="E50" s="3">
        <v>3145</v>
      </c>
      <c r="F50" s="4">
        <v>0.33846504999999999</v>
      </c>
      <c r="G50" s="4"/>
      <c r="H50" s="3">
        <v>3196</v>
      </c>
      <c r="I50" s="4">
        <v>0.35128966</v>
      </c>
      <c r="J50" s="4">
        <v>1.6240170000000002E-2</v>
      </c>
      <c r="K50" s="3">
        <v>3053</v>
      </c>
      <c r="L50" s="4">
        <v>0.34342572999999998</v>
      </c>
      <c r="M50" s="4">
        <v>-4.4719469999999997E-2</v>
      </c>
      <c r="N50" s="3">
        <v>3169</v>
      </c>
      <c r="O50" s="4">
        <v>0.35246984999999997</v>
      </c>
      <c r="P50" s="4">
        <v>3.7942370000000003E-2</v>
      </c>
      <c r="Q50" s="3">
        <v>2641</v>
      </c>
      <c r="R50" s="4">
        <v>0.32209918999999998</v>
      </c>
      <c r="S50" s="4">
        <v>-0.16675680000000001</v>
      </c>
      <c r="T50" s="3">
        <v>2648</v>
      </c>
      <c r="U50" s="4">
        <v>0.31385403000000001</v>
      </c>
      <c r="V50" s="4">
        <v>2.87405E-3</v>
      </c>
      <c r="W50" s="3">
        <v>2677</v>
      </c>
      <c r="X50" s="4">
        <v>0.30808661999999998</v>
      </c>
      <c r="Y50" s="4">
        <v>1.10864E-2</v>
      </c>
      <c r="Z50" s="3">
        <v>2812</v>
      </c>
      <c r="AA50" s="4">
        <v>0.33040963000000001</v>
      </c>
      <c r="AB50" s="4">
        <v>5.0112660000000003E-2</v>
      </c>
      <c r="AC50" s="3">
        <v>2843</v>
      </c>
      <c r="AD50" s="4">
        <v>0.31891176999999998</v>
      </c>
      <c r="AE50" s="4">
        <v>1.120842E-2</v>
      </c>
      <c r="AF50" s="3">
        <v>2365</v>
      </c>
      <c r="AG50" s="4">
        <v>0.28907831</v>
      </c>
      <c r="AH50" s="4">
        <v>-0.16816197999999999</v>
      </c>
    </row>
    <row r="51" spans="1:34">
      <c r="A51" s="2" t="s">
        <v>153</v>
      </c>
      <c r="B51" s="2" t="s">
        <v>49</v>
      </c>
      <c r="C51" s="2" t="s">
        <v>47</v>
      </c>
      <c r="D51" s="2" t="s">
        <v>61</v>
      </c>
      <c r="E51" s="3">
        <v>331</v>
      </c>
      <c r="F51" s="4">
        <v>3.558538E-2</v>
      </c>
      <c r="G51" s="4"/>
      <c r="H51" s="3">
        <v>351</v>
      </c>
      <c r="I51" s="4">
        <v>3.8570180000000003E-2</v>
      </c>
      <c r="J51" s="4">
        <v>6.1267460000000003E-2</v>
      </c>
      <c r="K51" s="3">
        <v>299</v>
      </c>
      <c r="L51" s="4">
        <v>3.3629180000000002E-2</v>
      </c>
      <c r="M51" s="4">
        <v>-0.14802246999999999</v>
      </c>
      <c r="N51" s="3">
        <v>279</v>
      </c>
      <c r="O51" s="4">
        <v>3.098857E-2</v>
      </c>
      <c r="P51" s="4">
        <v>-6.8099980000000004E-2</v>
      </c>
      <c r="Q51" s="3">
        <v>286</v>
      </c>
      <c r="R51" s="4">
        <v>3.4904289999999998E-2</v>
      </c>
      <c r="S51" s="4">
        <v>2.702589E-2</v>
      </c>
      <c r="T51" s="3">
        <v>317</v>
      </c>
      <c r="U51" s="4">
        <v>3.7622410000000002E-2</v>
      </c>
      <c r="V51" s="4">
        <v>0.10936933</v>
      </c>
      <c r="W51" s="3">
        <v>279</v>
      </c>
      <c r="X51" s="4">
        <v>3.2084170000000002E-2</v>
      </c>
      <c r="Y51" s="4">
        <v>-0.12161004</v>
      </c>
      <c r="Z51" s="3">
        <v>268</v>
      </c>
      <c r="AA51" s="4">
        <v>3.152485E-2</v>
      </c>
      <c r="AB51" s="4">
        <v>-3.7904420000000001E-2</v>
      </c>
      <c r="AC51" s="3">
        <v>311</v>
      </c>
      <c r="AD51" s="4">
        <v>3.4903539999999997E-2</v>
      </c>
      <c r="AE51" s="4">
        <v>0.15994978000000001</v>
      </c>
      <c r="AF51" s="3">
        <v>287</v>
      </c>
      <c r="AG51" s="4">
        <v>3.5104530000000002E-2</v>
      </c>
      <c r="AH51" s="4">
        <v>-7.7030020000000005E-2</v>
      </c>
    </row>
    <row r="52" spans="1:34">
      <c r="A52" s="2" t="s">
        <v>153</v>
      </c>
      <c r="B52" s="2" t="s">
        <v>49</v>
      </c>
      <c r="C52" s="2" t="s">
        <v>47</v>
      </c>
      <c r="D52" s="2" t="s">
        <v>48</v>
      </c>
      <c r="E52" s="3">
        <v>9292</v>
      </c>
      <c r="F52" s="4">
        <v>1</v>
      </c>
      <c r="G52" s="4"/>
      <c r="H52" s="3">
        <v>9098</v>
      </c>
      <c r="I52" s="4">
        <v>1</v>
      </c>
      <c r="J52" s="4">
        <v>-2.085996E-2</v>
      </c>
      <c r="K52" s="3">
        <v>8890</v>
      </c>
      <c r="L52" s="4">
        <v>1</v>
      </c>
      <c r="M52" s="4">
        <v>-2.2844980000000001E-2</v>
      </c>
      <c r="N52" s="3">
        <v>8991</v>
      </c>
      <c r="O52" s="4">
        <v>1</v>
      </c>
      <c r="P52" s="4">
        <v>1.130955E-2</v>
      </c>
      <c r="Q52" s="3">
        <v>8198</v>
      </c>
      <c r="R52" s="4">
        <v>1</v>
      </c>
      <c r="S52" s="4">
        <v>-8.819051E-2</v>
      </c>
      <c r="T52" s="3">
        <v>8437</v>
      </c>
      <c r="U52" s="4">
        <v>1</v>
      </c>
      <c r="V52" s="4">
        <v>2.922025E-2</v>
      </c>
      <c r="W52" s="3">
        <v>8691</v>
      </c>
      <c r="X52" s="4">
        <v>1</v>
      </c>
      <c r="Y52" s="4">
        <v>3.0014030000000001E-2</v>
      </c>
      <c r="Z52" s="3">
        <v>8510</v>
      </c>
      <c r="AA52" s="4">
        <v>1</v>
      </c>
      <c r="AB52" s="4">
        <v>-2.083465E-2</v>
      </c>
      <c r="AC52" s="3">
        <v>8915</v>
      </c>
      <c r="AD52" s="4">
        <v>1</v>
      </c>
      <c r="AE52" s="4">
        <v>4.7665939999999997E-2</v>
      </c>
      <c r="AF52" s="3">
        <v>8181</v>
      </c>
      <c r="AG52" s="4">
        <v>1</v>
      </c>
      <c r="AH52" s="4">
        <v>-8.2314639999999994E-2</v>
      </c>
    </row>
    <row r="53" spans="1:34">
      <c r="A53" s="2" t="s">
        <v>154</v>
      </c>
      <c r="B53" s="2" t="s">
        <v>44</v>
      </c>
      <c r="C53" s="2" t="s">
        <v>45</v>
      </c>
      <c r="D53" s="2" t="s">
        <v>59</v>
      </c>
      <c r="E53" s="3">
        <v>247524</v>
      </c>
      <c r="F53" s="4">
        <v>0.54566146000000004</v>
      </c>
      <c r="G53" s="4"/>
      <c r="H53" s="3">
        <v>253050</v>
      </c>
      <c r="I53" s="4">
        <v>0.54737062999999997</v>
      </c>
      <c r="J53" s="4">
        <v>2.2325520000000001E-2</v>
      </c>
      <c r="K53" s="3">
        <v>254304</v>
      </c>
      <c r="L53" s="4">
        <v>0.54658156000000002</v>
      </c>
      <c r="M53" s="4">
        <v>4.9539900000000001E-3</v>
      </c>
      <c r="N53" s="3">
        <v>260144</v>
      </c>
      <c r="O53" s="4">
        <v>0.547157</v>
      </c>
      <c r="P53" s="4">
        <v>2.2966110000000001E-2</v>
      </c>
      <c r="Q53" s="3">
        <v>262091</v>
      </c>
      <c r="R53" s="4">
        <v>0.54912386999999996</v>
      </c>
      <c r="S53" s="4">
        <v>7.4830299999999999E-3</v>
      </c>
      <c r="T53" s="3">
        <v>270506</v>
      </c>
      <c r="U53" s="4">
        <v>0.55456943999999997</v>
      </c>
      <c r="V53" s="4">
        <v>3.210756E-2</v>
      </c>
      <c r="W53" s="3">
        <v>262002</v>
      </c>
      <c r="X53" s="4">
        <v>0.55449325999999999</v>
      </c>
      <c r="Y53" s="4">
        <v>-3.1435070000000002E-2</v>
      </c>
      <c r="Z53" s="3">
        <v>256993</v>
      </c>
      <c r="AA53" s="4">
        <v>0.55072303</v>
      </c>
      <c r="AB53" s="4">
        <v>-1.9120180000000001E-2</v>
      </c>
      <c r="AC53" s="3">
        <v>256524</v>
      </c>
      <c r="AD53" s="4">
        <v>0.55073665999999999</v>
      </c>
      <c r="AE53" s="4">
        <v>-1.8246600000000001E-3</v>
      </c>
      <c r="AF53" s="3">
        <v>266117</v>
      </c>
      <c r="AG53" s="4">
        <v>0.55036046000000005</v>
      </c>
      <c r="AH53" s="4">
        <v>3.7398220000000003E-2</v>
      </c>
    </row>
    <row r="54" spans="1:34">
      <c r="A54" s="2" t="s">
        <v>154</v>
      </c>
      <c r="B54" s="2" t="s">
        <v>44</v>
      </c>
      <c r="C54" s="2" t="s">
        <v>45</v>
      </c>
      <c r="D54" s="2" t="s">
        <v>60</v>
      </c>
      <c r="E54" s="3">
        <v>189699</v>
      </c>
      <c r="F54" s="4">
        <v>0.41818854999999999</v>
      </c>
      <c r="G54" s="4"/>
      <c r="H54" s="3">
        <v>193361</v>
      </c>
      <c r="I54" s="4">
        <v>0.41825818999999997</v>
      </c>
      <c r="J54" s="4">
        <v>1.9303020000000001E-2</v>
      </c>
      <c r="K54" s="3">
        <v>194519</v>
      </c>
      <c r="L54" s="4">
        <v>0.41808571</v>
      </c>
      <c r="M54" s="4">
        <v>5.9897600000000002E-3</v>
      </c>
      <c r="N54" s="3">
        <v>198607</v>
      </c>
      <c r="O54" s="4">
        <v>0.41772704999999999</v>
      </c>
      <c r="P54" s="4">
        <v>2.1013609999999999E-2</v>
      </c>
      <c r="Q54" s="3">
        <v>198584</v>
      </c>
      <c r="R54" s="4">
        <v>0.41606609</v>
      </c>
      <c r="S54" s="4">
        <v>-1.1718999999999999E-4</v>
      </c>
      <c r="T54" s="3">
        <v>199689</v>
      </c>
      <c r="U54" s="4">
        <v>0.40938608999999998</v>
      </c>
      <c r="V54" s="4">
        <v>5.5649300000000001E-3</v>
      </c>
      <c r="W54" s="3">
        <v>192947</v>
      </c>
      <c r="X54" s="4">
        <v>0.40834652999999999</v>
      </c>
      <c r="Y54" s="4">
        <v>-3.3761850000000003E-2</v>
      </c>
      <c r="Z54" s="3">
        <v>191615</v>
      </c>
      <c r="AA54" s="4">
        <v>0.41062109000000002</v>
      </c>
      <c r="AB54" s="4">
        <v>-6.9040400000000002E-3</v>
      </c>
      <c r="AC54" s="3">
        <v>190780</v>
      </c>
      <c r="AD54" s="4">
        <v>0.40958939</v>
      </c>
      <c r="AE54" s="4">
        <v>-4.35726E-3</v>
      </c>
      <c r="AF54" s="3">
        <v>198440</v>
      </c>
      <c r="AG54" s="4">
        <v>0.41039492999999999</v>
      </c>
      <c r="AH54" s="4">
        <v>4.0148999999999997E-2</v>
      </c>
    </row>
    <row r="55" spans="1:34">
      <c r="A55" s="2" t="s">
        <v>154</v>
      </c>
      <c r="B55" s="2" t="s">
        <v>44</v>
      </c>
      <c r="C55" s="2" t="s">
        <v>45</v>
      </c>
      <c r="D55" s="2" t="s">
        <v>61</v>
      </c>
      <c r="E55" s="3">
        <v>16398</v>
      </c>
      <c r="F55" s="4">
        <v>3.6149979999999998E-2</v>
      </c>
      <c r="G55" s="4"/>
      <c r="H55" s="3">
        <v>15890</v>
      </c>
      <c r="I55" s="4">
        <v>3.437117E-2</v>
      </c>
      <c r="J55" s="4">
        <v>-3.101456E-2</v>
      </c>
      <c r="K55" s="3">
        <v>16439</v>
      </c>
      <c r="L55" s="4">
        <v>3.5332740000000001E-2</v>
      </c>
      <c r="M55" s="4">
        <v>3.4559899999999998E-2</v>
      </c>
      <c r="N55" s="3">
        <v>16696</v>
      </c>
      <c r="O55" s="4">
        <v>3.511595E-2</v>
      </c>
      <c r="P55" s="4">
        <v>1.562036E-2</v>
      </c>
      <c r="Q55" s="3">
        <v>16614</v>
      </c>
      <c r="R55" s="4">
        <v>3.481004E-2</v>
      </c>
      <c r="S55" s="4">
        <v>-4.8709699999999996E-3</v>
      </c>
      <c r="T55" s="3">
        <v>17582</v>
      </c>
      <c r="U55" s="4">
        <v>3.6044470000000002E-2</v>
      </c>
      <c r="V55" s="4">
        <v>5.821407E-2</v>
      </c>
      <c r="W55" s="3">
        <v>17558</v>
      </c>
      <c r="X55" s="4">
        <v>3.7160209999999999E-2</v>
      </c>
      <c r="Y55" s="4">
        <v>-1.3163199999999999E-3</v>
      </c>
      <c r="Z55" s="3">
        <v>18039</v>
      </c>
      <c r="AA55" s="4">
        <v>3.8655889999999998E-2</v>
      </c>
      <c r="AB55" s="4">
        <v>2.7344879999999998E-2</v>
      </c>
      <c r="AC55" s="3">
        <v>18479</v>
      </c>
      <c r="AD55" s="4">
        <v>3.9673939999999998E-2</v>
      </c>
      <c r="AE55" s="4">
        <v>2.4438310000000001E-2</v>
      </c>
      <c r="AF55" s="3">
        <v>18976</v>
      </c>
      <c r="AG55" s="4">
        <v>3.9244609999999999E-2</v>
      </c>
      <c r="AH55" s="4">
        <v>2.6873480000000002E-2</v>
      </c>
    </row>
    <row r="56" spans="1:34">
      <c r="A56" s="2" t="s">
        <v>154</v>
      </c>
      <c r="B56" s="2" t="s">
        <v>44</v>
      </c>
      <c r="C56" s="2" t="s">
        <v>45</v>
      </c>
      <c r="D56" s="2" t="s">
        <v>48</v>
      </c>
      <c r="E56" s="3">
        <v>453622</v>
      </c>
      <c r="F56" s="4">
        <v>1</v>
      </c>
      <c r="G56" s="4"/>
      <c r="H56" s="3">
        <v>462301</v>
      </c>
      <c r="I56" s="4">
        <v>1</v>
      </c>
      <c r="J56" s="4">
        <v>1.9133299999999999E-2</v>
      </c>
      <c r="K56" s="3">
        <v>465262</v>
      </c>
      <c r="L56" s="4">
        <v>1</v>
      </c>
      <c r="M56" s="4">
        <v>6.4048000000000004E-3</v>
      </c>
      <c r="N56" s="3">
        <v>475447</v>
      </c>
      <c r="O56" s="4">
        <v>1</v>
      </c>
      <c r="P56" s="4">
        <v>2.189025E-2</v>
      </c>
      <c r="Q56" s="3">
        <v>477289</v>
      </c>
      <c r="R56" s="4">
        <v>1</v>
      </c>
      <c r="S56" s="4">
        <v>3.8743900000000001E-3</v>
      </c>
      <c r="T56" s="3">
        <v>487776</v>
      </c>
      <c r="U56" s="4">
        <v>1</v>
      </c>
      <c r="V56" s="4">
        <v>2.197284E-2</v>
      </c>
      <c r="W56" s="3">
        <v>472508</v>
      </c>
      <c r="X56" s="4">
        <v>1</v>
      </c>
      <c r="Y56" s="4">
        <v>-3.1302009999999998E-2</v>
      </c>
      <c r="Z56" s="3">
        <v>466646</v>
      </c>
      <c r="AA56" s="4">
        <v>1</v>
      </c>
      <c r="AB56" s="4">
        <v>-1.240511E-2</v>
      </c>
      <c r="AC56" s="3">
        <v>465783</v>
      </c>
      <c r="AD56" s="4">
        <v>1</v>
      </c>
      <c r="AE56" s="4">
        <v>-1.8493800000000001E-3</v>
      </c>
      <c r="AF56" s="3">
        <v>483533</v>
      </c>
      <c r="AG56" s="4">
        <v>1</v>
      </c>
      <c r="AH56" s="4">
        <v>3.8107349999999998E-2</v>
      </c>
    </row>
    <row r="57" spans="1:34">
      <c r="A57" s="2" t="s">
        <v>154</v>
      </c>
      <c r="B57" s="2" t="s">
        <v>44</v>
      </c>
      <c r="C57" s="2" t="s">
        <v>46</v>
      </c>
      <c r="D57" s="2" t="s">
        <v>59</v>
      </c>
      <c r="E57" s="3">
        <v>155188</v>
      </c>
      <c r="F57" s="4">
        <v>0.60012509000000003</v>
      </c>
      <c r="G57" s="4"/>
      <c r="H57" s="3">
        <v>155406</v>
      </c>
      <c r="I57" s="4">
        <v>0.60056069999999995</v>
      </c>
      <c r="J57" s="4">
        <v>1.40205E-3</v>
      </c>
      <c r="K57" s="3">
        <v>156209</v>
      </c>
      <c r="L57" s="4">
        <v>0.59672046000000001</v>
      </c>
      <c r="M57" s="4">
        <v>5.1704000000000003E-3</v>
      </c>
      <c r="N57" s="3">
        <v>160712</v>
      </c>
      <c r="O57" s="4">
        <v>0.59999380999999996</v>
      </c>
      <c r="P57" s="4">
        <v>2.8827620000000002E-2</v>
      </c>
      <c r="Q57" s="3">
        <v>158748</v>
      </c>
      <c r="R57" s="4">
        <v>0.60633767999999999</v>
      </c>
      <c r="S57" s="4">
        <v>-1.2222709999999999E-2</v>
      </c>
      <c r="T57" s="3">
        <v>165998</v>
      </c>
      <c r="U57" s="4">
        <v>0.62113666999999995</v>
      </c>
      <c r="V57" s="4">
        <v>4.5667100000000002E-2</v>
      </c>
      <c r="W57" s="3">
        <v>159760</v>
      </c>
      <c r="X57" s="4">
        <v>0.61809707000000003</v>
      </c>
      <c r="Y57" s="4">
        <v>-3.757373E-2</v>
      </c>
      <c r="Z57" s="3">
        <v>149699</v>
      </c>
      <c r="AA57" s="4">
        <v>0.60861555000000001</v>
      </c>
      <c r="AB57" s="4">
        <v>-6.2976519999999994E-2</v>
      </c>
      <c r="AC57" s="3">
        <v>149054</v>
      </c>
      <c r="AD57" s="4">
        <v>0.59715351999999999</v>
      </c>
      <c r="AE57" s="4">
        <v>-4.3107299999999996E-3</v>
      </c>
      <c r="AF57" s="3">
        <v>154748</v>
      </c>
      <c r="AG57" s="4">
        <v>0.59353931000000004</v>
      </c>
      <c r="AH57" s="4">
        <v>3.8198660000000002E-2</v>
      </c>
    </row>
    <row r="58" spans="1:34">
      <c r="A58" s="2" t="s">
        <v>154</v>
      </c>
      <c r="B58" s="2" t="s">
        <v>44</v>
      </c>
      <c r="C58" s="2" t="s">
        <v>46</v>
      </c>
      <c r="D58" s="2" t="s">
        <v>60</v>
      </c>
      <c r="E58" s="3">
        <v>98443</v>
      </c>
      <c r="F58" s="4">
        <v>0.38068827</v>
      </c>
      <c r="G58" s="4"/>
      <c r="H58" s="3">
        <v>98989</v>
      </c>
      <c r="I58" s="4">
        <v>0.38254128999999998</v>
      </c>
      <c r="J58" s="4">
        <v>5.5465200000000001E-3</v>
      </c>
      <c r="K58" s="3">
        <v>100858</v>
      </c>
      <c r="L58" s="4">
        <v>0.38527935000000002</v>
      </c>
      <c r="M58" s="4">
        <v>1.8880129999999998E-2</v>
      </c>
      <c r="N58" s="3">
        <v>101842</v>
      </c>
      <c r="O58" s="4">
        <v>0.38020896999999998</v>
      </c>
      <c r="P58" s="4">
        <v>9.7489099999999995E-3</v>
      </c>
      <c r="Q58" s="3">
        <v>97403</v>
      </c>
      <c r="R58" s="4">
        <v>0.37203067000000001</v>
      </c>
      <c r="S58" s="4">
        <v>-4.3582219999999998E-2</v>
      </c>
      <c r="T58" s="3">
        <v>95207</v>
      </c>
      <c r="U58" s="4">
        <v>0.35625105000000001</v>
      </c>
      <c r="V58" s="4">
        <v>-2.254169E-2</v>
      </c>
      <c r="W58" s="3">
        <v>92274</v>
      </c>
      <c r="X58" s="4">
        <v>0.35700040999999999</v>
      </c>
      <c r="Y58" s="4">
        <v>-3.0806469999999999E-2</v>
      </c>
      <c r="Z58" s="3">
        <v>89220</v>
      </c>
      <c r="AA58" s="4">
        <v>0.36273090000000002</v>
      </c>
      <c r="AB58" s="4">
        <v>-3.3103580000000001E-2</v>
      </c>
      <c r="AC58" s="3">
        <v>92632</v>
      </c>
      <c r="AD58" s="4">
        <v>0.37111206000000002</v>
      </c>
      <c r="AE58" s="4">
        <v>3.8248699999999997E-2</v>
      </c>
      <c r="AF58" s="3">
        <v>97130</v>
      </c>
      <c r="AG58" s="4">
        <v>0.37254573000000002</v>
      </c>
      <c r="AH58" s="4">
        <v>4.8555670000000002E-2</v>
      </c>
    </row>
    <row r="59" spans="1:34">
      <c r="A59" s="2" t="s">
        <v>154</v>
      </c>
      <c r="B59" s="2" t="s">
        <v>44</v>
      </c>
      <c r="C59" s="2" t="s">
        <v>46</v>
      </c>
      <c r="D59" s="2" t="s">
        <v>61</v>
      </c>
      <c r="E59" s="3">
        <v>4962</v>
      </c>
      <c r="F59" s="4">
        <v>1.9186640000000001E-2</v>
      </c>
      <c r="G59" s="4"/>
      <c r="H59" s="3">
        <v>4373</v>
      </c>
      <c r="I59" s="4">
        <v>1.6898010000000002E-2</v>
      </c>
      <c r="J59" s="4">
        <v>-0.11868739</v>
      </c>
      <c r="K59" s="3">
        <v>4712</v>
      </c>
      <c r="L59" s="4">
        <v>1.8000189999999999E-2</v>
      </c>
      <c r="M59" s="4">
        <v>7.7623639999999994E-2</v>
      </c>
      <c r="N59" s="3">
        <v>5303</v>
      </c>
      <c r="O59" s="4">
        <v>1.9797220000000001E-2</v>
      </c>
      <c r="P59" s="4">
        <v>0.12536627</v>
      </c>
      <c r="Q59" s="3">
        <v>5663</v>
      </c>
      <c r="R59" s="4">
        <v>2.1631649999999999E-2</v>
      </c>
      <c r="S59" s="4">
        <v>6.8013740000000003E-2</v>
      </c>
      <c r="T59" s="3">
        <v>6043</v>
      </c>
      <c r="U59" s="4">
        <v>2.2612279999999998E-2</v>
      </c>
      <c r="V59" s="4">
        <v>6.7027340000000005E-2</v>
      </c>
      <c r="W59" s="3">
        <v>6437</v>
      </c>
      <c r="X59" s="4">
        <v>2.4902520000000001E-2</v>
      </c>
      <c r="Y59" s="4">
        <v>6.5115960000000001E-2</v>
      </c>
      <c r="Z59" s="3">
        <v>7048</v>
      </c>
      <c r="AA59" s="4">
        <v>2.865355E-2</v>
      </c>
      <c r="AB59" s="4">
        <v>9.4962489999999997E-2</v>
      </c>
      <c r="AC59" s="3">
        <v>7921</v>
      </c>
      <c r="AD59" s="4">
        <v>3.1734419999999999E-2</v>
      </c>
      <c r="AE59" s="4">
        <v>0.1239136</v>
      </c>
      <c r="AF59" s="3">
        <v>8842</v>
      </c>
      <c r="AG59" s="4">
        <v>3.3914960000000001E-2</v>
      </c>
      <c r="AH59" s="4">
        <v>0.11629196</v>
      </c>
    </row>
    <row r="60" spans="1:34">
      <c r="A60" s="2" t="s">
        <v>154</v>
      </c>
      <c r="B60" s="2" t="s">
        <v>44</v>
      </c>
      <c r="C60" s="2" t="s">
        <v>46</v>
      </c>
      <c r="D60" s="2" t="s">
        <v>48</v>
      </c>
      <c r="E60" s="3">
        <v>258593</v>
      </c>
      <c r="F60" s="4">
        <v>1</v>
      </c>
      <c r="G60" s="4"/>
      <c r="H60" s="3">
        <v>258768</v>
      </c>
      <c r="I60" s="4">
        <v>1</v>
      </c>
      <c r="J60" s="4">
        <v>6.7568999999999995E-4</v>
      </c>
      <c r="K60" s="3">
        <v>261780</v>
      </c>
      <c r="L60" s="4">
        <v>1</v>
      </c>
      <c r="M60" s="4">
        <v>1.163925E-2</v>
      </c>
      <c r="N60" s="3">
        <v>267857</v>
      </c>
      <c r="O60" s="4">
        <v>1</v>
      </c>
      <c r="P60" s="4">
        <v>2.3214700000000001E-2</v>
      </c>
      <c r="Q60" s="3">
        <v>261815</v>
      </c>
      <c r="R60" s="4">
        <v>1</v>
      </c>
      <c r="S60" s="4">
        <v>-2.2557420000000002E-2</v>
      </c>
      <c r="T60" s="3">
        <v>267248</v>
      </c>
      <c r="U60" s="4">
        <v>1</v>
      </c>
      <c r="V60" s="4">
        <v>2.0753400000000002E-2</v>
      </c>
      <c r="W60" s="3">
        <v>258472</v>
      </c>
      <c r="X60" s="4">
        <v>1</v>
      </c>
      <c r="Y60" s="4">
        <v>-3.2840840000000003E-2</v>
      </c>
      <c r="Z60" s="3">
        <v>245967</v>
      </c>
      <c r="AA60" s="4">
        <v>1</v>
      </c>
      <c r="AB60" s="4">
        <v>-4.8378789999999998E-2</v>
      </c>
      <c r="AC60" s="3">
        <v>249608</v>
      </c>
      <c r="AD60" s="4">
        <v>1</v>
      </c>
      <c r="AE60" s="4">
        <v>1.480097E-2</v>
      </c>
      <c r="AF60" s="3">
        <v>260720</v>
      </c>
      <c r="AG60" s="4">
        <v>1</v>
      </c>
      <c r="AH60" s="4">
        <v>4.4520520000000001E-2</v>
      </c>
    </row>
    <row r="61" spans="1:34">
      <c r="A61" s="2" t="s">
        <v>154</v>
      </c>
      <c r="B61" s="2" t="s">
        <v>44</v>
      </c>
      <c r="C61" s="2" t="s">
        <v>47</v>
      </c>
      <c r="D61" s="2" t="s">
        <v>59</v>
      </c>
      <c r="E61" s="3">
        <v>57800</v>
      </c>
      <c r="F61" s="4">
        <v>0.48312277999999997</v>
      </c>
      <c r="G61" s="4"/>
      <c r="H61" s="3">
        <v>56967</v>
      </c>
      <c r="I61" s="4">
        <v>0.48251448000000002</v>
      </c>
      <c r="J61" s="4">
        <v>-1.44254E-2</v>
      </c>
      <c r="K61" s="3">
        <v>56832</v>
      </c>
      <c r="L61" s="4">
        <v>0.48709714999999998</v>
      </c>
      <c r="M61" s="4">
        <v>-2.36813E-3</v>
      </c>
      <c r="N61" s="3">
        <v>66931</v>
      </c>
      <c r="O61" s="4">
        <v>0.50039918999999999</v>
      </c>
      <c r="P61" s="4">
        <v>0.17769957</v>
      </c>
      <c r="Q61" s="3">
        <v>66629</v>
      </c>
      <c r="R61" s="4">
        <v>0.50703103000000005</v>
      </c>
      <c r="S61" s="4">
        <v>-4.5124199999999996E-3</v>
      </c>
      <c r="T61" s="3">
        <v>64476</v>
      </c>
      <c r="U61" s="4">
        <v>0.52186442</v>
      </c>
      <c r="V61" s="4">
        <v>-3.230156E-2</v>
      </c>
      <c r="W61" s="3">
        <v>64276</v>
      </c>
      <c r="X61" s="4">
        <v>0.51325896999999998</v>
      </c>
      <c r="Y61" s="4">
        <v>-3.11123E-3</v>
      </c>
      <c r="Z61" s="3">
        <v>68098</v>
      </c>
      <c r="AA61" s="4">
        <v>0.50528801999999995</v>
      </c>
      <c r="AB61" s="4">
        <v>5.946216E-2</v>
      </c>
      <c r="AC61" s="3">
        <v>76304</v>
      </c>
      <c r="AD61" s="4">
        <v>0.50245735999999996</v>
      </c>
      <c r="AE61" s="4">
        <v>0.1205059</v>
      </c>
      <c r="AF61" s="3">
        <v>85397</v>
      </c>
      <c r="AG61" s="4">
        <v>0.50009967</v>
      </c>
      <c r="AH61" s="4">
        <v>0.11916611000000001</v>
      </c>
    </row>
    <row r="62" spans="1:34">
      <c r="A62" s="2" t="s">
        <v>154</v>
      </c>
      <c r="B62" s="2" t="s">
        <v>44</v>
      </c>
      <c r="C62" s="2" t="s">
        <v>47</v>
      </c>
      <c r="D62" s="2" t="s">
        <v>60</v>
      </c>
      <c r="E62" s="3">
        <v>58356</v>
      </c>
      <c r="F62" s="4">
        <v>0.48777082999999999</v>
      </c>
      <c r="G62" s="4"/>
      <c r="H62" s="3">
        <v>57937</v>
      </c>
      <c r="I62" s="4">
        <v>0.49073147</v>
      </c>
      <c r="J62" s="4">
        <v>-7.1931800000000004E-3</v>
      </c>
      <c r="K62" s="3">
        <v>56574</v>
      </c>
      <c r="L62" s="4">
        <v>0.48489247000000002</v>
      </c>
      <c r="M62" s="4">
        <v>-2.3512680000000001E-2</v>
      </c>
      <c r="N62" s="3">
        <v>63049</v>
      </c>
      <c r="O62" s="4">
        <v>0.47137757000000002</v>
      </c>
      <c r="P62" s="4">
        <v>0.11444072</v>
      </c>
      <c r="Q62" s="3">
        <v>61000</v>
      </c>
      <c r="R62" s="4">
        <v>0.46420059000000002</v>
      </c>
      <c r="S62" s="4">
        <v>-3.2491720000000002E-2</v>
      </c>
      <c r="T62" s="3">
        <v>55359</v>
      </c>
      <c r="U62" s="4">
        <v>0.44806986999999998</v>
      </c>
      <c r="V62" s="4">
        <v>-9.2478459999999998E-2</v>
      </c>
      <c r="W62" s="3">
        <v>56842</v>
      </c>
      <c r="X62" s="4">
        <v>0.45389573999999999</v>
      </c>
      <c r="Y62" s="4">
        <v>2.6781900000000001E-2</v>
      </c>
      <c r="Z62" s="3">
        <v>62035</v>
      </c>
      <c r="AA62" s="4">
        <v>0.46030144000000001</v>
      </c>
      <c r="AB62" s="4">
        <v>9.1362990000000005E-2</v>
      </c>
      <c r="AC62" s="3">
        <v>70317</v>
      </c>
      <c r="AD62" s="4">
        <v>0.46303496</v>
      </c>
      <c r="AE62" s="4">
        <v>0.13351009</v>
      </c>
      <c r="AF62" s="3">
        <v>79193</v>
      </c>
      <c r="AG62" s="4">
        <v>0.46377244000000001</v>
      </c>
      <c r="AH62" s="4">
        <v>0.12623326000000001</v>
      </c>
    </row>
    <row r="63" spans="1:34">
      <c r="A63" s="2" t="s">
        <v>154</v>
      </c>
      <c r="B63" s="2" t="s">
        <v>44</v>
      </c>
      <c r="C63" s="2" t="s">
        <v>47</v>
      </c>
      <c r="D63" s="2" t="s">
        <v>61</v>
      </c>
      <c r="E63" s="3">
        <v>3482</v>
      </c>
      <c r="F63" s="4">
        <v>2.9106389999999999E-2</v>
      </c>
      <c r="G63" s="4"/>
      <c r="H63" s="3">
        <v>3159</v>
      </c>
      <c r="I63" s="4">
        <v>2.6754050000000001E-2</v>
      </c>
      <c r="J63" s="4">
        <v>-9.2936089999999999E-2</v>
      </c>
      <c r="K63" s="3">
        <v>3268</v>
      </c>
      <c r="L63" s="4">
        <v>2.8010380000000001E-2</v>
      </c>
      <c r="M63" s="4">
        <v>3.4652559999999999E-2</v>
      </c>
      <c r="N63" s="3">
        <v>3775</v>
      </c>
      <c r="O63" s="4">
        <v>2.822324E-2</v>
      </c>
      <c r="P63" s="4">
        <v>0.15510457999999999</v>
      </c>
      <c r="Q63" s="3">
        <v>3780</v>
      </c>
      <c r="R63" s="4">
        <v>2.8768370000000001E-2</v>
      </c>
      <c r="S63" s="4">
        <v>1.4434199999999999E-3</v>
      </c>
      <c r="T63" s="3">
        <v>3715</v>
      </c>
      <c r="U63" s="4">
        <v>3.0065709999999999E-2</v>
      </c>
      <c r="V63" s="4">
        <v>-1.740827E-2</v>
      </c>
      <c r="W63" s="3">
        <v>4113</v>
      </c>
      <c r="X63" s="4">
        <v>3.2845289999999999E-2</v>
      </c>
      <c r="Y63" s="4">
        <v>0.10731052000000001</v>
      </c>
      <c r="Z63" s="3">
        <v>4638</v>
      </c>
      <c r="AA63" s="4">
        <v>3.4410540000000003E-2</v>
      </c>
      <c r="AB63" s="4">
        <v>0.12746055000000001</v>
      </c>
      <c r="AC63" s="3">
        <v>5240</v>
      </c>
      <c r="AD63" s="4">
        <v>3.4507679999999999E-2</v>
      </c>
      <c r="AE63" s="4">
        <v>0.12999959</v>
      </c>
      <c r="AF63" s="3">
        <v>6169</v>
      </c>
      <c r="AG63" s="4">
        <v>3.6127890000000003E-2</v>
      </c>
      <c r="AH63" s="4">
        <v>0.17723720000000001</v>
      </c>
    </row>
    <row r="64" spans="1:34">
      <c r="A64" s="2" t="s">
        <v>154</v>
      </c>
      <c r="B64" s="2" t="s">
        <v>44</v>
      </c>
      <c r="C64" s="2" t="s">
        <v>47</v>
      </c>
      <c r="D64" s="2" t="s">
        <v>48</v>
      </c>
      <c r="E64" s="3">
        <v>119639</v>
      </c>
      <c r="F64" s="4">
        <v>1</v>
      </c>
      <c r="G64" s="4"/>
      <c r="H64" s="3">
        <v>118062</v>
      </c>
      <c r="I64" s="4">
        <v>1</v>
      </c>
      <c r="J64" s="4">
        <v>-1.3182900000000001E-2</v>
      </c>
      <c r="K64" s="3">
        <v>116674</v>
      </c>
      <c r="L64" s="4">
        <v>1</v>
      </c>
      <c r="M64" s="4">
        <v>-1.1753980000000001E-2</v>
      </c>
      <c r="N64" s="3">
        <v>133754</v>
      </c>
      <c r="O64" s="4">
        <v>1</v>
      </c>
      <c r="P64" s="4">
        <v>0.14639294</v>
      </c>
      <c r="Q64" s="3">
        <v>131409</v>
      </c>
      <c r="R64" s="4">
        <v>1</v>
      </c>
      <c r="S64" s="4">
        <v>-1.7533139999999999E-2</v>
      </c>
      <c r="T64" s="3">
        <v>123550</v>
      </c>
      <c r="U64" s="4">
        <v>1</v>
      </c>
      <c r="V64" s="4">
        <v>-5.9807260000000001E-2</v>
      </c>
      <c r="W64" s="3">
        <v>125231</v>
      </c>
      <c r="X64" s="4">
        <v>1</v>
      </c>
      <c r="Y64" s="4">
        <v>1.3602889999999999E-2</v>
      </c>
      <c r="Z64" s="3">
        <v>134770</v>
      </c>
      <c r="AA64" s="4">
        <v>1</v>
      </c>
      <c r="AB64" s="4">
        <v>7.6175240000000005E-2</v>
      </c>
      <c r="AC64" s="3">
        <v>151861</v>
      </c>
      <c r="AD64" s="4">
        <v>1</v>
      </c>
      <c r="AE64" s="4">
        <v>0.12681843000000001</v>
      </c>
      <c r="AF64" s="3">
        <v>170759</v>
      </c>
      <c r="AG64" s="4">
        <v>1</v>
      </c>
      <c r="AH64" s="4">
        <v>0.12444234999999999</v>
      </c>
    </row>
    <row r="65" spans="1:34">
      <c r="A65" s="2" t="s">
        <v>154</v>
      </c>
      <c r="B65" s="2" t="s">
        <v>49</v>
      </c>
      <c r="C65" s="2" t="s">
        <v>45</v>
      </c>
      <c r="D65" s="2" t="s">
        <v>59</v>
      </c>
      <c r="E65" s="3">
        <v>94050</v>
      </c>
      <c r="F65" s="4">
        <v>0.61799367999999999</v>
      </c>
      <c r="G65" s="4"/>
      <c r="H65" s="3">
        <v>99203</v>
      </c>
      <c r="I65" s="4">
        <v>0.61935631999999996</v>
      </c>
      <c r="J65" s="4">
        <v>5.4791939999999997E-2</v>
      </c>
      <c r="K65" s="3">
        <v>102714</v>
      </c>
      <c r="L65" s="4">
        <v>0.61811928000000005</v>
      </c>
      <c r="M65" s="4">
        <v>3.539171E-2</v>
      </c>
      <c r="N65" s="3">
        <v>106867</v>
      </c>
      <c r="O65" s="4">
        <v>0.61787281999999999</v>
      </c>
      <c r="P65" s="4">
        <v>4.0430140000000003E-2</v>
      </c>
      <c r="Q65" s="3">
        <v>108897</v>
      </c>
      <c r="R65" s="4">
        <v>0.61921824000000003</v>
      </c>
      <c r="S65" s="4">
        <v>1.898936E-2</v>
      </c>
      <c r="T65" s="3">
        <v>116030</v>
      </c>
      <c r="U65" s="4">
        <v>0.62565004000000002</v>
      </c>
      <c r="V65" s="4">
        <v>6.5505279999999999E-2</v>
      </c>
      <c r="W65" s="3">
        <v>113605</v>
      </c>
      <c r="X65" s="4">
        <v>0.63094717</v>
      </c>
      <c r="Y65" s="4">
        <v>-2.0899810000000001E-2</v>
      </c>
      <c r="Z65" s="3">
        <v>112692</v>
      </c>
      <c r="AA65" s="4">
        <v>0.63072207999999996</v>
      </c>
      <c r="AB65" s="4">
        <v>-8.0388000000000005E-3</v>
      </c>
      <c r="AC65" s="3">
        <v>113330</v>
      </c>
      <c r="AD65" s="4">
        <v>0.62690791000000001</v>
      </c>
      <c r="AE65" s="4">
        <v>5.6643700000000002E-3</v>
      </c>
      <c r="AF65" s="3">
        <v>114473</v>
      </c>
      <c r="AG65" s="4">
        <v>0.62263126000000002</v>
      </c>
      <c r="AH65" s="4">
        <v>1.008879E-2</v>
      </c>
    </row>
    <row r="66" spans="1:34">
      <c r="A66" s="2" t="s">
        <v>154</v>
      </c>
      <c r="B66" s="2" t="s">
        <v>49</v>
      </c>
      <c r="C66" s="2" t="s">
        <v>45</v>
      </c>
      <c r="D66" s="2" t="s">
        <v>60</v>
      </c>
      <c r="E66" s="3">
        <v>55421</v>
      </c>
      <c r="F66" s="4">
        <v>0.36416727999999998</v>
      </c>
      <c r="G66" s="4"/>
      <c r="H66" s="3">
        <v>58600</v>
      </c>
      <c r="I66" s="4">
        <v>0.36585828999999997</v>
      </c>
      <c r="J66" s="4">
        <v>5.735846E-2</v>
      </c>
      <c r="K66" s="3">
        <v>61098</v>
      </c>
      <c r="L66" s="4">
        <v>0.36767598000000001</v>
      </c>
      <c r="M66" s="4">
        <v>4.2618250000000003E-2</v>
      </c>
      <c r="N66" s="3">
        <v>63823</v>
      </c>
      <c r="O66" s="4">
        <v>0.36900728999999999</v>
      </c>
      <c r="P66" s="4">
        <v>4.4613930000000003E-2</v>
      </c>
      <c r="Q66" s="3">
        <v>64812</v>
      </c>
      <c r="R66" s="4">
        <v>0.36854042999999997</v>
      </c>
      <c r="S66" s="4">
        <v>1.548891E-2</v>
      </c>
      <c r="T66" s="3">
        <v>67051</v>
      </c>
      <c r="U66" s="4">
        <v>0.36155058000000001</v>
      </c>
      <c r="V66" s="4">
        <v>3.4550740000000003E-2</v>
      </c>
      <c r="W66" s="3">
        <v>63956</v>
      </c>
      <c r="X66" s="4">
        <v>0.35520581000000001</v>
      </c>
      <c r="Y66" s="4">
        <v>-4.6157620000000003E-2</v>
      </c>
      <c r="Z66" s="3">
        <v>63406</v>
      </c>
      <c r="AA66" s="4">
        <v>0.35487540000000001</v>
      </c>
      <c r="AB66" s="4">
        <v>-8.6078300000000003E-3</v>
      </c>
      <c r="AC66" s="3">
        <v>64434</v>
      </c>
      <c r="AD66" s="4">
        <v>0.356429</v>
      </c>
      <c r="AE66" s="4">
        <v>1.6212379999999998E-2</v>
      </c>
      <c r="AF66" s="3">
        <v>66128</v>
      </c>
      <c r="AG66" s="4">
        <v>0.35967834999999998</v>
      </c>
      <c r="AH66" s="4">
        <v>2.629838E-2</v>
      </c>
    </row>
    <row r="67" spans="1:34">
      <c r="A67" s="2" t="s">
        <v>154</v>
      </c>
      <c r="B67" s="2" t="s">
        <v>49</v>
      </c>
      <c r="C67" s="2" t="s">
        <v>45</v>
      </c>
      <c r="D67" s="2" t="s">
        <v>61</v>
      </c>
      <c r="E67" s="3">
        <v>2715</v>
      </c>
      <c r="F67" s="4">
        <v>1.783904E-2</v>
      </c>
      <c r="G67" s="4"/>
      <c r="H67" s="3">
        <v>2368</v>
      </c>
      <c r="I67" s="4">
        <v>1.4785380000000001E-2</v>
      </c>
      <c r="J67" s="4">
        <v>-0.12768909000000001</v>
      </c>
      <c r="K67" s="3">
        <v>2360</v>
      </c>
      <c r="L67" s="4">
        <v>1.420473E-2</v>
      </c>
      <c r="M67" s="4">
        <v>-3.27912E-3</v>
      </c>
      <c r="N67" s="3">
        <v>2269</v>
      </c>
      <c r="O67" s="4">
        <v>1.311988E-2</v>
      </c>
      <c r="P67" s="4">
        <v>-3.8646930000000003E-2</v>
      </c>
      <c r="Q67" s="3">
        <v>2153</v>
      </c>
      <c r="R67" s="4">
        <v>1.224133E-2</v>
      </c>
      <c r="S67" s="4">
        <v>-5.1311139999999998E-2</v>
      </c>
      <c r="T67" s="3">
        <v>2374</v>
      </c>
      <c r="U67" s="4">
        <v>1.2799390000000001E-2</v>
      </c>
      <c r="V67" s="4">
        <v>0.10262626</v>
      </c>
      <c r="W67" s="3">
        <v>2493</v>
      </c>
      <c r="X67" s="4">
        <v>1.384702E-2</v>
      </c>
      <c r="Y67" s="4">
        <v>5.0346950000000001E-2</v>
      </c>
      <c r="Z67" s="3">
        <v>2573</v>
      </c>
      <c r="AA67" s="4">
        <v>1.440252E-2</v>
      </c>
      <c r="AB67" s="4">
        <v>3.2123680000000002E-2</v>
      </c>
      <c r="AC67" s="3">
        <v>3012</v>
      </c>
      <c r="AD67" s="4">
        <v>1.66631E-2</v>
      </c>
      <c r="AE67" s="4">
        <v>0.17058949000000001</v>
      </c>
      <c r="AF67" s="3">
        <v>3252</v>
      </c>
      <c r="AG67" s="4">
        <v>1.769039E-2</v>
      </c>
      <c r="AH67" s="4">
        <v>7.9727519999999996E-2</v>
      </c>
    </row>
    <row r="68" spans="1:34">
      <c r="A68" s="2" t="s">
        <v>154</v>
      </c>
      <c r="B68" s="2" t="s">
        <v>49</v>
      </c>
      <c r="C68" s="2" t="s">
        <v>45</v>
      </c>
      <c r="D68" s="2" t="s">
        <v>48</v>
      </c>
      <c r="E68" s="3">
        <v>152186</v>
      </c>
      <c r="F68" s="4">
        <v>1</v>
      </c>
      <c r="G68" s="4"/>
      <c r="H68" s="3">
        <v>160172</v>
      </c>
      <c r="I68" s="4">
        <v>1</v>
      </c>
      <c r="J68" s="4">
        <v>5.2471299999999998E-2</v>
      </c>
      <c r="K68" s="3">
        <v>166172</v>
      </c>
      <c r="L68" s="4">
        <v>1</v>
      </c>
      <c r="M68" s="4">
        <v>3.7463839999999998E-2</v>
      </c>
      <c r="N68" s="3">
        <v>172960</v>
      </c>
      <c r="O68" s="4">
        <v>1</v>
      </c>
      <c r="P68" s="4">
        <v>4.0845149999999997E-2</v>
      </c>
      <c r="Q68" s="3">
        <v>175861</v>
      </c>
      <c r="R68" s="4">
        <v>1</v>
      </c>
      <c r="S68" s="4">
        <v>1.677534E-2</v>
      </c>
      <c r="T68" s="3">
        <v>185455</v>
      </c>
      <c r="U68" s="4">
        <v>1</v>
      </c>
      <c r="V68" s="4">
        <v>5.455169E-2</v>
      </c>
      <c r="W68" s="3">
        <v>180054</v>
      </c>
      <c r="X68" s="4">
        <v>1</v>
      </c>
      <c r="Y68" s="4">
        <v>-2.9119869999999999E-2</v>
      </c>
      <c r="Z68" s="3">
        <v>178671</v>
      </c>
      <c r="AA68" s="4">
        <v>1</v>
      </c>
      <c r="AB68" s="4">
        <v>-7.6848000000000003E-3</v>
      </c>
      <c r="AC68" s="3">
        <v>180776</v>
      </c>
      <c r="AD68" s="4">
        <v>1</v>
      </c>
      <c r="AE68" s="4">
        <v>1.178294E-2</v>
      </c>
      <c r="AF68" s="3">
        <v>183854</v>
      </c>
      <c r="AG68" s="4">
        <v>1</v>
      </c>
      <c r="AH68" s="4">
        <v>1.7026759999999998E-2</v>
      </c>
    </row>
    <row r="69" spans="1:34">
      <c r="A69" s="2" t="s">
        <v>154</v>
      </c>
      <c r="B69" s="2" t="s">
        <v>49</v>
      </c>
      <c r="C69" s="2" t="s">
        <v>46</v>
      </c>
      <c r="D69" s="2" t="s">
        <v>59</v>
      </c>
      <c r="E69" s="3">
        <v>40936</v>
      </c>
      <c r="F69" s="4">
        <v>0.63243106999999998</v>
      </c>
      <c r="G69" s="4"/>
      <c r="H69" s="3">
        <v>42481</v>
      </c>
      <c r="I69" s="4">
        <v>0.62954730000000003</v>
      </c>
      <c r="J69" s="4">
        <v>3.7741950000000003E-2</v>
      </c>
      <c r="K69" s="3">
        <v>43124</v>
      </c>
      <c r="L69" s="4">
        <v>0.62230370999999995</v>
      </c>
      <c r="M69" s="4">
        <v>1.5120679999999999E-2</v>
      </c>
      <c r="N69" s="3">
        <v>43655</v>
      </c>
      <c r="O69" s="4">
        <v>0.63061065999999999</v>
      </c>
      <c r="P69" s="4">
        <v>1.231985E-2</v>
      </c>
      <c r="Q69" s="3">
        <v>46213</v>
      </c>
      <c r="R69" s="4">
        <v>0.64093754999999997</v>
      </c>
      <c r="S69" s="4">
        <v>5.8598400000000002E-2</v>
      </c>
      <c r="T69" s="3">
        <v>48171</v>
      </c>
      <c r="U69" s="4">
        <v>0.65035155</v>
      </c>
      <c r="V69" s="4">
        <v>4.2372939999999998E-2</v>
      </c>
      <c r="W69" s="3">
        <v>48603</v>
      </c>
      <c r="X69" s="4">
        <v>0.65101540999999996</v>
      </c>
      <c r="Y69" s="4">
        <v>8.9536500000000005E-3</v>
      </c>
      <c r="Z69" s="3">
        <v>47924</v>
      </c>
      <c r="AA69" s="4">
        <v>0.65494872999999998</v>
      </c>
      <c r="AB69" s="4">
        <v>-1.3970420000000001E-2</v>
      </c>
      <c r="AC69" s="3">
        <v>48278</v>
      </c>
      <c r="AD69" s="4">
        <v>0.65565910999999999</v>
      </c>
      <c r="AE69" s="4">
        <v>7.3854400000000001E-3</v>
      </c>
      <c r="AF69" s="3">
        <v>49080</v>
      </c>
      <c r="AG69" s="4">
        <v>0.64480128999999997</v>
      </c>
      <c r="AH69" s="4">
        <v>1.662162E-2</v>
      </c>
    </row>
    <row r="70" spans="1:34">
      <c r="A70" s="2" t="s">
        <v>154</v>
      </c>
      <c r="B70" s="2" t="s">
        <v>49</v>
      </c>
      <c r="C70" s="2" t="s">
        <v>46</v>
      </c>
      <c r="D70" s="2" t="s">
        <v>60</v>
      </c>
      <c r="E70" s="3">
        <v>22684</v>
      </c>
      <c r="F70" s="4">
        <v>0.35044810999999998</v>
      </c>
      <c r="G70" s="4"/>
      <c r="H70" s="3">
        <v>23957</v>
      </c>
      <c r="I70" s="4">
        <v>0.35503372</v>
      </c>
      <c r="J70" s="4">
        <v>5.613659E-2</v>
      </c>
      <c r="K70" s="3">
        <v>25051</v>
      </c>
      <c r="L70" s="4">
        <v>0.36150220999999999</v>
      </c>
      <c r="M70" s="4">
        <v>4.564679E-2</v>
      </c>
      <c r="N70" s="3">
        <v>24408</v>
      </c>
      <c r="O70" s="4">
        <v>0.35257944000000002</v>
      </c>
      <c r="P70" s="4">
        <v>-2.5672710000000001E-2</v>
      </c>
      <c r="Q70" s="3">
        <v>24705</v>
      </c>
      <c r="R70" s="4">
        <v>0.34264377000000001</v>
      </c>
      <c r="S70" s="4">
        <v>1.2191489999999999E-2</v>
      </c>
      <c r="T70" s="3">
        <v>24535</v>
      </c>
      <c r="U70" s="4">
        <v>0.33124817000000001</v>
      </c>
      <c r="V70" s="4">
        <v>-6.8809500000000003E-3</v>
      </c>
      <c r="W70" s="3">
        <v>24730</v>
      </c>
      <c r="X70" s="4">
        <v>0.33124934</v>
      </c>
      <c r="Y70" s="4">
        <v>7.9283500000000007E-3</v>
      </c>
      <c r="Z70" s="3">
        <v>23724</v>
      </c>
      <c r="AA70" s="4">
        <v>0.32422188000000002</v>
      </c>
      <c r="AB70" s="4">
        <v>-4.0685060000000002E-2</v>
      </c>
      <c r="AC70" s="3">
        <v>23678</v>
      </c>
      <c r="AD70" s="4">
        <v>0.32156623000000001</v>
      </c>
      <c r="AE70" s="4">
        <v>-1.9484400000000001E-3</v>
      </c>
      <c r="AF70" s="3">
        <v>25278</v>
      </c>
      <c r="AG70" s="4">
        <v>0.33209206000000002</v>
      </c>
      <c r="AH70" s="4">
        <v>6.7577979999999996E-2</v>
      </c>
    </row>
    <row r="71" spans="1:34">
      <c r="A71" s="2" t="s">
        <v>154</v>
      </c>
      <c r="B71" s="2" t="s">
        <v>49</v>
      </c>
      <c r="C71" s="2" t="s">
        <v>46</v>
      </c>
      <c r="D71" s="2" t="s">
        <v>61</v>
      </c>
      <c r="E71" s="3">
        <v>1108</v>
      </c>
      <c r="F71" s="4">
        <v>1.7120819999999998E-2</v>
      </c>
      <c r="G71" s="4"/>
      <c r="H71" s="3">
        <v>1040</v>
      </c>
      <c r="I71" s="4">
        <v>1.5418980000000001E-2</v>
      </c>
      <c r="J71" s="4">
        <v>-6.1130259999999999E-2</v>
      </c>
      <c r="K71" s="3">
        <v>1122</v>
      </c>
      <c r="L71" s="4">
        <v>1.619408E-2</v>
      </c>
      <c r="M71" s="4">
        <v>7.8559790000000004E-2</v>
      </c>
      <c r="N71" s="3">
        <v>1164</v>
      </c>
      <c r="O71" s="4">
        <v>1.6809899999999999E-2</v>
      </c>
      <c r="P71" s="4">
        <v>3.6973440000000003E-2</v>
      </c>
      <c r="Q71" s="3">
        <v>1184</v>
      </c>
      <c r="R71" s="4">
        <v>1.6418680000000001E-2</v>
      </c>
      <c r="S71" s="4">
        <v>1.7302189999999999E-2</v>
      </c>
      <c r="T71" s="3">
        <v>1363</v>
      </c>
      <c r="U71" s="4">
        <v>1.8400280000000001E-2</v>
      </c>
      <c r="V71" s="4">
        <v>0.15126919</v>
      </c>
      <c r="W71" s="3">
        <v>1324</v>
      </c>
      <c r="X71" s="4">
        <v>1.7735250000000001E-2</v>
      </c>
      <c r="Y71" s="4">
        <v>-2.8503839999999999E-2</v>
      </c>
      <c r="Z71" s="3">
        <v>1524</v>
      </c>
      <c r="AA71" s="4">
        <v>2.0829380000000002E-2</v>
      </c>
      <c r="AB71" s="4">
        <v>0.15109982</v>
      </c>
      <c r="AC71" s="3">
        <v>1677</v>
      </c>
      <c r="AD71" s="4">
        <v>2.2774659999999999E-2</v>
      </c>
      <c r="AE71" s="4">
        <v>0.10027285</v>
      </c>
      <c r="AF71" s="3">
        <v>1759</v>
      </c>
      <c r="AG71" s="4">
        <v>2.3106649999999999E-2</v>
      </c>
      <c r="AH71" s="4">
        <v>4.8809329999999998E-2</v>
      </c>
    </row>
    <row r="72" spans="1:34">
      <c r="A72" s="2" t="s">
        <v>154</v>
      </c>
      <c r="B72" s="2" t="s">
        <v>49</v>
      </c>
      <c r="C72" s="2" t="s">
        <v>46</v>
      </c>
      <c r="D72" s="2" t="s">
        <v>48</v>
      </c>
      <c r="E72" s="3">
        <v>64729</v>
      </c>
      <c r="F72" s="4">
        <v>1</v>
      </c>
      <c r="G72" s="4"/>
      <c r="H72" s="3">
        <v>67479</v>
      </c>
      <c r="I72" s="4">
        <v>1</v>
      </c>
      <c r="J72" s="4">
        <v>4.2495539999999998E-2</v>
      </c>
      <c r="K72" s="3">
        <v>69297</v>
      </c>
      <c r="L72" s="4">
        <v>1</v>
      </c>
      <c r="M72" s="4">
        <v>2.6936640000000001E-2</v>
      </c>
      <c r="N72" s="3">
        <v>69227</v>
      </c>
      <c r="O72" s="4">
        <v>1</v>
      </c>
      <c r="P72" s="4">
        <v>-1.0153E-3</v>
      </c>
      <c r="Q72" s="3">
        <v>72102</v>
      </c>
      <c r="R72" s="4">
        <v>1</v>
      </c>
      <c r="S72" s="4">
        <v>4.1542089999999997E-2</v>
      </c>
      <c r="T72" s="3">
        <v>74070</v>
      </c>
      <c r="U72" s="4">
        <v>1</v>
      </c>
      <c r="V72" s="4">
        <v>2.7284329999999999E-2</v>
      </c>
      <c r="W72" s="3">
        <v>74657</v>
      </c>
      <c r="X72" s="4">
        <v>1</v>
      </c>
      <c r="Y72" s="4">
        <v>7.9247899999999993E-3</v>
      </c>
      <c r="Z72" s="3">
        <v>73172</v>
      </c>
      <c r="AA72" s="4">
        <v>1</v>
      </c>
      <c r="AB72" s="4">
        <v>-1.989206E-2</v>
      </c>
      <c r="AC72" s="3">
        <v>73632</v>
      </c>
      <c r="AD72" s="4">
        <v>1</v>
      </c>
      <c r="AE72" s="4">
        <v>6.2939800000000002E-3</v>
      </c>
      <c r="AF72" s="3">
        <v>76116</v>
      </c>
      <c r="AG72" s="4">
        <v>1</v>
      </c>
      <c r="AH72" s="4">
        <v>3.3740529999999998E-2</v>
      </c>
    </row>
    <row r="73" spans="1:34">
      <c r="A73" s="2" t="s">
        <v>154</v>
      </c>
      <c r="B73" s="2" t="s">
        <v>49</v>
      </c>
      <c r="C73" s="2" t="s">
        <v>47</v>
      </c>
      <c r="D73" s="2" t="s">
        <v>59</v>
      </c>
      <c r="E73" s="3">
        <v>23656</v>
      </c>
      <c r="F73" s="4">
        <v>0.48700104</v>
      </c>
      <c r="G73" s="4"/>
      <c r="H73" s="3">
        <v>25000</v>
      </c>
      <c r="I73" s="4">
        <v>0.48697607999999998</v>
      </c>
      <c r="J73" s="4">
        <v>5.6814169999999997E-2</v>
      </c>
      <c r="K73" s="3">
        <v>26743</v>
      </c>
      <c r="L73" s="4">
        <v>0.50374326000000003</v>
      </c>
      <c r="M73" s="4">
        <v>6.968858E-2</v>
      </c>
      <c r="N73" s="3">
        <v>29547</v>
      </c>
      <c r="O73" s="4">
        <v>0.51727060999999996</v>
      </c>
      <c r="P73" s="4">
        <v>0.10486234999999999</v>
      </c>
      <c r="Q73" s="3">
        <v>30659</v>
      </c>
      <c r="R73" s="4">
        <v>0.51309632999999999</v>
      </c>
      <c r="S73" s="4">
        <v>3.7623469999999999E-2</v>
      </c>
      <c r="T73" s="3">
        <v>32248</v>
      </c>
      <c r="U73" s="4">
        <v>0.54267032000000004</v>
      </c>
      <c r="V73" s="4">
        <v>5.1845200000000001E-2</v>
      </c>
      <c r="W73" s="3">
        <v>33282</v>
      </c>
      <c r="X73" s="4">
        <v>0.55020533999999999</v>
      </c>
      <c r="Y73" s="4">
        <v>3.2060669999999999E-2</v>
      </c>
      <c r="Z73" s="3">
        <v>33503</v>
      </c>
      <c r="AA73" s="4">
        <v>0.54421458</v>
      </c>
      <c r="AB73" s="4">
        <v>6.63577E-3</v>
      </c>
      <c r="AC73" s="3">
        <v>38526</v>
      </c>
      <c r="AD73" s="4">
        <v>0.53814408000000002</v>
      </c>
      <c r="AE73" s="4">
        <v>0.14992504000000001</v>
      </c>
      <c r="AF73" s="3">
        <v>38292</v>
      </c>
      <c r="AG73" s="4">
        <v>0.53185466999999997</v>
      </c>
      <c r="AH73" s="4">
        <v>-6.0788999999999999E-3</v>
      </c>
    </row>
    <row r="74" spans="1:34">
      <c r="A74" s="2" t="s">
        <v>154</v>
      </c>
      <c r="B74" s="2" t="s">
        <v>49</v>
      </c>
      <c r="C74" s="2" t="s">
        <v>47</v>
      </c>
      <c r="D74" s="2" t="s">
        <v>60</v>
      </c>
      <c r="E74" s="3">
        <v>23939</v>
      </c>
      <c r="F74" s="4">
        <v>0.49282883999999999</v>
      </c>
      <c r="G74" s="4"/>
      <c r="H74" s="3">
        <v>25327</v>
      </c>
      <c r="I74" s="4">
        <v>0.49334249000000002</v>
      </c>
      <c r="J74" s="4">
        <v>5.7969850000000003E-2</v>
      </c>
      <c r="K74" s="3">
        <v>25399</v>
      </c>
      <c r="L74" s="4">
        <v>0.47843806999999999</v>
      </c>
      <c r="M74" s="4">
        <v>2.84301E-3</v>
      </c>
      <c r="N74" s="3">
        <v>26486</v>
      </c>
      <c r="O74" s="4">
        <v>0.46368573000000002</v>
      </c>
      <c r="P74" s="4">
        <v>4.2791839999999998E-2</v>
      </c>
      <c r="Q74" s="3">
        <v>27930</v>
      </c>
      <c r="R74" s="4">
        <v>0.46743242000000002</v>
      </c>
      <c r="S74" s="4">
        <v>5.4517450000000002E-2</v>
      </c>
      <c r="T74" s="3">
        <v>26098</v>
      </c>
      <c r="U74" s="4">
        <v>0.43917747000000001</v>
      </c>
      <c r="V74" s="4">
        <v>-6.5593410000000005E-2</v>
      </c>
      <c r="W74" s="3">
        <v>26080</v>
      </c>
      <c r="X74" s="4">
        <v>0.43114760000000002</v>
      </c>
      <c r="Y74" s="4">
        <v>-6.8497000000000002E-4</v>
      </c>
      <c r="Z74" s="3">
        <v>26755</v>
      </c>
      <c r="AA74" s="4">
        <v>0.43460799</v>
      </c>
      <c r="AB74" s="4">
        <v>2.5885080000000001E-2</v>
      </c>
      <c r="AC74" s="3">
        <v>31659</v>
      </c>
      <c r="AD74" s="4">
        <v>0.44222721999999998</v>
      </c>
      <c r="AE74" s="4">
        <v>0.18328375</v>
      </c>
      <c r="AF74" s="3">
        <v>32178</v>
      </c>
      <c r="AG74" s="4">
        <v>0.44694631000000001</v>
      </c>
      <c r="AH74" s="4">
        <v>1.6406400000000002E-2</v>
      </c>
    </row>
    <row r="75" spans="1:34">
      <c r="A75" s="2" t="s">
        <v>154</v>
      </c>
      <c r="B75" s="2" t="s">
        <v>49</v>
      </c>
      <c r="C75" s="2" t="s">
        <v>47</v>
      </c>
      <c r="D75" s="2" t="s">
        <v>61</v>
      </c>
      <c r="E75" s="3">
        <v>980</v>
      </c>
      <c r="F75" s="4">
        <v>2.0170110000000002E-2</v>
      </c>
      <c r="G75" s="4"/>
      <c r="H75" s="3">
        <v>1010</v>
      </c>
      <c r="I75" s="4">
        <v>1.968143E-2</v>
      </c>
      <c r="J75" s="4">
        <v>3.12623E-2</v>
      </c>
      <c r="K75" s="3">
        <v>946</v>
      </c>
      <c r="L75" s="4">
        <v>1.7818670000000002E-2</v>
      </c>
      <c r="M75" s="4">
        <v>-6.3787679999999999E-2</v>
      </c>
      <c r="N75" s="3">
        <v>1088</v>
      </c>
      <c r="O75" s="4">
        <v>1.904366E-2</v>
      </c>
      <c r="P75" s="4">
        <v>0.14993897</v>
      </c>
      <c r="Q75" s="3">
        <v>1163</v>
      </c>
      <c r="R75" s="4">
        <v>1.9471249999999999E-2</v>
      </c>
      <c r="S75" s="4">
        <v>6.9552520000000007E-2</v>
      </c>
      <c r="T75" s="3">
        <v>1079</v>
      </c>
      <c r="U75" s="4">
        <v>1.81522E-2</v>
      </c>
      <c r="V75" s="4">
        <v>-7.2849700000000003E-2</v>
      </c>
      <c r="W75" s="3">
        <v>1128</v>
      </c>
      <c r="X75" s="4">
        <v>1.864706E-2</v>
      </c>
      <c r="Y75" s="4">
        <v>4.5676759999999997E-2</v>
      </c>
      <c r="Z75" s="3">
        <v>1304</v>
      </c>
      <c r="AA75" s="4">
        <v>2.1177430000000001E-2</v>
      </c>
      <c r="AB75" s="4">
        <v>0.15581945</v>
      </c>
      <c r="AC75" s="3">
        <v>1405</v>
      </c>
      <c r="AD75" s="4">
        <v>1.9628699999999999E-2</v>
      </c>
      <c r="AE75" s="4">
        <v>7.7852740000000004E-2</v>
      </c>
      <c r="AF75" s="3">
        <v>1526</v>
      </c>
      <c r="AG75" s="4">
        <v>2.1199019999999999E-2</v>
      </c>
      <c r="AH75" s="4">
        <v>8.6129540000000004E-2</v>
      </c>
    </row>
    <row r="76" spans="1:34">
      <c r="A76" s="2" t="s">
        <v>154</v>
      </c>
      <c r="B76" s="2" t="s">
        <v>49</v>
      </c>
      <c r="C76" s="2" t="s">
        <v>47</v>
      </c>
      <c r="D76" s="2" t="s">
        <v>48</v>
      </c>
      <c r="E76" s="3">
        <v>48576</v>
      </c>
      <c r="F76" s="4">
        <v>1</v>
      </c>
      <c r="G76" s="4"/>
      <c r="H76" s="3">
        <v>51338</v>
      </c>
      <c r="I76" s="4">
        <v>1</v>
      </c>
      <c r="J76" s="4">
        <v>5.6868340000000003E-2</v>
      </c>
      <c r="K76" s="3">
        <v>53088</v>
      </c>
      <c r="L76" s="4">
        <v>1</v>
      </c>
      <c r="M76" s="4">
        <v>3.4083820000000001E-2</v>
      </c>
      <c r="N76" s="3">
        <v>57121</v>
      </c>
      <c r="O76" s="4">
        <v>1</v>
      </c>
      <c r="P76" s="4">
        <v>7.5968659999999993E-2</v>
      </c>
      <c r="Q76" s="3">
        <v>59752</v>
      </c>
      <c r="R76" s="4">
        <v>1</v>
      </c>
      <c r="S76" s="4">
        <v>4.6065010000000003E-2</v>
      </c>
      <c r="T76" s="3">
        <v>59425</v>
      </c>
      <c r="U76" s="4">
        <v>1</v>
      </c>
      <c r="V76" s="4">
        <v>-5.4773799999999996E-3</v>
      </c>
      <c r="W76" s="3">
        <v>60490</v>
      </c>
      <c r="X76" s="4">
        <v>1</v>
      </c>
      <c r="Y76" s="4">
        <v>1.792668E-2</v>
      </c>
      <c r="Z76" s="3">
        <v>61562</v>
      </c>
      <c r="AA76" s="4">
        <v>1</v>
      </c>
      <c r="AB76" s="4">
        <v>1.7716900000000001E-2</v>
      </c>
      <c r="AC76" s="3">
        <v>71590</v>
      </c>
      <c r="AD76" s="4">
        <v>1</v>
      </c>
      <c r="AE76" s="4">
        <v>0.16289670000000001</v>
      </c>
      <c r="AF76" s="3">
        <v>71996</v>
      </c>
      <c r="AG76" s="4">
        <v>1</v>
      </c>
      <c r="AH76" s="4">
        <v>5.6746399999999999E-3</v>
      </c>
    </row>
    <row r="77" spans="1:34">
      <c r="A77" s="2" t="s">
        <v>155</v>
      </c>
      <c r="B77" s="2" t="s">
        <v>44</v>
      </c>
      <c r="C77" s="2" t="s">
        <v>45</v>
      </c>
      <c r="D77" s="2" t="s">
        <v>59</v>
      </c>
      <c r="E77" s="3">
        <v>138948</v>
      </c>
      <c r="F77" s="4">
        <v>0.51626538</v>
      </c>
      <c r="G77" s="4"/>
      <c r="H77" s="3">
        <v>142891</v>
      </c>
      <c r="I77" s="4">
        <v>0.51636643999999998</v>
      </c>
      <c r="J77" s="4">
        <v>2.8375170000000002E-2</v>
      </c>
      <c r="K77" s="3">
        <v>148505</v>
      </c>
      <c r="L77" s="4">
        <v>0.51814578</v>
      </c>
      <c r="M77" s="4">
        <v>3.9288910000000003E-2</v>
      </c>
      <c r="N77" s="3">
        <v>150711</v>
      </c>
      <c r="O77" s="4">
        <v>0.51887693000000001</v>
      </c>
      <c r="P77" s="4">
        <v>1.485965E-2</v>
      </c>
      <c r="Q77" s="3">
        <v>152557</v>
      </c>
      <c r="R77" s="4">
        <v>0.52201611999999997</v>
      </c>
      <c r="S77" s="4">
        <v>1.2245570000000001E-2</v>
      </c>
      <c r="T77" s="3">
        <v>157018</v>
      </c>
      <c r="U77" s="4">
        <v>0.52619501999999996</v>
      </c>
      <c r="V77" s="4">
        <v>2.9244309999999999E-2</v>
      </c>
      <c r="W77" s="3">
        <v>152254</v>
      </c>
      <c r="X77" s="4">
        <v>0.52943936999999996</v>
      </c>
      <c r="Y77" s="4">
        <v>-3.0341529999999999E-2</v>
      </c>
      <c r="Z77" s="3">
        <v>147881</v>
      </c>
      <c r="AA77" s="4">
        <v>0.52796635000000003</v>
      </c>
      <c r="AB77" s="4">
        <v>-2.8726580000000002E-2</v>
      </c>
      <c r="AC77" s="3">
        <v>143861</v>
      </c>
      <c r="AD77" s="4">
        <v>0.51819713999999995</v>
      </c>
      <c r="AE77" s="4">
        <v>-2.7183869999999999E-2</v>
      </c>
      <c r="AF77" s="3">
        <v>146574</v>
      </c>
      <c r="AG77" s="4">
        <v>0.51830924</v>
      </c>
      <c r="AH77" s="4">
        <v>1.8860600000000002E-2</v>
      </c>
    </row>
    <row r="78" spans="1:34">
      <c r="A78" s="2" t="s">
        <v>155</v>
      </c>
      <c r="B78" s="2" t="s">
        <v>44</v>
      </c>
      <c r="C78" s="2" t="s">
        <v>45</v>
      </c>
      <c r="D78" s="2" t="s">
        <v>60</v>
      </c>
      <c r="E78" s="3">
        <v>113156</v>
      </c>
      <c r="F78" s="4">
        <v>0.42043564999999999</v>
      </c>
      <c r="G78" s="4"/>
      <c r="H78" s="3">
        <v>116065</v>
      </c>
      <c r="I78" s="4">
        <v>0.41942610000000002</v>
      </c>
      <c r="J78" s="4">
        <v>2.570503E-2</v>
      </c>
      <c r="K78" s="3">
        <v>119954</v>
      </c>
      <c r="L78" s="4">
        <v>0.41853062000000002</v>
      </c>
      <c r="M78" s="4">
        <v>3.3508669999999997E-2</v>
      </c>
      <c r="N78" s="3">
        <v>121445</v>
      </c>
      <c r="O78" s="4">
        <v>0.41811841</v>
      </c>
      <c r="P78" s="4">
        <v>1.243149E-2</v>
      </c>
      <c r="Q78" s="3">
        <v>120883</v>
      </c>
      <c r="R78" s="4">
        <v>0.41363422999999999</v>
      </c>
      <c r="S78" s="4">
        <v>-4.6323600000000003E-3</v>
      </c>
      <c r="T78" s="3">
        <v>122018</v>
      </c>
      <c r="U78" s="4">
        <v>0.40890281000000001</v>
      </c>
      <c r="V78" s="4">
        <v>9.3906400000000004E-3</v>
      </c>
      <c r="W78" s="3">
        <v>116436</v>
      </c>
      <c r="X78" s="4">
        <v>0.40488554999999998</v>
      </c>
      <c r="Y78" s="4">
        <v>-4.5751519999999997E-2</v>
      </c>
      <c r="Z78" s="3">
        <v>113568</v>
      </c>
      <c r="AA78" s="4">
        <v>0.40546267000000003</v>
      </c>
      <c r="AB78" s="4">
        <v>-2.462843E-2</v>
      </c>
      <c r="AC78" s="3">
        <v>111381</v>
      </c>
      <c r="AD78" s="4">
        <v>0.40120292000000002</v>
      </c>
      <c r="AE78" s="4">
        <v>-1.9257030000000001E-2</v>
      </c>
      <c r="AF78" s="3">
        <v>111717</v>
      </c>
      <c r="AG78" s="4">
        <v>0.39505084000000001</v>
      </c>
      <c r="AH78" s="4">
        <v>3.02031E-3</v>
      </c>
    </row>
    <row r="79" spans="1:34">
      <c r="A79" s="2" t="s">
        <v>155</v>
      </c>
      <c r="B79" s="2" t="s">
        <v>44</v>
      </c>
      <c r="C79" s="2" t="s">
        <v>45</v>
      </c>
      <c r="D79" s="2" t="s">
        <v>61</v>
      </c>
      <c r="E79" s="3">
        <v>17036</v>
      </c>
      <c r="F79" s="4">
        <v>6.3298969999999996E-2</v>
      </c>
      <c r="G79" s="4"/>
      <c r="H79" s="3">
        <v>17768</v>
      </c>
      <c r="I79" s="4">
        <v>6.4207459999999994E-2</v>
      </c>
      <c r="J79" s="4">
        <v>4.2930700000000002E-2</v>
      </c>
      <c r="K79" s="3">
        <v>18149</v>
      </c>
      <c r="L79" s="4">
        <v>6.3323599999999994E-2</v>
      </c>
      <c r="M79" s="4">
        <v>2.1462579999999998E-2</v>
      </c>
      <c r="N79" s="3">
        <v>18300</v>
      </c>
      <c r="O79" s="4">
        <v>6.3004669999999999E-2</v>
      </c>
      <c r="P79" s="4">
        <v>8.3253500000000005E-3</v>
      </c>
      <c r="Q79" s="3">
        <v>18806</v>
      </c>
      <c r="R79" s="4">
        <v>6.4349649999999994E-2</v>
      </c>
      <c r="S79" s="4">
        <v>2.7637200000000001E-2</v>
      </c>
      <c r="T79" s="3">
        <v>19367</v>
      </c>
      <c r="U79" s="4">
        <v>6.4902169999999995E-2</v>
      </c>
      <c r="V79" s="4">
        <v>2.983744E-2</v>
      </c>
      <c r="W79" s="3">
        <v>18887</v>
      </c>
      <c r="X79" s="4">
        <v>6.5675079999999997E-2</v>
      </c>
      <c r="Y79" s="4">
        <v>-2.480682E-2</v>
      </c>
      <c r="Z79" s="3">
        <v>18646</v>
      </c>
      <c r="AA79" s="4">
        <v>6.6570980000000002E-2</v>
      </c>
      <c r="AB79" s="4">
        <v>-1.2730150000000001E-2</v>
      </c>
      <c r="AC79" s="3">
        <v>22376</v>
      </c>
      <c r="AD79" s="4">
        <v>8.0599939999999995E-2</v>
      </c>
      <c r="AE79" s="4">
        <v>0.20002900000000001</v>
      </c>
      <c r="AF79" s="3">
        <v>24501</v>
      </c>
      <c r="AG79" s="4">
        <v>8.6639919999999995E-2</v>
      </c>
      <c r="AH79" s="4">
        <v>9.4974829999999996E-2</v>
      </c>
    </row>
    <row r="80" spans="1:34">
      <c r="A80" s="2" t="s">
        <v>155</v>
      </c>
      <c r="B80" s="2" t="s">
        <v>44</v>
      </c>
      <c r="C80" s="2" t="s">
        <v>45</v>
      </c>
      <c r="D80" s="2" t="s">
        <v>48</v>
      </c>
      <c r="E80" s="3">
        <v>269141</v>
      </c>
      <c r="F80" s="4">
        <v>1</v>
      </c>
      <c r="G80" s="4"/>
      <c r="H80" s="3">
        <v>276724</v>
      </c>
      <c r="I80" s="4">
        <v>1</v>
      </c>
      <c r="J80" s="4">
        <v>2.8173900000000002E-2</v>
      </c>
      <c r="K80" s="3">
        <v>286608</v>
      </c>
      <c r="L80" s="4">
        <v>1</v>
      </c>
      <c r="M80" s="4">
        <v>3.571995E-2</v>
      </c>
      <c r="N80" s="3">
        <v>290457</v>
      </c>
      <c r="O80" s="4">
        <v>1</v>
      </c>
      <c r="P80" s="4">
        <v>1.342961E-2</v>
      </c>
      <c r="Q80" s="3">
        <v>292246</v>
      </c>
      <c r="R80" s="4">
        <v>1</v>
      </c>
      <c r="S80" s="4">
        <v>6.15834E-3</v>
      </c>
      <c r="T80" s="3">
        <v>298404</v>
      </c>
      <c r="U80" s="4">
        <v>1</v>
      </c>
      <c r="V80" s="4">
        <v>2.107032E-2</v>
      </c>
      <c r="W80" s="3">
        <v>287576</v>
      </c>
      <c r="X80" s="4">
        <v>1</v>
      </c>
      <c r="Y80" s="4">
        <v>-3.6283509999999998E-2</v>
      </c>
      <c r="Z80" s="3">
        <v>280095</v>
      </c>
      <c r="AA80" s="4">
        <v>1</v>
      </c>
      <c r="AB80" s="4">
        <v>-2.6016729999999998E-2</v>
      </c>
      <c r="AC80" s="3">
        <v>277617</v>
      </c>
      <c r="AD80" s="4">
        <v>1</v>
      </c>
      <c r="AE80" s="4">
        <v>-8.8440499999999991E-3</v>
      </c>
      <c r="AF80" s="3">
        <v>282792</v>
      </c>
      <c r="AG80" s="4">
        <v>1</v>
      </c>
      <c r="AH80" s="4">
        <v>1.8640230000000001E-2</v>
      </c>
    </row>
    <row r="81" spans="1:34">
      <c r="A81" s="2" t="s">
        <v>155</v>
      </c>
      <c r="B81" s="2" t="s">
        <v>44</v>
      </c>
      <c r="C81" s="2" t="s">
        <v>46</v>
      </c>
      <c r="D81" s="2" t="s">
        <v>59</v>
      </c>
      <c r="E81" s="3">
        <v>87852</v>
      </c>
      <c r="F81" s="4">
        <v>0.56233292999999995</v>
      </c>
      <c r="G81" s="4"/>
      <c r="H81" s="3">
        <v>91345</v>
      </c>
      <c r="I81" s="4">
        <v>0.56497014000000001</v>
      </c>
      <c r="J81" s="4">
        <v>3.9753110000000001E-2</v>
      </c>
      <c r="K81" s="3">
        <v>94628</v>
      </c>
      <c r="L81" s="4">
        <v>0.56823919000000001</v>
      </c>
      <c r="M81" s="4">
        <v>3.5942160000000001E-2</v>
      </c>
      <c r="N81" s="3">
        <v>100703</v>
      </c>
      <c r="O81" s="4">
        <v>0.56959643999999998</v>
      </c>
      <c r="P81" s="4">
        <v>6.4198130000000006E-2</v>
      </c>
      <c r="Q81" s="3">
        <v>102569</v>
      </c>
      <c r="R81" s="4">
        <v>0.57451574000000005</v>
      </c>
      <c r="S81" s="4">
        <v>1.853136E-2</v>
      </c>
      <c r="T81" s="3">
        <v>109954</v>
      </c>
      <c r="U81" s="4">
        <v>0.59600321999999994</v>
      </c>
      <c r="V81" s="4">
        <v>7.1998229999999996E-2</v>
      </c>
      <c r="W81" s="3">
        <v>100369</v>
      </c>
      <c r="X81" s="4">
        <v>0.58498883000000002</v>
      </c>
      <c r="Y81" s="4">
        <v>-8.7172949999999999E-2</v>
      </c>
      <c r="Z81" s="3">
        <v>91162</v>
      </c>
      <c r="AA81" s="4">
        <v>0.57189157000000002</v>
      </c>
      <c r="AB81" s="4">
        <v>-9.1730629999999994E-2</v>
      </c>
      <c r="AC81" s="3">
        <v>91112</v>
      </c>
      <c r="AD81" s="4">
        <v>0.55780552000000005</v>
      </c>
      <c r="AE81" s="4">
        <v>-5.4525999999999999E-4</v>
      </c>
      <c r="AF81" s="3">
        <v>93923</v>
      </c>
      <c r="AG81" s="4">
        <v>0.55626052000000004</v>
      </c>
      <c r="AH81" s="4">
        <v>3.0848090000000002E-2</v>
      </c>
    </row>
    <row r="82" spans="1:34">
      <c r="A82" s="2" t="s">
        <v>155</v>
      </c>
      <c r="B82" s="2" t="s">
        <v>44</v>
      </c>
      <c r="C82" s="2" t="s">
        <v>46</v>
      </c>
      <c r="D82" s="2" t="s">
        <v>60</v>
      </c>
      <c r="E82" s="3">
        <v>61366</v>
      </c>
      <c r="F82" s="4">
        <v>0.39279721000000001</v>
      </c>
      <c r="G82" s="4"/>
      <c r="H82" s="3">
        <v>63510</v>
      </c>
      <c r="I82" s="4">
        <v>0.39280783000000002</v>
      </c>
      <c r="J82" s="4">
        <v>3.4927649999999998E-2</v>
      </c>
      <c r="K82" s="3">
        <v>64666</v>
      </c>
      <c r="L82" s="4">
        <v>0.38831903000000001</v>
      </c>
      <c r="M82" s="4">
        <v>1.821234E-2</v>
      </c>
      <c r="N82" s="3">
        <v>68130</v>
      </c>
      <c r="O82" s="4">
        <v>0.38535786</v>
      </c>
      <c r="P82" s="4">
        <v>5.3566509999999998E-2</v>
      </c>
      <c r="Q82" s="3">
        <v>67359</v>
      </c>
      <c r="R82" s="4">
        <v>0.37729269999999998</v>
      </c>
      <c r="S82" s="4">
        <v>-1.132416E-2</v>
      </c>
      <c r="T82" s="3">
        <v>65417</v>
      </c>
      <c r="U82" s="4">
        <v>0.35459112999999998</v>
      </c>
      <c r="V82" s="4">
        <v>-2.8826419999999998E-2</v>
      </c>
      <c r="W82" s="3">
        <v>61825</v>
      </c>
      <c r="X82" s="4">
        <v>0.36034266999999998</v>
      </c>
      <c r="Y82" s="4">
        <v>-5.4900890000000001E-2</v>
      </c>
      <c r="Z82" s="3">
        <v>58504</v>
      </c>
      <c r="AA82" s="4">
        <v>0.36701507</v>
      </c>
      <c r="AB82" s="4">
        <v>-5.3726339999999997E-2</v>
      </c>
      <c r="AC82" s="3">
        <v>60818</v>
      </c>
      <c r="AD82" s="4">
        <v>0.37234078999999998</v>
      </c>
      <c r="AE82" s="4">
        <v>3.9562819999999999E-2</v>
      </c>
      <c r="AF82" s="3">
        <v>62011</v>
      </c>
      <c r="AG82" s="4">
        <v>0.36726318000000002</v>
      </c>
      <c r="AH82" s="4">
        <v>1.9614530000000002E-2</v>
      </c>
    </row>
    <row r="83" spans="1:34">
      <c r="A83" s="2" t="s">
        <v>155</v>
      </c>
      <c r="B83" s="2" t="s">
        <v>44</v>
      </c>
      <c r="C83" s="2" t="s">
        <v>46</v>
      </c>
      <c r="D83" s="2" t="s">
        <v>61</v>
      </c>
      <c r="E83" s="3">
        <v>7010</v>
      </c>
      <c r="F83" s="4">
        <v>4.4869850000000003E-2</v>
      </c>
      <c r="G83" s="4"/>
      <c r="H83" s="3">
        <v>6826</v>
      </c>
      <c r="I83" s="4">
        <v>4.2222030000000001E-2</v>
      </c>
      <c r="J83" s="4">
        <v>-2.6171030000000001E-2</v>
      </c>
      <c r="K83" s="3">
        <v>7234</v>
      </c>
      <c r="L83" s="4">
        <v>4.3441769999999998E-2</v>
      </c>
      <c r="M83" s="4">
        <v>5.9737449999999997E-2</v>
      </c>
      <c r="N83" s="3">
        <v>7964</v>
      </c>
      <c r="O83" s="4">
        <v>4.5045700000000001E-2</v>
      </c>
      <c r="P83" s="4">
        <v>0.10086030999999999</v>
      </c>
      <c r="Q83" s="3">
        <v>8604</v>
      </c>
      <c r="R83" s="4">
        <v>4.8191560000000001E-2</v>
      </c>
      <c r="S83" s="4">
        <v>8.0332319999999999E-2</v>
      </c>
      <c r="T83" s="3">
        <v>9115</v>
      </c>
      <c r="U83" s="4">
        <v>4.9405640000000001E-2</v>
      </c>
      <c r="V83" s="4">
        <v>5.9382989999999997E-2</v>
      </c>
      <c r="W83" s="3">
        <v>9380</v>
      </c>
      <c r="X83" s="4">
        <v>5.466849E-2</v>
      </c>
      <c r="Y83" s="4">
        <v>2.9082170000000001E-2</v>
      </c>
      <c r="Z83" s="3">
        <v>9739</v>
      </c>
      <c r="AA83" s="4">
        <v>6.1093370000000001E-2</v>
      </c>
      <c r="AB83" s="4">
        <v>3.825862E-2</v>
      </c>
      <c r="AC83" s="3">
        <v>11410</v>
      </c>
      <c r="AD83" s="4">
        <v>6.9853689999999996E-2</v>
      </c>
      <c r="AE83" s="4">
        <v>0.17162669</v>
      </c>
      <c r="AF83" s="3">
        <v>12913</v>
      </c>
      <c r="AG83" s="4">
        <v>7.6476299999999997E-2</v>
      </c>
      <c r="AH83" s="4">
        <v>0.13171421</v>
      </c>
    </row>
    <row r="84" spans="1:34">
      <c r="A84" s="2" t="s">
        <v>155</v>
      </c>
      <c r="B84" s="2" t="s">
        <v>44</v>
      </c>
      <c r="C84" s="2" t="s">
        <v>46</v>
      </c>
      <c r="D84" s="2" t="s">
        <v>48</v>
      </c>
      <c r="E84" s="3">
        <v>156229</v>
      </c>
      <c r="F84" s="4">
        <v>1</v>
      </c>
      <c r="G84" s="4"/>
      <c r="H84" s="3">
        <v>161681</v>
      </c>
      <c r="I84" s="4">
        <v>1</v>
      </c>
      <c r="J84" s="4">
        <v>3.4899680000000002E-2</v>
      </c>
      <c r="K84" s="3">
        <v>166528</v>
      </c>
      <c r="L84" s="4">
        <v>1</v>
      </c>
      <c r="M84" s="4">
        <v>2.9982430000000001E-2</v>
      </c>
      <c r="N84" s="3">
        <v>176797</v>
      </c>
      <c r="O84" s="4">
        <v>1</v>
      </c>
      <c r="P84" s="4">
        <v>6.1662340000000003E-2</v>
      </c>
      <c r="Q84" s="3">
        <v>178531</v>
      </c>
      <c r="R84" s="4">
        <v>1</v>
      </c>
      <c r="S84" s="4">
        <v>9.81017E-3</v>
      </c>
      <c r="T84" s="3">
        <v>184485</v>
      </c>
      <c r="U84" s="4">
        <v>1</v>
      </c>
      <c r="V84" s="4">
        <v>3.3349879999999998E-2</v>
      </c>
      <c r="W84" s="3">
        <v>171574</v>
      </c>
      <c r="X84" s="4">
        <v>1</v>
      </c>
      <c r="Y84" s="4">
        <v>-6.9985900000000004E-2</v>
      </c>
      <c r="Z84" s="3">
        <v>159404</v>
      </c>
      <c r="AA84" s="4">
        <v>1</v>
      </c>
      <c r="AB84" s="4">
        <v>-7.092975E-2</v>
      </c>
      <c r="AC84" s="3">
        <v>163341</v>
      </c>
      <c r="AD84" s="4">
        <v>1</v>
      </c>
      <c r="AE84" s="4">
        <v>2.4693570000000001E-2</v>
      </c>
      <c r="AF84" s="3">
        <v>168847</v>
      </c>
      <c r="AG84" s="4">
        <v>1</v>
      </c>
      <c r="AH84" s="4">
        <v>3.3711249999999998E-2</v>
      </c>
    </row>
    <row r="85" spans="1:34">
      <c r="A85" s="2" t="s">
        <v>155</v>
      </c>
      <c r="B85" s="2" t="s">
        <v>44</v>
      </c>
      <c r="C85" s="2" t="s">
        <v>47</v>
      </c>
      <c r="D85" s="2" t="s">
        <v>59</v>
      </c>
      <c r="E85" s="3">
        <v>30467</v>
      </c>
      <c r="F85" s="4">
        <v>0.48524794999999998</v>
      </c>
      <c r="G85" s="4"/>
      <c r="H85" s="3">
        <v>30514</v>
      </c>
      <c r="I85" s="4">
        <v>0.50482006000000001</v>
      </c>
      <c r="J85" s="4">
        <v>1.5315400000000001E-3</v>
      </c>
      <c r="K85" s="3">
        <v>34608</v>
      </c>
      <c r="L85" s="4">
        <v>0.49050052999999999</v>
      </c>
      <c r="M85" s="4">
        <v>0.13419494000000001</v>
      </c>
      <c r="N85" s="3">
        <v>32866</v>
      </c>
      <c r="O85" s="4">
        <v>0.49750769</v>
      </c>
      <c r="P85" s="4">
        <v>-5.0351449999999999E-2</v>
      </c>
      <c r="Q85" s="3">
        <v>31856</v>
      </c>
      <c r="R85" s="4">
        <v>0.50820100999999995</v>
      </c>
      <c r="S85" s="4">
        <v>-3.0714519999999999E-2</v>
      </c>
      <c r="T85" s="3">
        <v>31257</v>
      </c>
      <c r="U85" s="4">
        <v>0.53257726000000005</v>
      </c>
      <c r="V85" s="4">
        <v>-1.881466E-2</v>
      </c>
      <c r="W85" s="3">
        <v>31477</v>
      </c>
      <c r="X85" s="4">
        <v>0.50646206999999999</v>
      </c>
      <c r="Y85" s="4">
        <v>7.03361E-3</v>
      </c>
      <c r="Z85" s="3">
        <v>33662</v>
      </c>
      <c r="AA85" s="4">
        <v>0.50701996999999999</v>
      </c>
      <c r="AB85" s="4">
        <v>6.9419809999999998E-2</v>
      </c>
      <c r="AC85" s="3">
        <v>41876</v>
      </c>
      <c r="AD85" s="4">
        <v>0.48718706000000001</v>
      </c>
      <c r="AE85" s="4">
        <v>0.24400636000000001</v>
      </c>
      <c r="AF85" s="3">
        <v>42508</v>
      </c>
      <c r="AG85" s="4">
        <v>0.48971424000000002</v>
      </c>
      <c r="AH85" s="4">
        <v>1.5094339999999999E-2</v>
      </c>
    </row>
    <row r="86" spans="1:34">
      <c r="A86" s="2" t="s">
        <v>155</v>
      </c>
      <c r="B86" s="2" t="s">
        <v>44</v>
      </c>
      <c r="C86" s="2" t="s">
        <v>47</v>
      </c>
      <c r="D86" s="2" t="s">
        <v>60</v>
      </c>
      <c r="E86" s="3">
        <v>28476</v>
      </c>
      <c r="F86" s="4">
        <v>0.45354003999999998</v>
      </c>
      <c r="G86" s="4"/>
      <c r="H86" s="3">
        <v>26583</v>
      </c>
      <c r="I86" s="4">
        <v>0.43978532999999997</v>
      </c>
      <c r="J86" s="4">
        <v>-6.6494570000000003E-2</v>
      </c>
      <c r="K86" s="3">
        <v>32250</v>
      </c>
      <c r="L86" s="4">
        <v>0.45707421999999998</v>
      </c>
      <c r="M86" s="4">
        <v>0.21319558</v>
      </c>
      <c r="N86" s="3">
        <v>29506</v>
      </c>
      <c r="O86" s="4">
        <v>0.44664809</v>
      </c>
      <c r="P86" s="4">
        <v>-8.5083759999999994E-2</v>
      </c>
      <c r="Q86" s="3">
        <v>27097</v>
      </c>
      <c r="R86" s="4">
        <v>0.43227684</v>
      </c>
      <c r="S86" s="4">
        <v>-8.1641039999999998E-2</v>
      </c>
      <c r="T86" s="3">
        <v>23620</v>
      </c>
      <c r="U86" s="4">
        <v>0.40245489000000001</v>
      </c>
      <c r="V86" s="4">
        <v>-0.12831576</v>
      </c>
      <c r="W86" s="3">
        <v>26453</v>
      </c>
      <c r="X86" s="4">
        <v>0.42562454999999999</v>
      </c>
      <c r="Y86" s="4">
        <v>0.11992547000000001</v>
      </c>
      <c r="Z86" s="3">
        <v>28406</v>
      </c>
      <c r="AA86" s="4">
        <v>0.42785500999999998</v>
      </c>
      <c r="AB86" s="4">
        <v>7.3841130000000005E-2</v>
      </c>
      <c r="AC86" s="3">
        <v>37690</v>
      </c>
      <c r="AD86" s="4">
        <v>0.43849568</v>
      </c>
      <c r="AE86" s="4">
        <v>0.32684629999999998</v>
      </c>
      <c r="AF86" s="3">
        <v>36937</v>
      </c>
      <c r="AG86" s="4">
        <v>0.42553689</v>
      </c>
      <c r="AH86" s="4">
        <v>-1.998817E-2</v>
      </c>
    </row>
    <row r="87" spans="1:34">
      <c r="A87" s="2" t="s">
        <v>155</v>
      </c>
      <c r="B87" s="2" t="s">
        <v>44</v>
      </c>
      <c r="C87" s="2" t="s">
        <v>47</v>
      </c>
      <c r="D87" s="2" t="s">
        <v>61</v>
      </c>
      <c r="E87" s="3">
        <v>3843</v>
      </c>
      <c r="F87" s="4">
        <v>6.1212009999999997E-2</v>
      </c>
      <c r="G87" s="4"/>
      <c r="H87" s="3">
        <v>3348</v>
      </c>
      <c r="I87" s="4">
        <v>5.5394619999999999E-2</v>
      </c>
      <c r="J87" s="4">
        <v>-0.12879035999999999</v>
      </c>
      <c r="K87" s="3">
        <v>3699</v>
      </c>
      <c r="L87" s="4">
        <v>5.242525E-2</v>
      </c>
      <c r="M87" s="4">
        <v>0.10473416000000001</v>
      </c>
      <c r="N87" s="3">
        <v>3689</v>
      </c>
      <c r="O87" s="4">
        <v>5.584422E-2</v>
      </c>
      <c r="P87" s="4">
        <v>-2.6666900000000002E-3</v>
      </c>
      <c r="Q87" s="3">
        <v>3731</v>
      </c>
      <c r="R87" s="4">
        <v>5.9522150000000003E-2</v>
      </c>
      <c r="S87" s="4">
        <v>1.1384689999999999E-2</v>
      </c>
      <c r="T87" s="3">
        <v>3813</v>
      </c>
      <c r="U87" s="4">
        <v>6.4967849999999994E-2</v>
      </c>
      <c r="V87" s="4">
        <v>2.1936239999999999E-2</v>
      </c>
      <c r="W87" s="3">
        <v>4221</v>
      </c>
      <c r="X87" s="4">
        <v>6.7913379999999995E-2</v>
      </c>
      <c r="Y87" s="4">
        <v>0.10697168999999999</v>
      </c>
      <c r="Z87" s="3">
        <v>4324</v>
      </c>
      <c r="AA87" s="4">
        <v>6.5125020000000006E-2</v>
      </c>
      <c r="AB87" s="4">
        <v>2.438353E-2</v>
      </c>
      <c r="AC87" s="3">
        <v>6388</v>
      </c>
      <c r="AD87" s="4">
        <v>7.4317259999999996E-2</v>
      </c>
      <c r="AE87" s="4">
        <v>0.47738529000000002</v>
      </c>
      <c r="AF87" s="3">
        <v>7356</v>
      </c>
      <c r="AG87" s="4">
        <v>8.4748859999999995E-2</v>
      </c>
      <c r="AH87" s="4">
        <v>0.15160514</v>
      </c>
    </row>
    <row r="88" spans="1:34">
      <c r="A88" s="2" t="s">
        <v>155</v>
      </c>
      <c r="B88" s="2" t="s">
        <v>44</v>
      </c>
      <c r="C88" s="2" t="s">
        <v>47</v>
      </c>
      <c r="D88" s="2" t="s">
        <v>48</v>
      </c>
      <c r="E88" s="3">
        <v>62786</v>
      </c>
      <c r="F88" s="4">
        <v>1</v>
      </c>
      <c r="G88" s="4"/>
      <c r="H88" s="3">
        <v>60444</v>
      </c>
      <c r="I88" s="4">
        <v>1</v>
      </c>
      <c r="J88" s="4">
        <v>-3.7298289999999998E-2</v>
      </c>
      <c r="K88" s="3">
        <v>70557</v>
      </c>
      <c r="L88" s="4">
        <v>1</v>
      </c>
      <c r="M88" s="4">
        <v>0.16730629999999999</v>
      </c>
      <c r="N88" s="3">
        <v>66061</v>
      </c>
      <c r="O88" s="4">
        <v>1</v>
      </c>
      <c r="P88" s="4">
        <v>-6.3726809999999995E-2</v>
      </c>
      <c r="Q88" s="3">
        <v>62684</v>
      </c>
      <c r="R88" s="4">
        <v>1</v>
      </c>
      <c r="S88" s="4">
        <v>-5.1109759999999997E-2</v>
      </c>
      <c r="T88" s="3">
        <v>58690</v>
      </c>
      <c r="U88" s="4">
        <v>1</v>
      </c>
      <c r="V88" s="4">
        <v>-6.3723870000000002E-2</v>
      </c>
      <c r="W88" s="3">
        <v>62150</v>
      </c>
      <c r="X88" s="4">
        <v>1</v>
      </c>
      <c r="Y88" s="4">
        <v>5.8960249999999999E-2</v>
      </c>
      <c r="Z88" s="3">
        <v>66392</v>
      </c>
      <c r="AA88" s="4">
        <v>1</v>
      </c>
      <c r="AB88" s="4">
        <v>6.8243070000000003E-2</v>
      </c>
      <c r="AC88" s="3">
        <v>85954</v>
      </c>
      <c r="AD88" s="4">
        <v>1</v>
      </c>
      <c r="AE88" s="4">
        <v>0.29464865000000001</v>
      </c>
      <c r="AF88" s="3">
        <v>86801</v>
      </c>
      <c r="AG88" s="4">
        <v>1</v>
      </c>
      <c r="AH88" s="4">
        <v>9.8559200000000007E-3</v>
      </c>
    </row>
    <row r="89" spans="1:34">
      <c r="A89" s="2" t="s">
        <v>155</v>
      </c>
      <c r="B89" s="2" t="s">
        <v>49</v>
      </c>
      <c r="C89" s="2" t="s">
        <v>45</v>
      </c>
      <c r="D89" s="2" t="s">
        <v>59</v>
      </c>
      <c r="E89" s="3">
        <v>58709</v>
      </c>
      <c r="F89" s="4">
        <v>0.58968023000000003</v>
      </c>
      <c r="G89" s="4"/>
      <c r="H89" s="3">
        <v>62770</v>
      </c>
      <c r="I89" s="4">
        <v>0.58909414000000004</v>
      </c>
      <c r="J89" s="4">
        <v>6.9166160000000004E-2</v>
      </c>
      <c r="K89" s="3">
        <v>65639</v>
      </c>
      <c r="L89" s="4">
        <v>0.59106782999999996</v>
      </c>
      <c r="M89" s="4">
        <v>4.5711969999999998E-2</v>
      </c>
      <c r="N89" s="3">
        <v>69218</v>
      </c>
      <c r="O89" s="4">
        <v>0.59243654000000001</v>
      </c>
      <c r="P89" s="4">
        <v>5.4530160000000001E-2</v>
      </c>
      <c r="Q89" s="3">
        <v>72561</v>
      </c>
      <c r="R89" s="4">
        <v>0.59342326999999995</v>
      </c>
      <c r="S89" s="4">
        <v>4.8294299999999998E-2</v>
      </c>
      <c r="T89" s="3">
        <v>78704</v>
      </c>
      <c r="U89" s="4">
        <v>0.60172537000000004</v>
      </c>
      <c r="V89" s="4">
        <v>8.466332E-2</v>
      </c>
      <c r="W89" s="3">
        <v>78508</v>
      </c>
      <c r="X89" s="4">
        <v>0.60775323000000003</v>
      </c>
      <c r="Y89" s="4">
        <v>-2.4916700000000001E-3</v>
      </c>
      <c r="Z89" s="3">
        <v>77550</v>
      </c>
      <c r="AA89" s="4">
        <v>0.60423068999999996</v>
      </c>
      <c r="AB89" s="4">
        <v>-1.220663E-2</v>
      </c>
      <c r="AC89" s="3">
        <v>74423</v>
      </c>
      <c r="AD89" s="4">
        <v>0.59799592000000001</v>
      </c>
      <c r="AE89" s="4">
        <v>-4.0320149999999999E-2</v>
      </c>
      <c r="AF89" s="3">
        <v>74795</v>
      </c>
      <c r="AG89" s="4">
        <v>0.59068054999999997</v>
      </c>
      <c r="AH89" s="4">
        <v>5.0030200000000004E-3</v>
      </c>
    </row>
    <row r="90" spans="1:34">
      <c r="A90" s="2" t="s">
        <v>155</v>
      </c>
      <c r="B90" s="2" t="s">
        <v>49</v>
      </c>
      <c r="C90" s="2" t="s">
        <v>45</v>
      </c>
      <c r="D90" s="2" t="s">
        <v>60</v>
      </c>
      <c r="E90" s="3">
        <v>36999</v>
      </c>
      <c r="F90" s="4">
        <v>0.37162630000000002</v>
      </c>
      <c r="G90" s="4"/>
      <c r="H90" s="3">
        <v>39917</v>
      </c>
      <c r="I90" s="4">
        <v>0.37462127000000001</v>
      </c>
      <c r="J90" s="4">
        <v>7.8854939999999998E-2</v>
      </c>
      <c r="K90" s="3">
        <v>41774</v>
      </c>
      <c r="L90" s="4">
        <v>0.37616905</v>
      </c>
      <c r="M90" s="4">
        <v>4.6526159999999997E-2</v>
      </c>
      <c r="N90" s="3">
        <v>43932</v>
      </c>
      <c r="O90" s="4">
        <v>0.37601194999999998</v>
      </c>
      <c r="P90" s="4">
        <v>5.1654520000000002E-2</v>
      </c>
      <c r="Q90" s="3">
        <v>45592</v>
      </c>
      <c r="R90" s="4">
        <v>0.37286235000000001</v>
      </c>
      <c r="S90" s="4">
        <v>3.7784940000000003E-2</v>
      </c>
      <c r="T90" s="3">
        <v>47553</v>
      </c>
      <c r="U90" s="4">
        <v>0.36355779999999999</v>
      </c>
      <c r="V90" s="4">
        <v>4.3004390000000003E-2</v>
      </c>
      <c r="W90" s="3">
        <v>46010</v>
      </c>
      <c r="X90" s="4">
        <v>0.35617703000000001</v>
      </c>
      <c r="Y90" s="4">
        <v>-3.2435279999999997E-2</v>
      </c>
      <c r="Z90" s="3">
        <v>45829</v>
      </c>
      <c r="AA90" s="4">
        <v>0.35708086999999999</v>
      </c>
      <c r="AB90" s="4">
        <v>-3.9267599999999996E-3</v>
      </c>
      <c r="AC90" s="3">
        <v>44352</v>
      </c>
      <c r="AD90" s="4">
        <v>0.35637471999999998</v>
      </c>
      <c r="AE90" s="4">
        <v>-3.2232049999999998E-2</v>
      </c>
      <c r="AF90" s="3">
        <v>45627</v>
      </c>
      <c r="AG90" s="4">
        <v>0.36033143000000001</v>
      </c>
      <c r="AH90" s="4">
        <v>2.8746049999999999E-2</v>
      </c>
    </row>
    <row r="91" spans="1:34">
      <c r="A91" s="2" t="s">
        <v>155</v>
      </c>
      <c r="B91" s="2" t="s">
        <v>49</v>
      </c>
      <c r="C91" s="2" t="s">
        <v>45</v>
      </c>
      <c r="D91" s="2" t="s">
        <v>61</v>
      </c>
      <c r="E91" s="3">
        <v>3852</v>
      </c>
      <c r="F91" s="4">
        <v>3.8693470000000001E-2</v>
      </c>
      <c r="G91" s="4"/>
      <c r="H91" s="3">
        <v>3866</v>
      </c>
      <c r="I91" s="4">
        <v>3.6284589999999999E-2</v>
      </c>
      <c r="J91" s="4">
        <v>3.6023299999999999E-3</v>
      </c>
      <c r="K91" s="3">
        <v>3638</v>
      </c>
      <c r="L91" s="4">
        <v>3.276312E-2</v>
      </c>
      <c r="M91" s="4">
        <v>-5.8928790000000002E-2</v>
      </c>
      <c r="N91" s="3">
        <v>3686</v>
      </c>
      <c r="O91" s="4">
        <v>3.1551509999999998E-2</v>
      </c>
      <c r="P91" s="4">
        <v>1.318654E-2</v>
      </c>
      <c r="Q91" s="3">
        <v>4122</v>
      </c>
      <c r="R91" s="4">
        <v>3.3714380000000002E-2</v>
      </c>
      <c r="S91" s="4">
        <v>0.11829284</v>
      </c>
      <c r="T91" s="3">
        <v>4541</v>
      </c>
      <c r="U91" s="4">
        <v>3.4716829999999997E-2</v>
      </c>
      <c r="V91" s="4">
        <v>0.10150393000000001</v>
      </c>
      <c r="W91" s="3">
        <v>4659</v>
      </c>
      <c r="X91" s="4">
        <v>3.6069740000000003E-2</v>
      </c>
      <c r="Y91" s="4">
        <v>2.6101860000000001E-2</v>
      </c>
      <c r="Z91" s="3">
        <v>4965</v>
      </c>
      <c r="AA91" s="4">
        <v>3.8688449999999999E-2</v>
      </c>
      <c r="AB91" s="4">
        <v>6.5685270000000004E-2</v>
      </c>
      <c r="AC91" s="3">
        <v>5679</v>
      </c>
      <c r="AD91" s="4">
        <v>4.5629360000000001E-2</v>
      </c>
      <c r="AE91" s="4">
        <v>0.14365227999999999</v>
      </c>
      <c r="AF91" s="3">
        <v>6203</v>
      </c>
      <c r="AG91" s="4">
        <v>4.898802E-2</v>
      </c>
      <c r="AH91" s="4">
        <v>9.2341389999999995E-2</v>
      </c>
    </row>
    <row r="92" spans="1:34">
      <c r="A92" s="2" t="s">
        <v>155</v>
      </c>
      <c r="B92" s="2" t="s">
        <v>49</v>
      </c>
      <c r="C92" s="2" t="s">
        <v>45</v>
      </c>
      <c r="D92" s="2" t="s">
        <v>48</v>
      </c>
      <c r="E92" s="3">
        <v>99561</v>
      </c>
      <c r="F92" s="4">
        <v>1</v>
      </c>
      <c r="G92" s="4"/>
      <c r="H92" s="3">
        <v>106553</v>
      </c>
      <c r="I92" s="4">
        <v>1</v>
      </c>
      <c r="J92" s="4">
        <v>7.022987E-2</v>
      </c>
      <c r="K92" s="3">
        <v>111051</v>
      </c>
      <c r="L92" s="4">
        <v>1</v>
      </c>
      <c r="M92" s="4">
        <v>4.2220130000000002E-2</v>
      </c>
      <c r="N92" s="3">
        <v>116836</v>
      </c>
      <c r="O92" s="4">
        <v>1</v>
      </c>
      <c r="P92" s="4">
        <v>5.2093889999999997E-2</v>
      </c>
      <c r="Q92" s="3">
        <v>122275</v>
      </c>
      <c r="R92" s="4">
        <v>1</v>
      </c>
      <c r="S92" s="4">
        <v>4.6551210000000003E-2</v>
      </c>
      <c r="T92" s="3">
        <v>130798</v>
      </c>
      <c r="U92" s="4">
        <v>1</v>
      </c>
      <c r="V92" s="4">
        <v>6.9698049999999998E-2</v>
      </c>
      <c r="W92" s="3">
        <v>129178</v>
      </c>
      <c r="X92" s="4">
        <v>1</v>
      </c>
      <c r="Y92" s="4">
        <v>-1.2385230000000001E-2</v>
      </c>
      <c r="Z92" s="3">
        <v>128345</v>
      </c>
      <c r="AA92" s="4">
        <v>1</v>
      </c>
      <c r="AB92" s="4">
        <v>-6.4479899999999998E-3</v>
      </c>
      <c r="AC92" s="3">
        <v>124454</v>
      </c>
      <c r="AD92" s="4">
        <v>1</v>
      </c>
      <c r="AE92" s="4">
        <v>-3.031443E-2</v>
      </c>
      <c r="AF92" s="3">
        <v>126626</v>
      </c>
      <c r="AG92" s="4">
        <v>1</v>
      </c>
      <c r="AH92" s="4">
        <v>1.7449630000000001E-2</v>
      </c>
    </row>
    <row r="93" spans="1:34">
      <c r="A93" s="2" t="s">
        <v>155</v>
      </c>
      <c r="B93" s="2" t="s">
        <v>49</v>
      </c>
      <c r="C93" s="2" t="s">
        <v>46</v>
      </c>
      <c r="D93" s="2" t="s">
        <v>59</v>
      </c>
      <c r="E93" s="3">
        <v>24451</v>
      </c>
      <c r="F93" s="4">
        <v>0.59944600999999997</v>
      </c>
      <c r="G93" s="4"/>
      <c r="H93" s="3">
        <v>25823</v>
      </c>
      <c r="I93" s="4">
        <v>0.60043279000000005</v>
      </c>
      <c r="J93" s="4">
        <v>5.6125479999999998E-2</v>
      </c>
      <c r="K93" s="3">
        <v>27106</v>
      </c>
      <c r="L93" s="4">
        <v>0.59662382000000003</v>
      </c>
      <c r="M93" s="4">
        <v>4.9684399999999997E-2</v>
      </c>
      <c r="N93" s="3">
        <v>28024</v>
      </c>
      <c r="O93" s="4">
        <v>0.59538701000000005</v>
      </c>
      <c r="P93" s="4">
        <v>3.3868049999999997E-2</v>
      </c>
      <c r="Q93" s="3">
        <v>28328</v>
      </c>
      <c r="R93" s="4">
        <v>0.60640358000000005</v>
      </c>
      <c r="S93" s="4">
        <v>1.0831210000000001E-2</v>
      </c>
      <c r="T93" s="3">
        <v>29785</v>
      </c>
      <c r="U93" s="4">
        <v>0.62341387999999998</v>
      </c>
      <c r="V93" s="4">
        <v>5.1446810000000003E-2</v>
      </c>
      <c r="W93" s="3">
        <v>29407</v>
      </c>
      <c r="X93" s="4">
        <v>0.62487782999999997</v>
      </c>
      <c r="Y93" s="4">
        <v>-1.2712380000000001E-2</v>
      </c>
      <c r="Z93" s="3">
        <v>28913</v>
      </c>
      <c r="AA93" s="4">
        <v>0.61566310999999996</v>
      </c>
      <c r="AB93" s="4">
        <v>-1.6788109999999998E-2</v>
      </c>
      <c r="AC93" s="3">
        <v>30668</v>
      </c>
      <c r="AD93" s="4">
        <v>0.61574788999999996</v>
      </c>
      <c r="AE93" s="4">
        <v>6.071062E-2</v>
      </c>
      <c r="AF93" s="3">
        <v>30590</v>
      </c>
      <c r="AG93" s="4">
        <v>0.60359077999999999</v>
      </c>
      <c r="AH93" s="4">
        <v>-2.5662300000000001E-3</v>
      </c>
    </row>
    <row r="94" spans="1:34">
      <c r="A94" s="2" t="s">
        <v>155</v>
      </c>
      <c r="B94" s="2" t="s">
        <v>49</v>
      </c>
      <c r="C94" s="2" t="s">
        <v>46</v>
      </c>
      <c r="D94" s="2" t="s">
        <v>60</v>
      </c>
      <c r="E94" s="3">
        <v>14904</v>
      </c>
      <c r="F94" s="4">
        <v>0.36538150000000003</v>
      </c>
      <c r="G94" s="4"/>
      <c r="H94" s="3">
        <v>15922</v>
      </c>
      <c r="I94" s="4">
        <v>0.37019996999999999</v>
      </c>
      <c r="J94" s="4">
        <v>6.8294569999999999E-2</v>
      </c>
      <c r="K94" s="3">
        <v>16938</v>
      </c>
      <c r="L94" s="4">
        <v>0.37281115999999997</v>
      </c>
      <c r="M94" s="4">
        <v>6.3836970000000007E-2</v>
      </c>
      <c r="N94" s="3">
        <v>17497</v>
      </c>
      <c r="O94" s="4">
        <v>0.37173112000000003</v>
      </c>
      <c r="P94" s="4">
        <v>3.3014380000000003E-2</v>
      </c>
      <c r="Q94" s="3">
        <v>16828</v>
      </c>
      <c r="R94" s="4">
        <v>0.36023695</v>
      </c>
      <c r="S94" s="4">
        <v>-3.8220339999999998E-2</v>
      </c>
      <c r="T94" s="3">
        <v>16231</v>
      </c>
      <c r="U94" s="4">
        <v>0.33972149000000001</v>
      </c>
      <c r="V94" s="4">
        <v>-3.5488640000000002E-2</v>
      </c>
      <c r="W94" s="3">
        <v>15856</v>
      </c>
      <c r="X94" s="4">
        <v>0.33692512000000002</v>
      </c>
      <c r="Y94" s="4">
        <v>-2.3133049999999999E-2</v>
      </c>
      <c r="Z94" s="3">
        <v>16074</v>
      </c>
      <c r="AA94" s="4">
        <v>0.34226836999999999</v>
      </c>
      <c r="AB94" s="4">
        <v>1.375377E-2</v>
      </c>
      <c r="AC94" s="3">
        <v>16858</v>
      </c>
      <c r="AD94" s="4">
        <v>0.33847767000000001</v>
      </c>
      <c r="AE94" s="4">
        <v>4.8818569999999999E-2</v>
      </c>
      <c r="AF94" s="3">
        <v>17556</v>
      </c>
      <c r="AG94" s="4">
        <v>0.34641234999999998</v>
      </c>
      <c r="AH94" s="4">
        <v>4.1376429999999999E-2</v>
      </c>
    </row>
    <row r="95" spans="1:34">
      <c r="A95" s="2" t="s">
        <v>155</v>
      </c>
      <c r="B95" s="2" t="s">
        <v>49</v>
      </c>
      <c r="C95" s="2" t="s">
        <v>46</v>
      </c>
      <c r="D95" s="2" t="s">
        <v>61</v>
      </c>
      <c r="E95" s="3">
        <v>1435</v>
      </c>
      <c r="F95" s="4">
        <v>3.5172490000000001E-2</v>
      </c>
      <c r="G95" s="4"/>
      <c r="H95" s="3">
        <v>1263</v>
      </c>
      <c r="I95" s="4">
        <v>2.9367239999999999E-2</v>
      </c>
      <c r="J95" s="4">
        <v>-0.11963817</v>
      </c>
      <c r="K95" s="3">
        <v>1389</v>
      </c>
      <c r="L95" s="4">
        <v>3.0565019999999998E-2</v>
      </c>
      <c r="M95" s="4">
        <v>9.9471630000000005E-2</v>
      </c>
      <c r="N95" s="3">
        <v>1548</v>
      </c>
      <c r="O95" s="4">
        <v>3.2881880000000002E-2</v>
      </c>
      <c r="P95" s="4">
        <v>0.11454671</v>
      </c>
      <c r="Q95" s="3">
        <v>1558</v>
      </c>
      <c r="R95" s="4">
        <v>3.3359470000000002E-2</v>
      </c>
      <c r="S95" s="4">
        <v>6.8825500000000003E-3</v>
      </c>
      <c r="T95" s="3">
        <v>1761</v>
      </c>
      <c r="U95" s="4">
        <v>3.6864630000000002E-2</v>
      </c>
      <c r="V95" s="4">
        <v>0.1302209</v>
      </c>
      <c r="W95" s="3">
        <v>1798</v>
      </c>
      <c r="X95" s="4">
        <v>3.8197050000000003E-2</v>
      </c>
      <c r="Y95" s="4">
        <v>2.0575E-2</v>
      </c>
      <c r="Z95" s="3">
        <v>1976</v>
      </c>
      <c r="AA95" s="4">
        <v>4.2068519999999998E-2</v>
      </c>
      <c r="AB95" s="4">
        <v>9.9073090000000003E-2</v>
      </c>
      <c r="AC95" s="3">
        <v>2280</v>
      </c>
      <c r="AD95" s="4">
        <v>4.577444E-2</v>
      </c>
      <c r="AE95" s="4">
        <v>0.15399225999999999</v>
      </c>
      <c r="AF95" s="3">
        <v>2534</v>
      </c>
      <c r="AG95" s="4">
        <v>4.9996869999999999E-2</v>
      </c>
      <c r="AH95" s="4">
        <v>0.1113842</v>
      </c>
    </row>
    <row r="96" spans="1:34">
      <c r="A96" s="2" t="s">
        <v>155</v>
      </c>
      <c r="B96" s="2" t="s">
        <v>49</v>
      </c>
      <c r="C96" s="2" t="s">
        <v>46</v>
      </c>
      <c r="D96" s="2" t="s">
        <v>48</v>
      </c>
      <c r="E96" s="3">
        <v>40789</v>
      </c>
      <c r="F96" s="4">
        <v>1</v>
      </c>
      <c r="G96" s="4"/>
      <c r="H96" s="3">
        <v>43008</v>
      </c>
      <c r="I96" s="4">
        <v>1</v>
      </c>
      <c r="J96" s="4">
        <v>5.438979E-2</v>
      </c>
      <c r="K96" s="3">
        <v>45433</v>
      </c>
      <c r="L96" s="4">
        <v>1</v>
      </c>
      <c r="M96" s="4">
        <v>5.6385789999999998E-2</v>
      </c>
      <c r="N96" s="3">
        <v>47069</v>
      </c>
      <c r="O96" s="4">
        <v>1</v>
      </c>
      <c r="P96" s="4">
        <v>3.6015739999999997E-2</v>
      </c>
      <c r="Q96" s="3">
        <v>46715</v>
      </c>
      <c r="R96" s="4">
        <v>1</v>
      </c>
      <c r="S96" s="4">
        <v>-7.5326200000000003E-3</v>
      </c>
      <c r="T96" s="3">
        <v>47778</v>
      </c>
      <c r="U96" s="4">
        <v>1</v>
      </c>
      <c r="V96" s="4">
        <v>2.2757309999999999E-2</v>
      </c>
      <c r="W96" s="3">
        <v>47060</v>
      </c>
      <c r="X96" s="4">
        <v>1</v>
      </c>
      <c r="Y96" s="4">
        <v>-1.502538E-2</v>
      </c>
      <c r="Z96" s="3">
        <v>46962</v>
      </c>
      <c r="AA96" s="4">
        <v>1</v>
      </c>
      <c r="AB96" s="4">
        <v>-2.07223E-3</v>
      </c>
      <c r="AC96" s="3">
        <v>49807</v>
      </c>
      <c r="AD96" s="4">
        <v>1</v>
      </c>
      <c r="AE96" s="4">
        <v>6.0564569999999998E-2</v>
      </c>
      <c r="AF96" s="3">
        <v>50679</v>
      </c>
      <c r="AG96" s="4">
        <v>1</v>
      </c>
      <c r="AH96" s="4">
        <v>1.7523400000000001E-2</v>
      </c>
    </row>
    <row r="97" spans="1:34">
      <c r="A97" s="2" t="s">
        <v>155</v>
      </c>
      <c r="B97" s="2" t="s">
        <v>49</v>
      </c>
      <c r="C97" s="2" t="s">
        <v>47</v>
      </c>
      <c r="D97" s="2" t="s">
        <v>59</v>
      </c>
      <c r="E97" s="3">
        <v>14837</v>
      </c>
      <c r="F97" s="4">
        <v>0.50041049000000004</v>
      </c>
      <c r="G97" s="4"/>
      <c r="H97" s="3">
        <v>15900</v>
      </c>
      <c r="I97" s="4">
        <v>0.50252408999999998</v>
      </c>
      <c r="J97" s="4">
        <v>7.1597610000000006E-2</v>
      </c>
      <c r="K97" s="3">
        <v>16838</v>
      </c>
      <c r="L97" s="4">
        <v>0.45886567</v>
      </c>
      <c r="M97" s="4">
        <v>5.9024430000000003E-2</v>
      </c>
      <c r="N97" s="3">
        <v>16915</v>
      </c>
      <c r="O97" s="4">
        <v>0.51899996000000004</v>
      </c>
      <c r="P97" s="4">
        <v>4.5844900000000001E-3</v>
      </c>
      <c r="Q97" s="3">
        <v>16121</v>
      </c>
      <c r="R97" s="4">
        <v>0.53230337999999999</v>
      </c>
      <c r="S97" s="4">
        <v>-4.6949900000000003E-2</v>
      </c>
      <c r="T97" s="3">
        <v>16966</v>
      </c>
      <c r="U97" s="4">
        <v>0.56689118000000005</v>
      </c>
      <c r="V97" s="4">
        <v>5.2415749999999997E-2</v>
      </c>
      <c r="W97" s="3">
        <v>17500</v>
      </c>
      <c r="X97" s="4">
        <v>0.55630040999999997</v>
      </c>
      <c r="Y97" s="4">
        <v>3.14522E-2</v>
      </c>
      <c r="Z97" s="3">
        <v>17975</v>
      </c>
      <c r="AA97" s="4">
        <v>0.55776250000000005</v>
      </c>
      <c r="AB97" s="4">
        <v>2.7176229999999999E-2</v>
      </c>
      <c r="AC97" s="3">
        <v>19495</v>
      </c>
      <c r="AD97" s="4">
        <v>0.53965938000000002</v>
      </c>
      <c r="AE97" s="4">
        <v>8.4570939999999997E-2</v>
      </c>
      <c r="AF97" s="3">
        <v>19991</v>
      </c>
      <c r="AG97" s="4">
        <v>0.54285775999999997</v>
      </c>
      <c r="AH97" s="4">
        <v>2.540682E-2</v>
      </c>
    </row>
    <row r="98" spans="1:34">
      <c r="A98" s="2" t="s">
        <v>155</v>
      </c>
      <c r="B98" s="2" t="s">
        <v>49</v>
      </c>
      <c r="C98" s="2" t="s">
        <v>47</v>
      </c>
      <c r="D98" s="2" t="s">
        <v>60</v>
      </c>
      <c r="E98" s="3">
        <v>13798</v>
      </c>
      <c r="F98" s="4">
        <v>0.46537110999999998</v>
      </c>
      <c r="G98" s="4"/>
      <c r="H98" s="3">
        <v>14610</v>
      </c>
      <c r="I98" s="4">
        <v>0.4617754</v>
      </c>
      <c r="J98" s="4">
        <v>5.8845580000000001E-2</v>
      </c>
      <c r="K98" s="3">
        <v>18637</v>
      </c>
      <c r="L98" s="4">
        <v>0.50788493999999995</v>
      </c>
      <c r="M98" s="4">
        <v>0.27559215999999997</v>
      </c>
      <c r="N98" s="3">
        <v>14628</v>
      </c>
      <c r="O98" s="4">
        <v>0.44881188999999999</v>
      </c>
      <c r="P98" s="4">
        <v>-0.21511917999999999</v>
      </c>
      <c r="Q98" s="3">
        <v>13033</v>
      </c>
      <c r="R98" s="4">
        <v>0.43035051000000002</v>
      </c>
      <c r="S98" s="4">
        <v>-0.10899158</v>
      </c>
      <c r="T98" s="3">
        <v>11837</v>
      </c>
      <c r="U98" s="4">
        <v>0.39549922999999998</v>
      </c>
      <c r="V98" s="4">
        <v>-9.1823660000000001E-2</v>
      </c>
      <c r="W98" s="3">
        <v>12617</v>
      </c>
      <c r="X98" s="4">
        <v>0.40108460000000001</v>
      </c>
      <c r="Y98" s="4">
        <v>6.5932669999999999E-2</v>
      </c>
      <c r="Z98" s="3">
        <v>12961</v>
      </c>
      <c r="AA98" s="4">
        <v>0.40216279999999999</v>
      </c>
      <c r="AB98" s="4">
        <v>2.723768E-2</v>
      </c>
      <c r="AC98" s="3">
        <v>14939</v>
      </c>
      <c r="AD98" s="4">
        <v>0.41352032999999999</v>
      </c>
      <c r="AE98" s="4">
        <v>0.15261031999999999</v>
      </c>
      <c r="AF98" s="3">
        <v>15008</v>
      </c>
      <c r="AG98" s="4">
        <v>0.40755405</v>
      </c>
      <c r="AH98" s="4">
        <v>4.6579799999999999E-3</v>
      </c>
    </row>
    <row r="99" spans="1:34">
      <c r="A99" s="2" t="s">
        <v>155</v>
      </c>
      <c r="B99" s="2" t="s">
        <v>49</v>
      </c>
      <c r="C99" s="2" t="s">
        <v>47</v>
      </c>
      <c r="D99" s="2" t="s">
        <v>61</v>
      </c>
      <c r="E99" s="3">
        <v>1015</v>
      </c>
      <c r="F99" s="4">
        <v>3.4218390000000001E-2</v>
      </c>
      <c r="G99" s="4"/>
      <c r="H99" s="3">
        <v>1130</v>
      </c>
      <c r="I99" s="4">
        <v>3.5700509999999998E-2</v>
      </c>
      <c r="J99" s="4">
        <v>0.11330967</v>
      </c>
      <c r="K99" s="3">
        <v>1220</v>
      </c>
      <c r="L99" s="4">
        <v>3.3249389999999997E-2</v>
      </c>
      <c r="M99" s="4">
        <v>8.0156290000000005E-2</v>
      </c>
      <c r="N99" s="3">
        <v>1049</v>
      </c>
      <c r="O99" s="4">
        <v>3.2188149999999999E-2</v>
      </c>
      <c r="P99" s="4">
        <v>-0.14016118</v>
      </c>
      <c r="Q99" s="3">
        <v>1131</v>
      </c>
      <c r="R99" s="4">
        <v>3.7346110000000002E-2</v>
      </c>
      <c r="S99" s="4">
        <v>7.8135099999999999E-2</v>
      </c>
      <c r="T99" s="3">
        <v>1126</v>
      </c>
      <c r="U99" s="4">
        <v>3.7609589999999998E-2</v>
      </c>
      <c r="V99" s="4">
        <v>-4.8236399999999997E-3</v>
      </c>
      <c r="W99" s="3">
        <v>1341</v>
      </c>
      <c r="X99" s="4">
        <v>4.2615E-2</v>
      </c>
      <c r="Y99" s="4">
        <v>0.19097695000000001</v>
      </c>
      <c r="Z99" s="3">
        <v>1291</v>
      </c>
      <c r="AA99" s="4">
        <v>4.0074699999999998E-2</v>
      </c>
      <c r="AB99" s="4">
        <v>-3.6586340000000002E-2</v>
      </c>
      <c r="AC99" s="3">
        <v>1691</v>
      </c>
      <c r="AD99" s="4">
        <v>4.6820290000000001E-2</v>
      </c>
      <c r="AE99" s="4">
        <v>0.30963845000000001</v>
      </c>
      <c r="AF99" s="3">
        <v>1826</v>
      </c>
      <c r="AG99" s="4">
        <v>4.9588189999999997E-2</v>
      </c>
      <c r="AH99" s="4">
        <v>7.9627690000000001E-2</v>
      </c>
    </row>
    <row r="100" spans="1:34">
      <c r="A100" s="2" t="s">
        <v>155</v>
      </c>
      <c r="B100" s="2" t="s">
        <v>49</v>
      </c>
      <c r="C100" s="2" t="s">
        <v>47</v>
      </c>
      <c r="D100" s="2" t="s">
        <v>48</v>
      </c>
      <c r="E100" s="3">
        <v>29650</v>
      </c>
      <c r="F100" s="4">
        <v>1</v>
      </c>
      <c r="G100" s="4"/>
      <c r="H100" s="3">
        <v>31639</v>
      </c>
      <c r="I100" s="4">
        <v>1</v>
      </c>
      <c r="J100" s="4">
        <v>6.7090499999999997E-2</v>
      </c>
      <c r="K100" s="3">
        <v>36695</v>
      </c>
      <c r="L100" s="4">
        <v>1</v>
      </c>
      <c r="M100" s="4">
        <v>0.1597845</v>
      </c>
      <c r="N100" s="3">
        <v>32592</v>
      </c>
      <c r="O100" s="4">
        <v>1</v>
      </c>
      <c r="P100" s="4">
        <v>-0.11181240000000001</v>
      </c>
      <c r="Q100" s="3">
        <v>30285</v>
      </c>
      <c r="R100" s="4">
        <v>1</v>
      </c>
      <c r="S100" s="4">
        <v>-7.0768689999999995E-2</v>
      </c>
      <c r="T100" s="3">
        <v>29928</v>
      </c>
      <c r="U100" s="4">
        <v>1</v>
      </c>
      <c r="V100" s="4">
        <v>-1.1795419999999999E-2</v>
      </c>
      <c r="W100" s="3">
        <v>31457</v>
      </c>
      <c r="X100" s="4">
        <v>1</v>
      </c>
      <c r="Y100" s="4">
        <v>5.108886E-2</v>
      </c>
      <c r="Z100" s="3">
        <v>32227</v>
      </c>
      <c r="AA100" s="4">
        <v>1</v>
      </c>
      <c r="AB100" s="4">
        <v>2.4483629999999999E-2</v>
      </c>
      <c r="AC100" s="3">
        <v>36125</v>
      </c>
      <c r="AD100" s="4">
        <v>1</v>
      </c>
      <c r="AE100" s="4">
        <v>0.12095336</v>
      </c>
      <c r="AF100" s="3">
        <v>36825</v>
      </c>
      <c r="AG100" s="4">
        <v>1</v>
      </c>
      <c r="AH100" s="4">
        <v>1.936539E-2</v>
      </c>
    </row>
    <row r="101" spans="1:34">
      <c r="A101" s="2" t="s">
        <v>156</v>
      </c>
      <c r="B101" s="2" t="s">
        <v>44</v>
      </c>
      <c r="C101" s="2" t="s">
        <v>45</v>
      </c>
      <c r="D101" s="2" t="s">
        <v>59</v>
      </c>
      <c r="E101" s="3">
        <v>35591</v>
      </c>
      <c r="F101" s="4">
        <v>0.51233625999999999</v>
      </c>
      <c r="G101" s="4"/>
      <c r="H101" s="3">
        <v>32952</v>
      </c>
      <c r="I101" s="4">
        <v>0.52141059000000001</v>
      </c>
      <c r="J101" s="4">
        <v>-7.4141289999999999E-2</v>
      </c>
      <c r="K101" s="3">
        <v>34691</v>
      </c>
      <c r="L101" s="4">
        <v>0.54325277000000005</v>
      </c>
      <c r="M101" s="4">
        <v>5.2760550000000003E-2</v>
      </c>
      <c r="N101" s="3">
        <v>34959</v>
      </c>
      <c r="O101" s="4">
        <v>0.54338417999999999</v>
      </c>
      <c r="P101" s="4">
        <v>7.7369500000000003E-3</v>
      </c>
      <c r="Q101" s="3">
        <v>36539</v>
      </c>
      <c r="R101" s="4">
        <v>0.55235637999999998</v>
      </c>
      <c r="S101" s="4">
        <v>4.5184519999999999E-2</v>
      </c>
      <c r="T101" s="3">
        <v>39402</v>
      </c>
      <c r="U101" s="4">
        <v>0.55194529000000003</v>
      </c>
      <c r="V101" s="4">
        <v>7.8363189999999999E-2</v>
      </c>
      <c r="W101" s="3">
        <v>38974</v>
      </c>
      <c r="X101" s="4">
        <v>0.56186294999999997</v>
      </c>
      <c r="Y101" s="4">
        <v>-1.085886E-2</v>
      </c>
      <c r="Z101" s="3">
        <v>38972</v>
      </c>
      <c r="AA101" s="4">
        <v>0.55789836999999998</v>
      </c>
      <c r="AB101" s="4">
        <v>-6.1710000000000004E-5</v>
      </c>
      <c r="AC101" s="3">
        <v>44533</v>
      </c>
      <c r="AD101" s="4">
        <v>0.55033966000000001</v>
      </c>
      <c r="AE101" s="4">
        <v>0.14270584</v>
      </c>
      <c r="AF101" s="3">
        <v>49061</v>
      </c>
      <c r="AG101" s="4">
        <v>0.53827866000000002</v>
      </c>
      <c r="AH101" s="4">
        <v>0.10168227000000001</v>
      </c>
    </row>
    <row r="102" spans="1:34">
      <c r="A102" s="2" t="s">
        <v>156</v>
      </c>
      <c r="B102" s="2" t="s">
        <v>44</v>
      </c>
      <c r="C102" s="2" t="s">
        <v>45</v>
      </c>
      <c r="D102" s="2" t="s">
        <v>60</v>
      </c>
      <c r="E102" s="3">
        <v>31773</v>
      </c>
      <c r="F102" s="4">
        <v>0.45737749999999999</v>
      </c>
      <c r="G102" s="4"/>
      <c r="H102" s="3">
        <v>28860</v>
      </c>
      <c r="I102" s="4">
        <v>0.45666403</v>
      </c>
      <c r="J102" s="4">
        <v>-9.1673539999999998E-2</v>
      </c>
      <c r="K102" s="3">
        <v>27806</v>
      </c>
      <c r="L102" s="4">
        <v>0.43543670000000001</v>
      </c>
      <c r="M102" s="4">
        <v>-3.653547E-2</v>
      </c>
      <c r="N102" s="3">
        <v>28058</v>
      </c>
      <c r="O102" s="4">
        <v>0.43611262000000001</v>
      </c>
      <c r="P102" s="4">
        <v>9.0571499999999999E-3</v>
      </c>
      <c r="Q102" s="3">
        <v>28276</v>
      </c>
      <c r="R102" s="4">
        <v>0.42745333000000002</v>
      </c>
      <c r="S102" s="4">
        <v>7.7913599999999998E-3</v>
      </c>
      <c r="T102" s="3">
        <v>30471</v>
      </c>
      <c r="U102" s="4">
        <v>0.42683296999999998</v>
      </c>
      <c r="V102" s="4">
        <v>7.7600180000000005E-2</v>
      </c>
      <c r="W102" s="3">
        <v>28933</v>
      </c>
      <c r="X102" s="4">
        <v>0.41711196</v>
      </c>
      <c r="Y102" s="4">
        <v>-5.0448350000000003E-2</v>
      </c>
      <c r="Z102" s="3">
        <v>29311</v>
      </c>
      <c r="AA102" s="4">
        <v>0.41959490999999999</v>
      </c>
      <c r="AB102" s="4">
        <v>1.303879E-2</v>
      </c>
      <c r="AC102" s="3">
        <v>33953</v>
      </c>
      <c r="AD102" s="4">
        <v>0.41959317000000002</v>
      </c>
      <c r="AE102" s="4">
        <v>0.15839565999999999</v>
      </c>
      <c r="AF102" s="3">
        <v>37580</v>
      </c>
      <c r="AG102" s="4">
        <v>0.41231134000000003</v>
      </c>
      <c r="AH102" s="4">
        <v>0.10681968</v>
      </c>
    </row>
    <row r="103" spans="1:34">
      <c r="A103" s="2" t="s">
        <v>156</v>
      </c>
      <c r="B103" s="2" t="s">
        <v>44</v>
      </c>
      <c r="C103" s="2" t="s">
        <v>45</v>
      </c>
      <c r="D103" s="2" t="s">
        <v>61</v>
      </c>
      <c r="E103" s="3">
        <v>2104</v>
      </c>
      <c r="F103" s="4">
        <v>3.0286250000000001E-2</v>
      </c>
      <c r="G103" s="4"/>
      <c r="H103" s="3">
        <v>1386</v>
      </c>
      <c r="I103" s="4">
        <v>2.1925380000000001E-2</v>
      </c>
      <c r="J103" s="4">
        <v>-0.34140024000000002</v>
      </c>
      <c r="K103" s="3">
        <v>1361</v>
      </c>
      <c r="L103" s="4">
        <v>2.1310539999999999E-2</v>
      </c>
      <c r="M103" s="4">
        <v>-1.7901899999999998E-2</v>
      </c>
      <c r="N103" s="3">
        <v>1319</v>
      </c>
      <c r="O103" s="4">
        <v>2.0503190000000001E-2</v>
      </c>
      <c r="P103" s="4">
        <v>-3.0675350000000001E-2</v>
      </c>
      <c r="Q103" s="3">
        <v>1336</v>
      </c>
      <c r="R103" s="4">
        <v>2.019029E-2</v>
      </c>
      <c r="S103" s="4">
        <v>1.251556E-2</v>
      </c>
      <c r="T103" s="3">
        <v>1515</v>
      </c>
      <c r="U103" s="4">
        <v>2.1221739999999999E-2</v>
      </c>
      <c r="V103" s="4">
        <v>0.13429701999999999</v>
      </c>
      <c r="W103" s="3">
        <v>1458</v>
      </c>
      <c r="X103" s="4">
        <v>2.102509E-2</v>
      </c>
      <c r="Y103" s="4">
        <v>-3.7322590000000003E-2</v>
      </c>
      <c r="Z103" s="3">
        <v>1572</v>
      </c>
      <c r="AA103" s="4">
        <v>2.2506720000000001E-2</v>
      </c>
      <c r="AB103" s="4">
        <v>7.8010029999999994E-2</v>
      </c>
      <c r="AC103" s="3">
        <v>2433</v>
      </c>
      <c r="AD103" s="4">
        <v>3.0067159999999999E-2</v>
      </c>
      <c r="AE103" s="4">
        <v>0.54752961</v>
      </c>
      <c r="AF103" s="3">
        <v>4503</v>
      </c>
      <c r="AG103" s="4">
        <v>4.9410000000000003E-2</v>
      </c>
      <c r="AH103" s="4">
        <v>0.85098295999999995</v>
      </c>
    </row>
    <row r="104" spans="1:34">
      <c r="A104" s="2" t="s">
        <v>156</v>
      </c>
      <c r="B104" s="2" t="s">
        <v>44</v>
      </c>
      <c r="C104" s="2" t="s">
        <v>45</v>
      </c>
      <c r="D104" s="2" t="s">
        <v>48</v>
      </c>
      <c r="E104" s="3">
        <v>69468</v>
      </c>
      <c r="F104" s="4">
        <v>1</v>
      </c>
      <c r="G104" s="4"/>
      <c r="H104" s="3">
        <v>63198</v>
      </c>
      <c r="I104" s="4">
        <v>1</v>
      </c>
      <c r="J104" s="4">
        <v>-9.0254420000000002E-2</v>
      </c>
      <c r="K104" s="3">
        <v>63857</v>
      </c>
      <c r="L104" s="4">
        <v>1</v>
      </c>
      <c r="M104" s="4">
        <v>1.043297E-2</v>
      </c>
      <c r="N104" s="3">
        <v>64336</v>
      </c>
      <c r="O104" s="4">
        <v>1</v>
      </c>
      <c r="P104" s="4">
        <v>7.49323E-3</v>
      </c>
      <c r="Q104" s="3">
        <v>66151</v>
      </c>
      <c r="R104" s="4">
        <v>1</v>
      </c>
      <c r="S104" s="4">
        <v>2.8207070000000001E-2</v>
      </c>
      <c r="T104" s="3">
        <v>71387</v>
      </c>
      <c r="U104" s="4">
        <v>1</v>
      </c>
      <c r="V104" s="4">
        <v>7.9166360000000005E-2</v>
      </c>
      <c r="W104" s="3">
        <v>69366</v>
      </c>
      <c r="X104" s="4">
        <v>1</v>
      </c>
      <c r="Y104" s="4">
        <v>-2.8318570000000001E-2</v>
      </c>
      <c r="Z104" s="3">
        <v>69854</v>
      </c>
      <c r="AA104" s="4">
        <v>1</v>
      </c>
      <c r="AB104" s="4">
        <v>7.04413E-3</v>
      </c>
      <c r="AC104" s="3">
        <v>80919</v>
      </c>
      <c r="AD104" s="4">
        <v>1</v>
      </c>
      <c r="AE104" s="4">
        <v>0.15840046999999999</v>
      </c>
      <c r="AF104" s="3">
        <v>91145</v>
      </c>
      <c r="AG104" s="4">
        <v>1</v>
      </c>
      <c r="AH104" s="4">
        <v>0.12636723999999999</v>
      </c>
    </row>
    <row r="105" spans="1:34">
      <c r="A105" s="2" t="s">
        <v>156</v>
      </c>
      <c r="B105" s="2" t="s">
        <v>44</v>
      </c>
      <c r="C105" s="2" t="s">
        <v>46</v>
      </c>
      <c r="D105" s="2" t="s">
        <v>59</v>
      </c>
      <c r="E105" s="3">
        <v>32763</v>
      </c>
      <c r="F105" s="4">
        <v>0.58329333999999999</v>
      </c>
      <c r="G105" s="4"/>
      <c r="H105" s="3">
        <v>27772</v>
      </c>
      <c r="I105" s="4">
        <v>0.63212230000000003</v>
      </c>
      <c r="J105" s="4">
        <v>-0.15232533000000001</v>
      </c>
      <c r="K105" s="3">
        <v>23083</v>
      </c>
      <c r="L105" s="4">
        <v>0.61117001000000004</v>
      </c>
      <c r="M105" s="4">
        <v>-0.16886118</v>
      </c>
      <c r="N105" s="3">
        <v>21260</v>
      </c>
      <c r="O105" s="4">
        <v>0.60236447000000004</v>
      </c>
      <c r="P105" s="4">
        <v>-7.8975589999999998E-2</v>
      </c>
      <c r="Q105" s="3">
        <v>21084</v>
      </c>
      <c r="R105" s="4">
        <v>0.61126935000000004</v>
      </c>
      <c r="S105" s="4">
        <v>-8.2637800000000001E-3</v>
      </c>
      <c r="T105" s="3">
        <v>24560</v>
      </c>
      <c r="U105" s="4">
        <v>0.60586569999999995</v>
      </c>
      <c r="V105" s="4">
        <v>0.16485875</v>
      </c>
      <c r="W105" s="3">
        <v>24761</v>
      </c>
      <c r="X105" s="4">
        <v>0.60987044000000001</v>
      </c>
      <c r="Y105" s="4">
        <v>8.1684500000000007E-3</v>
      </c>
      <c r="Z105" s="3">
        <v>24977</v>
      </c>
      <c r="AA105" s="4">
        <v>0.60397904000000002</v>
      </c>
      <c r="AB105" s="4">
        <v>8.7235200000000002E-3</v>
      </c>
      <c r="AC105" s="3">
        <v>24590</v>
      </c>
      <c r="AD105" s="4">
        <v>0.59623331000000002</v>
      </c>
      <c r="AE105" s="4">
        <v>-1.549611E-2</v>
      </c>
      <c r="AF105" s="3">
        <v>23870</v>
      </c>
      <c r="AG105" s="4">
        <v>0.59905662000000004</v>
      </c>
      <c r="AH105" s="4">
        <v>-2.92632E-2</v>
      </c>
    </row>
    <row r="106" spans="1:34">
      <c r="A106" s="2" t="s">
        <v>156</v>
      </c>
      <c r="B106" s="2" t="s">
        <v>44</v>
      </c>
      <c r="C106" s="2" t="s">
        <v>46</v>
      </c>
      <c r="D106" s="2" t="s">
        <v>60</v>
      </c>
      <c r="E106" s="3">
        <v>22716</v>
      </c>
      <c r="F106" s="4">
        <v>0.40442309999999998</v>
      </c>
      <c r="G106" s="4"/>
      <c r="H106" s="3">
        <v>15431</v>
      </c>
      <c r="I106" s="4">
        <v>0.35121781000000002</v>
      </c>
      <c r="J106" s="4">
        <v>-0.32070926999999999</v>
      </c>
      <c r="K106" s="3">
        <v>13939</v>
      </c>
      <c r="L106" s="4">
        <v>0.36905985000000002</v>
      </c>
      <c r="M106" s="4">
        <v>-9.6698110000000004E-2</v>
      </c>
      <c r="N106" s="3">
        <v>13247</v>
      </c>
      <c r="O106" s="4">
        <v>0.37532133000000001</v>
      </c>
      <c r="P106" s="4">
        <v>-4.965725E-2</v>
      </c>
      <c r="Q106" s="3">
        <v>12609</v>
      </c>
      <c r="R106" s="4">
        <v>0.36555345</v>
      </c>
      <c r="S106" s="4">
        <v>-4.8145550000000002E-2</v>
      </c>
      <c r="T106" s="3">
        <v>15048</v>
      </c>
      <c r="U106" s="4">
        <v>0.37120962000000002</v>
      </c>
      <c r="V106" s="4">
        <v>0.19343247999999999</v>
      </c>
      <c r="W106" s="3">
        <v>14754</v>
      </c>
      <c r="X106" s="4">
        <v>0.36339895999999999</v>
      </c>
      <c r="Y106" s="4">
        <v>-1.9525420000000002E-2</v>
      </c>
      <c r="Z106" s="3">
        <v>15205</v>
      </c>
      <c r="AA106" s="4">
        <v>0.36768587000000003</v>
      </c>
      <c r="AB106" s="4">
        <v>3.0578629999999999E-2</v>
      </c>
      <c r="AC106" s="3">
        <v>15221</v>
      </c>
      <c r="AD106" s="4">
        <v>0.36906639000000002</v>
      </c>
      <c r="AE106" s="4">
        <v>1.0381500000000001E-3</v>
      </c>
      <c r="AF106" s="3">
        <v>14285</v>
      </c>
      <c r="AG106" s="4">
        <v>0.35849787</v>
      </c>
      <c r="AH106" s="4">
        <v>-6.150506E-2</v>
      </c>
    </row>
    <row r="107" spans="1:34">
      <c r="A107" s="2" t="s">
        <v>156</v>
      </c>
      <c r="B107" s="2" t="s">
        <v>44</v>
      </c>
      <c r="C107" s="2" t="s">
        <v>46</v>
      </c>
      <c r="D107" s="2" t="s">
        <v>61</v>
      </c>
      <c r="E107" s="3">
        <v>690</v>
      </c>
      <c r="F107" s="4">
        <v>1.2283550000000001E-2</v>
      </c>
      <c r="G107" s="4"/>
      <c r="H107" s="3">
        <v>732</v>
      </c>
      <c r="I107" s="4">
        <v>1.6659899999999998E-2</v>
      </c>
      <c r="J107" s="4">
        <v>6.0873129999999998E-2</v>
      </c>
      <c r="K107" s="3">
        <v>747</v>
      </c>
      <c r="L107" s="4">
        <v>1.9770139999999999E-2</v>
      </c>
      <c r="M107" s="4">
        <v>2.0117139999999999E-2</v>
      </c>
      <c r="N107" s="3">
        <v>788</v>
      </c>
      <c r="O107" s="4">
        <v>2.2314199999999999E-2</v>
      </c>
      <c r="P107" s="4">
        <v>5.4740039999999997E-2</v>
      </c>
      <c r="Q107" s="3">
        <v>799</v>
      </c>
      <c r="R107" s="4">
        <v>2.3177199999999998E-2</v>
      </c>
      <c r="S107" s="4">
        <v>1.508542E-2</v>
      </c>
      <c r="T107" s="3">
        <v>929</v>
      </c>
      <c r="U107" s="4">
        <v>2.2924679999999999E-2</v>
      </c>
      <c r="V107" s="4">
        <v>0.16244338</v>
      </c>
      <c r="W107" s="3">
        <v>1085</v>
      </c>
      <c r="X107" s="4">
        <v>2.67306E-2</v>
      </c>
      <c r="Y107" s="4">
        <v>0.16782375999999999</v>
      </c>
      <c r="Z107" s="3">
        <v>1172</v>
      </c>
      <c r="AA107" s="4">
        <v>2.833509E-2</v>
      </c>
      <c r="AB107" s="4">
        <v>7.9701540000000001E-2</v>
      </c>
      <c r="AC107" s="3">
        <v>1431</v>
      </c>
      <c r="AD107" s="4">
        <v>3.4700300000000003E-2</v>
      </c>
      <c r="AE107" s="4">
        <v>0.22132642</v>
      </c>
      <c r="AF107" s="3">
        <v>1691</v>
      </c>
      <c r="AG107" s="4">
        <v>4.2445509999999999E-2</v>
      </c>
      <c r="AH107" s="4">
        <v>0.181812</v>
      </c>
    </row>
    <row r="108" spans="1:34">
      <c r="A108" s="2" t="s">
        <v>156</v>
      </c>
      <c r="B108" s="2" t="s">
        <v>44</v>
      </c>
      <c r="C108" s="2" t="s">
        <v>46</v>
      </c>
      <c r="D108" s="2" t="s">
        <v>48</v>
      </c>
      <c r="E108" s="3">
        <v>56169</v>
      </c>
      <c r="F108" s="4">
        <v>1</v>
      </c>
      <c r="G108" s="4"/>
      <c r="H108" s="3">
        <v>43935</v>
      </c>
      <c r="I108" s="4">
        <v>1</v>
      </c>
      <c r="J108" s="4">
        <v>-0.21780485999999999</v>
      </c>
      <c r="K108" s="3">
        <v>37768</v>
      </c>
      <c r="L108" s="4">
        <v>1</v>
      </c>
      <c r="M108" s="4">
        <v>-0.14036786000000001</v>
      </c>
      <c r="N108" s="3">
        <v>35294</v>
      </c>
      <c r="O108" s="4">
        <v>1</v>
      </c>
      <c r="P108" s="4">
        <v>-6.551179E-2</v>
      </c>
      <c r="Q108" s="3">
        <v>34492</v>
      </c>
      <c r="R108" s="4">
        <v>1</v>
      </c>
      <c r="S108" s="4">
        <v>-2.2711240000000001E-2</v>
      </c>
      <c r="T108" s="3">
        <v>40537</v>
      </c>
      <c r="U108" s="4">
        <v>1</v>
      </c>
      <c r="V108" s="4">
        <v>0.17524798999999999</v>
      </c>
      <c r="W108" s="3">
        <v>40600</v>
      </c>
      <c r="X108" s="4">
        <v>1</v>
      </c>
      <c r="Y108" s="4">
        <v>1.54827E-3</v>
      </c>
      <c r="Z108" s="3">
        <v>41353</v>
      </c>
      <c r="AA108" s="4">
        <v>1</v>
      </c>
      <c r="AB108" s="4">
        <v>1.8562929999999998E-2</v>
      </c>
      <c r="AC108" s="3">
        <v>41242</v>
      </c>
      <c r="AD108" s="4">
        <v>1</v>
      </c>
      <c r="AE108" s="4">
        <v>-2.70631E-3</v>
      </c>
      <c r="AF108" s="3">
        <v>39846</v>
      </c>
      <c r="AG108" s="4">
        <v>1</v>
      </c>
      <c r="AH108" s="4">
        <v>-3.3838220000000002E-2</v>
      </c>
    </row>
    <row r="109" spans="1:34">
      <c r="A109" s="2" t="s">
        <v>156</v>
      </c>
      <c r="B109" s="2" t="s">
        <v>44</v>
      </c>
      <c r="C109" s="2" t="s">
        <v>47</v>
      </c>
      <c r="D109" s="2" t="s">
        <v>59</v>
      </c>
      <c r="E109" s="3">
        <v>14083</v>
      </c>
      <c r="F109" s="4">
        <v>0.77845770999999997</v>
      </c>
      <c r="G109" s="4"/>
      <c r="H109" s="3">
        <v>16741</v>
      </c>
      <c r="I109" s="4">
        <v>0.74535178999999996</v>
      </c>
      <c r="J109" s="4">
        <v>0.18876594999999999</v>
      </c>
      <c r="K109" s="3">
        <v>17545</v>
      </c>
      <c r="L109" s="4">
        <v>0.77376250999999996</v>
      </c>
      <c r="M109" s="4">
        <v>4.7984020000000002E-2</v>
      </c>
      <c r="N109" s="3">
        <v>9715</v>
      </c>
      <c r="O109" s="4">
        <v>0.78143894999999997</v>
      </c>
      <c r="P109" s="4">
        <v>-0.44626800999999999</v>
      </c>
      <c r="Q109" s="3">
        <v>10842</v>
      </c>
      <c r="R109" s="4">
        <v>0.80368642999999995</v>
      </c>
      <c r="S109" s="4">
        <v>0.1159944</v>
      </c>
      <c r="T109" s="3">
        <v>13123</v>
      </c>
      <c r="U109" s="4">
        <v>0.79956541999999997</v>
      </c>
      <c r="V109" s="4">
        <v>0.21035116000000001</v>
      </c>
      <c r="W109" s="3">
        <v>12831</v>
      </c>
      <c r="X109" s="4">
        <v>0.75570539999999997</v>
      </c>
      <c r="Y109" s="4">
        <v>-2.2221040000000001E-2</v>
      </c>
      <c r="Z109" s="3">
        <v>14224</v>
      </c>
      <c r="AA109" s="4">
        <v>0.72709986000000004</v>
      </c>
      <c r="AB109" s="4">
        <v>0.10853657999999999</v>
      </c>
      <c r="AC109" s="3">
        <v>17413</v>
      </c>
      <c r="AD109" s="4">
        <v>0.72744984000000001</v>
      </c>
      <c r="AE109" s="4">
        <v>0.22426183999999999</v>
      </c>
      <c r="AF109" s="3">
        <v>17653</v>
      </c>
      <c r="AG109" s="4">
        <v>0.71650919000000002</v>
      </c>
      <c r="AH109" s="4">
        <v>1.375243E-2</v>
      </c>
    </row>
    <row r="110" spans="1:34">
      <c r="A110" s="2" t="s">
        <v>156</v>
      </c>
      <c r="B110" s="2" t="s">
        <v>44</v>
      </c>
      <c r="C110" s="2" t="s">
        <v>47</v>
      </c>
      <c r="D110" s="2" t="s">
        <v>60</v>
      </c>
      <c r="E110" s="3">
        <v>3850</v>
      </c>
      <c r="F110" s="4">
        <v>0.21279122</v>
      </c>
      <c r="G110" s="4"/>
      <c r="H110" s="3">
        <v>5476</v>
      </c>
      <c r="I110" s="4">
        <v>0.24381290999999999</v>
      </c>
      <c r="J110" s="4">
        <v>0.42256813999999998</v>
      </c>
      <c r="K110" s="3">
        <v>4859</v>
      </c>
      <c r="L110" s="4">
        <v>0.21428046000000001</v>
      </c>
      <c r="M110" s="4">
        <v>-0.11277423</v>
      </c>
      <c r="N110" s="3">
        <v>2383</v>
      </c>
      <c r="O110" s="4">
        <v>0.19169259999999999</v>
      </c>
      <c r="P110" s="4">
        <v>-0.50950450999999997</v>
      </c>
      <c r="Q110" s="3">
        <v>2216</v>
      </c>
      <c r="R110" s="4">
        <v>0.16424871999999999</v>
      </c>
      <c r="S110" s="4">
        <v>-7.0248069999999996E-2</v>
      </c>
      <c r="T110" s="3">
        <v>2731</v>
      </c>
      <c r="U110" s="4">
        <v>0.16639354000000001</v>
      </c>
      <c r="V110" s="4">
        <v>0.23247607000000001</v>
      </c>
      <c r="W110" s="3">
        <v>3474</v>
      </c>
      <c r="X110" s="4">
        <v>0.20463418999999999</v>
      </c>
      <c r="Y110" s="4">
        <v>0.27228348000000002</v>
      </c>
      <c r="Z110" s="3">
        <v>4570</v>
      </c>
      <c r="AA110" s="4">
        <v>0.23361829000000001</v>
      </c>
      <c r="AB110" s="4">
        <v>0.31533730999999998</v>
      </c>
      <c r="AC110" s="3">
        <v>5469</v>
      </c>
      <c r="AD110" s="4">
        <v>0.22845742999999999</v>
      </c>
      <c r="AE110" s="4">
        <v>0.19664068000000001</v>
      </c>
      <c r="AF110" s="3">
        <v>5654</v>
      </c>
      <c r="AG110" s="4">
        <v>0.22950513</v>
      </c>
      <c r="AH110" s="4">
        <v>3.3951849999999999E-2</v>
      </c>
    </row>
    <row r="111" spans="1:34">
      <c r="A111" s="2" t="s">
        <v>156</v>
      </c>
      <c r="B111" s="2" t="s">
        <v>44</v>
      </c>
      <c r="C111" s="2" t="s">
        <v>47</v>
      </c>
      <c r="D111" s="2" t="s">
        <v>61</v>
      </c>
      <c r="E111" s="3">
        <v>158</v>
      </c>
      <c r="F111" s="4">
        <v>8.7510799999999996E-3</v>
      </c>
      <c r="G111" s="4"/>
      <c r="H111" s="3">
        <v>243</v>
      </c>
      <c r="I111" s="4">
        <v>1.0835300000000001E-2</v>
      </c>
      <c r="J111" s="4">
        <v>0.53726828000000004</v>
      </c>
      <c r="K111" s="3">
        <v>271</v>
      </c>
      <c r="L111" s="4">
        <v>1.195704E-2</v>
      </c>
      <c r="M111" s="4">
        <v>0.11401412</v>
      </c>
      <c r="N111" s="3">
        <v>334</v>
      </c>
      <c r="O111" s="4">
        <v>2.6868449999999999E-2</v>
      </c>
      <c r="P111" s="4">
        <v>0.23205839</v>
      </c>
      <c r="Q111" s="3">
        <v>433</v>
      </c>
      <c r="R111" s="4">
        <v>3.2064839999999997E-2</v>
      </c>
      <c r="S111" s="4">
        <v>0.29496178000000001</v>
      </c>
      <c r="T111" s="3">
        <v>559</v>
      </c>
      <c r="U111" s="4">
        <v>3.4041040000000002E-2</v>
      </c>
      <c r="V111" s="4">
        <v>0.29156932000000002</v>
      </c>
      <c r="W111" s="3">
        <v>673</v>
      </c>
      <c r="X111" s="4">
        <v>3.966041E-2</v>
      </c>
      <c r="Y111" s="4">
        <v>0.20530391000000001</v>
      </c>
      <c r="Z111" s="3">
        <v>768</v>
      </c>
      <c r="AA111" s="4">
        <v>3.928185E-2</v>
      </c>
      <c r="AB111" s="4">
        <v>0.14115121999999999</v>
      </c>
      <c r="AC111" s="3">
        <v>1055</v>
      </c>
      <c r="AD111" s="4">
        <v>4.4092729999999997E-2</v>
      </c>
      <c r="AE111" s="4">
        <v>0.37353715999999998</v>
      </c>
      <c r="AF111" s="3">
        <v>1330</v>
      </c>
      <c r="AG111" s="4">
        <v>5.3985680000000001E-2</v>
      </c>
      <c r="AH111" s="4">
        <v>0.26015728999999999</v>
      </c>
    </row>
    <row r="112" spans="1:34">
      <c r="A112" s="2" t="s">
        <v>156</v>
      </c>
      <c r="B112" s="2" t="s">
        <v>44</v>
      </c>
      <c r="C112" s="2" t="s">
        <v>47</v>
      </c>
      <c r="D112" s="2" t="s">
        <v>48</v>
      </c>
      <c r="E112" s="3">
        <v>18091</v>
      </c>
      <c r="F112" s="4">
        <v>1</v>
      </c>
      <c r="G112" s="4"/>
      <c r="H112" s="3">
        <v>22461</v>
      </c>
      <c r="I112" s="4">
        <v>1</v>
      </c>
      <c r="J112" s="4">
        <v>0.24156676999999999</v>
      </c>
      <c r="K112" s="3">
        <v>22675</v>
      </c>
      <c r="L112" s="4">
        <v>1</v>
      </c>
      <c r="M112" s="4">
        <v>9.5045400000000006E-3</v>
      </c>
      <c r="N112" s="3">
        <v>12432</v>
      </c>
      <c r="O112" s="4">
        <v>1</v>
      </c>
      <c r="P112" s="4">
        <v>-0.45170758999999999</v>
      </c>
      <c r="Q112" s="3">
        <v>13490</v>
      </c>
      <c r="R112" s="4">
        <v>1</v>
      </c>
      <c r="S112" s="4">
        <v>8.5101670000000004E-2</v>
      </c>
      <c r="T112" s="3">
        <v>16412</v>
      </c>
      <c r="U112" s="4">
        <v>1</v>
      </c>
      <c r="V112" s="4">
        <v>0.21658938999999999</v>
      </c>
      <c r="W112" s="3">
        <v>16979</v>
      </c>
      <c r="X112" s="4">
        <v>1</v>
      </c>
      <c r="Y112" s="4">
        <v>3.4527799999999997E-2</v>
      </c>
      <c r="Z112" s="3">
        <v>19562</v>
      </c>
      <c r="AA112" s="4">
        <v>1</v>
      </c>
      <c r="AB112" s="4">
        <v>0.15214859</v>
      </c>
      <c r="AC112" s="3">
        <v>23938</v>
      </c>
      <c r="AD112" s="4">
        <v>1</v>
      </c>
      <c r="AE112" s="4">
        <v>0.22367284000000001</v>
      </c>
      <c r="AF112" s="3">
        <v>24637</v>
      </c>
      <c r="AG112" s="4">
        <v>1</v>
      </c>
      <c r="AH112" s="4">
        <v>2.9231799999999999E-2</v>
      </c>
    </row>
    <row r="113" spans="1:34">
      <c r="A113" s="2" t="s">
        <v>156</v>
      </c>
      <c r="B113" s="2" t="s">
        <v>49</v>
      </c>
      <c r="C113" s="2" t="s">
        <v>45</v>
      </c>
      <c r="D113" s="2" t="s">
        <v>59</v>
      </c>
      <c r="E113" s="3">
        <v>36333</v>
      </c>
      <c r="F113" s="4">
        <v>0.64455295000000001</v>
      </c>
      <c r="G113" s="4"/>
      <c r="H113" s="3">
        <v>37627</v>
      </c>
      <c r="I113" s="4">
        <v>0.67384279000000002</v>
      </c>
      <c r="J113" s="4">
        <v>3.5634409999999998E-2</v>
      </c>
      <c r="K113" s="3">
        <v>40499</v>
      </c>
      <c r="L113" s="4">
        <v>0.68496941</v>
      </c>
      <c r="M113" s="4">
        <v>7.6327599999999995E-2</v>
      </c>
      <c r="N113" s="3">
        <v>42717</v>
      </c>
      <c r="O113" s="4">
        <v>0.68964935999999999</v>
      </c>
      <c r="P113" s="4">
        <v>5.474743E-2</v>
      </c>
      <c r="Q113" s="3">
        <v>47732</v>
      </c>
      <c r="R113" s="4">
        <v>0.69501767000000003</v>
      </c>
      <c r="S113" s="4">
        <v>0.11740323</v>
      </c>
      <c r="T113" s="3">
        <v>51415</v>
      </c>
      <c r="U113" s="4">
        <v>0.69188344000000002</v>
      </c>
      <c r="V113" s="4">
        <v>7.7164880000000005E-2</v>
      </c>
      <c r="W113" s="3">
        <v>50460</v>
      </c>
      <c r="X113" s="4">
        <v>0.69060157</v>
      </c>
      <c r="Y113" s="4">
        <v>-1.8576100000000002E-2</v>
      </c>
      <c r="Z113" s="3">
        <v>51620</v>
      </c>
      <c r="AA113" s="4">
        <v>0.68604673000000005</v>
      </c>
      <c r="AB113" s="4">
        <v>2.2988000000000001E-2</v>
      </c>
      <c r="AC113" s="3">
        <v>55673</v>
      </c>
      <c r="AD113" s="4">
        <v>0.67033772999999997</v>
      </c>
      <c r="AE113" s="4">
        <v>7.8526239999999997E-2</v>
      </c>
      <c r="AF113" s="3">
        <v>57890</v>
      </c>
      <c r="AG113" s="4">
        <v>0.65739957000000004</v>
      </c>
      <c r="AH113" s="4">
        <v>3.9817709999999999E-2</v>
      </c>
    </row>
    <row r="114" spans="1:34">
      <c r="A114" s="2" t="s">
        <v>156</v>
      </c>
      <c r="B114" s="2" t="s">
        <v>49</v>
      </c>
      <c r="C114" s="2" t="s">
        <v>45</v>
      </c>
      <c r="D114" s="2" t="s">
        <v>60</v>
      </c>
      <c r="E114" s="3">
        <v>19269</v>
      </c>
      <c r="F114" s="4">
        <v>0.34183221000000003</v>
      </c>
      <c r="G114" s="4"/>
      <c r="H114" s="3">
        <v>17403</v>
      </c>
      <c r="I114" s="4">
        <v>0.31165621999999998</v>
      </c>
      <c r="J114" s="4">
        <v>-9.683042E-2</v>
      </c>
      <c r="K114" s="3">
        <v>17823</v>
      </c>
      <c r="L114" s="4">
        <v>0.30144639000000001</v>
      </c>
      <c r="M114" s="4">
        <v>2.415614E-2</v>
      </c>
      <c r="N114" s="3">
        <v>18466</v>
      </c>
      <c r="O114" s="4">
        <v>0.29812853</v>
      </c>
      <c r="P114" s="4">
        <v>3.605966E-2</v>
      </c>
      <c r="Q114" s="3">
        <v>20079</v>
      </c>
      <c r="R114" s="4">
        <v>0.29236886000000001</v>
      </c>
      <c r="S114" s="4">
        <v>8.7351579999999998E-2</v>
      </c>
      <c r="T114" s="3">
        <v>22017</v>
      </c>
      <c r="U114" s="4">
        <v>0.29627836000000002</v>
      </c>
      <c r="V114" s="4">
        <v>9.6513340000000003E-2</v>
      </c>
      <c r="W114" s="3">
        <v>21715</v>
      </c>
      <c r="X114" s="4">
        <v>0.29718984999999998</v>
      </c>
      <c r="Y114" s="4">
        <v>-1.37295E-2</v>
      </c>
      <c r="Z114" s="3">
        <v>22766</v>
      </c>
      <c r="AA114" s="4">
        <v>0.30256432999999999</v>
      </c>
      <c r="AB114" s="4">
        <v>4.840274E-2</v>
      </c>
      <c r="AC114" s="3">
        <v>25918</v>
      </c>
      <c r="AD114" s="4">
        <v>0.31206229000000002</v>
      </c>
      <c r="AE114" s="4">
        <v>0.13845094999999999</v>
      </c>
      <c r="AF114" s="3">
        <v>28087</v>
      </c>
      <c r="AG114" s="4">
        <v>0.31896015</v>
      </c>
      <c r="AH114" s="4">
        <v>8.3718760000000003E-2</v>
      </c>
    </row>
    <row r="115" spans="1:34">
      <c r="A115" s="2" t="s">
        <v>156</v>
      </c>
      <c r="B115" s="2" t="s">
        <v>49</v>
      </c>
      <c r="C115" s="2" t="s">
        <v>45</v>
      </c>
      <c r="D115" s="2" t="s">
        <v>61</v>
      </c>
      <c r="E115" s="3">
        <v>767</v>
      </c>
      <c r="F115" s="4">
        <v>1.361484E-2</v>
      </c>
      <c r="G115" s="4"/>
      <c r="H115" s="3">
        <v>810</v>
      </c>
      <c r="I115" s="4">
        <v>1.4501E-2</v>
      </c>
      <c r="J115" s="4">
        <v>5.5095659999999998E-2</v>
      </c>
      <c r="K115" s="3">
        <v>803</v>
      </c>
      <c r="L115" s="4">
        <v>1.3584209999999999E-2</v>
      </c>
      <c r="M115" s="4">
        <v>-8.0990799999999998E-3</v>
      </c>
      <c r="N115" s="3">
        <v>757</v>
      </c>
      <c r="O115" s="4">
        <v>1.222211E-2</v>
      </c>
      <c r="P115" s="4">
        <v>-5.7452660000000003E-2</v>
      </c>
      <c r="Q115" s="3">
        <v>866</v>
      </c>
      <c r="R115" s="4">
        <v>1.261347E-2</v>
      </c>
      <c r="S115" s="4">
        <v>0.14427655</v>
      </c>
      <c r="T115" s="3">
        <v>880</v>
      </c>
      <c r="U115" s="4">
        <v>1.18382E-2</v>
      </c>
      <c r="V115" s="4">
        <v>1.553764E-2</v>
      </c>
      <c r="W115" s="3">
        <v>892</v>
      </c>
      <c r="X115" s="4">
        <v>1.220858E-2</v>
      </c>
      <c r="Y115" s="4">
        <v>1.400844E-2</v>
      </c>
      <c r="Z115" s="3">
        <v>857</v>
      </c>
      <c r="AA115" s="4">
        <v>1.138894E-2</v>
      </c>
      <c r="AB115" s="4">
        <v>-3.9355960000000002E-2</v>
      </c>
      <c r="AC115" s="3">
        <v>1462</v>
      </c>
      <c r="AD115" s="4">
        <v>1.7599980000000001E-2</v>
      </c>
      <c r="AE115" s="4">
        <v>0.70576665999999999</v>
      </c>
      <c r="AF115" s="3">
        <v>2082</v>
      </c>
      <c r="AG115" s="4">
        <v>2.364028E-2</v>
      </c>
      <c r="AH115" s="4">
        <v>0.42417042999999999</v>
      </c>
    </row>
    <row r="116" spans="1:34">
      <c r="A116" s="2" t="s">
        <v>156</v>
      </c>
      <c r="B116" s="2" t="s">
        <v>49</v>
      </c>
      <c r="C116" s="2" t="s">
        <v>45</v>
      </c>
      <c r="D116" s="2" t="s">
        <v>48</v>
      </c>
      <c r="E116" s="3">
        <v>56369</v>
      </c>
      <c r="F116" s="4">
        <v>1</v>
      </c>
      <c r="G116" s="4"/>
      <c r="H116" s="3">
        <v>55840</v>
      </c>
      <c r="I116" s="4">
        <v>1</v>
      </c>
      <c r="J116" s="4">
        <v>-9.38137E-3</v>
      </c>
      <c r="K116" s="3">
        <v>59126</v>
      </c>
      <c r="L116" s="4">
        <v>1</v>
      </c>
      <c r="M116" s="4">
        <v>5.8843769999999997E-2</v>
      </c>
      <c r="N116" s="3">
        <v>61940</v>
      </c>
      <c r="O116" s="4">
        <v>1</v>
      </c>
      <c r="P116" s="4">
        <v>4.7589920000000001E-2</v>
      </c>
      <c r="Q116" s="3">
        <v>68677</v>
      </c>
      <c r="R116" s="4">
        <v>1</v>
      </c>
      <c r="S116" s="4">
        <v>0.10877243</v>
      </c>
      <c r="T116" s="3">
        <v>74312</v>
      </c>
      <c r="U116" s="4">
        <v>1</v>
      </c>
      <c r="V116" s="4">
        <v>8.2044430000000002E-2</v>
      </c>
      <c r="W116" s="3">
        <v>73066</v>
      </c>
      <c r="X116" s="4">
        <v>1</v>
      </c>
      <c r="Y116" s="4">
        <v>-1.6754410000000001E-2</v>
      </c>
      <c r="Z116" s="3">
        <v>75242</v>
      </c>
      <c r="AA116" s="4">
        <v>1</v>
      </c>
      <c r="AB116" s="4">
        <v>2.977987E-2</v>
      </c>
      <c r="AC116" s="3">
        <v>83053</v>
      </c>
      <c r="AD116" s="4">
        <v>1</v>
      </c>
      <c r="AE116" s="4">
        <v>0.10380092</v>
      </c>
      <c r="AF116" s="3">
        <v>88059</v>
      </c>
      <c r="AG116" s="4">
        <v>1</v>
      </c>
      <c r="AH116" s="4">
        <v>6.0282170000000003E-2</v>
      </c>
    </row>
    <row r="117" spans="1:34">
      <c r="A117" s="2" t="s">
        <v>156</v>
      </c>
      <c r="B117" s="2" t="s">
        <v>49</v>
      </c>
      <c r="C117" s="2" t="s">
        <v>46</v>
      </c>
      <c r="D117" s="2" t="s">
        <v>59</v>
      </c>
      <c r="E117" s="3">
        <v>5270</v>
      </c>
      <c r="F117" s="4">
        <v>0.66975558000000002</v>
      </c>
      <c r="G117" s="4"/>
      <c r="H117" s="3">
        <v>5927</v>
      </c>
      <c r="I117" s="4">
        <v>0.70381508999999998</v>
      </c>
      <c r="J117" s="4">
        <v>0.12465606999999999</v>
      </c>
      <c r="K117" s="3">
        <v>5420</v>
      </c>
      <c r="L117" s="4">
        <v>0.68654587</v>
      </c>
      <c r="M117" s="4">
        <v>-8.5566680000000006E-2</v>
      </c>
      <c r="N117" s="3">
        <v>6499</v>
      </c>
      <c r="O117" s="4">
        <v>0.70790233999999996</v>
      </c>
      <c r="P117" s="4">
        <v>0.19907971999999999</v>
      </c>
      <c r="Q117" s="3">
        <v>6309</v>
      </c>
      <c r="R117" s="4">
        <v>0.70295443999999996</v>
      </c>
      <c r="S117" s="4">
        <v>-2.931367E-2</v>
      </c>
      <c r="T117" s="3">
        <v>7689</v>
      </c>
      <c r="U117" s="4">
        <v>0.71075535000000001</v>
      </c>
      <c r="V117" s="4">
        <v>0.21875144999999999</v>
      </c>
      <c r="W117" s="3">
        <v>8634</v>
      </c>
      <c r="X117" s="4">
        <v>0.70175195999999995</v>
      </c>
      <c r="Y117" s="4">
        <v>0.12293162000000001</v>
      </c>
      <c r="Z117" s="3">
        <v>8688</v>
      </c>
      <c r="AA117" s="4">
        <v>0.68708115000000003</v>
      </c>
      <c r="AB117" s="4">
        <v>6.2276199999999997E-3</v>
      </c>
      <c r="AC117" s="3">
        <v>8667</v>
      </c>
      <c r="AD117" s="4">
        <v>0.65088045999999999</v>
      </c>
      <c r="AE117" s="4">
        <v>-2.4073300000000001E-3</v>
      </c>
      <c r="AF117" s="3">
        <v>8715</v>
      </c>
      <c r="AG117" s="4">
        <v>0.66871957999999998</v>
      </c>
      <c r="AH117" s="4">
        <v>5.6327599999999997E-3</v>
      </c>
    </row>
    <row r="118" spans="1:34">
      <c r="A118" s="2" t="s">
        <v>156</v>
      </c>
      <c r="B118" s="2" t="s">
        <v>49</v>
      </c>
      <c r="C118" s="2" t="s">
        <v>46</v>
      </c>
      <c r="D118" s="2" t="s">
        <v>60</v>
      </c>
      <c r="E118" s="3">
        <v>2523</v>
      </c>
      <c r="F118" s="4">
        <v>0.32067994</v>
      </c>
      <c r="G118" s="4"/>
      <c r="H118" s="3">
        <v>2412</v>
      </c>
      <c r="I118" s="4">
        <v>0.28641104000000001</v>
      </c>
      <c r="J118" s="4">
        <v>-4.4137410000000002E-2</v>
      </c>
      <c r="K118" s="3">
        <v>2399</v>
      </c>
      <c r="L118" s="4">
        <v>0.30385855000000001</v>
      </c>
      <c r="M118" s="4">
        <v>-5.4588500000000003E-3</v>
      </c>
      <c r="N118" s="3">
        <v>2530</v>
      </c>
      <c r="O118" s="4">
        <v>0.27561872999999998</v>
      </c>
      <c r="P118" s="4">
        <v>5.4827720000000003E-2</v>
      </c>
      <c r="Q118" s="3">
        <v>2521</v>
      </c>
      <c r="R118" s="4">
        <v>0.28091331000000003</v>
      </c>
      <c r="S118" s="4">
        <v>-3.7033299999999999E-3</v>
      </c>
      <c r="T118" s="3">
        <v>2986</v>
      </c>
      <c r="U118" s="4">
        <v>0.27604357000000002</v>
      </c>
      <c r="V118" s="4">
        <v>0.18447938</v>
      </c>
      <c r="W118" s="3">
        <v>3489</v>
      </c>
      <c r="X118" s="4">
        <v>0.28355090999999999</v>
      </c>
      <c r="Y118" s="4">
        <v>0.16826998000000001</v>
      </c>
      <c r="Z118" s="3">
        <v>3730</v>
      </c>
      <c r="AA118" s="4">
        <v>0.29496960999999999</v>
      </c>
      <c r="AB118" s="4">
        <v>6.9099350000000004E-2</v>
      </c>
      <c r="AC118" s="3">
        <v>4311</v>
      </c>
      <c r="AD118" s="4">
        <v>0.32378542999999999</v>
      </c>
      <c r="AE118" s="4">
        <v>0.15595274000000001</v>
      </c>
      <c r="AF118" s="3">
        <v>3864</v>
      </c>
      <c r="AG118" s="4">
        <v>0.29646231000000001</v>
      </c>
      <c r="AH118" s="4">
        <v>-0.10379205</v>
      </c>
    </row>
    <row r="119" spans="1:34">
      <c r="A119" s="2" t="s">
        <v>156</v>
      </c>
      <c r="B119" s="2" t="s">
        <v>49</v>
      </c>
      <c r="C119" s="2" t="s">
        <v>46</v>
      </c>
      <c r="D119" s="2" t="s">
        <v>61</v>
      </c>
      <c r="E119" s="3">
        <v>75</v>
      </c>
      <c r="F119" s="4">
        <v>9.5644800000000002E-3</v>
      </c>
      <c r="G119" s="4"/>
      <c r="H119" s="3">
        <v>82</v>
      </c>
      <c r="I119" s="4">
        <v>9.7738700000000005E-3</v>
      </c>
      <c r="J119" s="4">
        <v>9.3661430000000004E-2</v>
      </c>
      <c r="K119" s="3">
        <v>76</v>
      </c>
      <c r="L119" s="4">
        <v>9.5955799999999994E-3</v>
      </c>
      <c r="M119" s="4">
        <v>-7.9665620000000006E-2</v>
      </c>
      <c r="N119" s="3">
        <v>151</v>
      </c>
      <c r="O119" s="4">
        <v>1.6478929999999999E-2</v>
      </c>
      <c r="P119" s="4">
        <v>0.99710924000000001</v>
      </c>
      <c r="Q119" s="3">
        <v>145</v>
      </c>
      <c r="R119" s="4">
        <v>1.6132250000000001E-2</v>
      </c>
      <c r="S119" s="4">
        <v>-4.3045739999999999E-2</v>
      </c>
      <c r="T119" s="3">
        <v>143</v>
      </c>
      <c r="U119" s="4">
        <v>1.320108E-2</v>
      </c>
      <c r="V119" s="4">
        <v>-1.363734E-2</v>
      </c>
      <c r="W119" s="3">
        <v>181</v>
      </c>
      <c r="X119" s="4">
        <v>1.4697139999999999E-2</v>
      </c>
      <c r="Y119" s="4">
        <v>0.26623140000000001</v>
      </c>
      <c r="Z119" s="3">
        <v>227</v>
      </c>
      <c r="AA119" s="4">
        <v>1.7949240000000002E-2</v>
      </c>
      <c r="AB119" s="4">
        <v>0.25512011000000001</v>
      </c>
      <c r="AC119" s="3">
        <v>337</v>
      </c>
      <c r="AD119" s="4">
        <v>2.533411E-2</v>
      </c>
      <c r="AE119" s="4">
        <v>0.48634498999999998</v>
      </c>
      <c r="AF119" s="3">
        <v>454</v>
      </c>
      <c r="AG119" s="4">
        <v>3.4818109999999999E-2</v>
      </c>
      <c r="AH119" s="4">
        <v>0.34522863999999998</v>
      </c>
    </row>
    <row r="120" spans="1:34">
      <c r="A120" s="2" t="s">
        <v>156</v>
      </c>
      <c r="B120" s="2" t="s">
        <v>49</v>
      </c>
      <c r="C120" s="2" t="s">
        <v>46</v>
      </c>
      <c r="D120" s="2" t="s">
        <v>48</v>
      </c>
      <c r="E120" s="3">
        <v>7869</v>
      </c>
      <c r="F120" s="4">
        <v>1</v>
      </c>
      <c r="G120" s="4"/>
      <c r="H120" s="3">
        <v>8422</v>
      </c>
      <c r="I120" s="4">
        <v>1</v>
      </c>
      <c r="J120" s="4">
        <v>7.0230940000000006E-2</v>
      </c>
      <c r="K120" s="3">
        <v>7895</v>
      </c>
      <c r="L120" s="4">
        <v>1</v>
      </c>
      <c r="M120" s="4">
        <v>-6.2565239999999994E-2</v>
      </c>
      <c r="N120" s="3">
        <v>9181</v>
      </c>
      <c r="O120" s="4">
        <v>1</v>
      </c>
      <c r="P120" s="4">
        <v>0.16290508000000001</v>
      </c>
      <c r="Q120" s="3">
        <v>8974</v>
      </c>
      <c r="R120" s="4">
        <v>1</v>
      </c>
      <c r="S120" s="4">
        <v>-2.2481270000000001E-2</v>
      </c>
      <c r="T120" s="3">
        <v>10818</v>
      </c>
      <c r="U120" s="4">
        <v>1</v>
      </c>
      <c r="V120" s="4">
        <v>0.20537501999999999</v>
      </c>
      <c r="W120" s="3">
        <v>12303</v>
      </c>
      <c r="X120" s="4">
        <v>1</v>
      </c>
      <c r="Y120" s="4">
        <v>0.13733869000000001</v>
      </c>
      <c r="Z120" s="3">
        <v>12644</v>
      </c>
      <c r="AA120" s="4">
        <v>1</v>
      </c>
      <c r="AB120" s="4">
        <v>2.7712959999999998E-2</v>
      </c>
      <c r="AC120" s="3">
        <v>13315</v>
      </c>
      <c r="AD120" s="4">
        <v>1</v>
      </c>
      <c r="AE120" s="4">
        <v>5.3076810000000002E-2</v>
      </c>
      <c r="AF120" s="3">
        <v>13033</v>
      </c>
      <c r="AG120" s="4">
        <v>1</v>
      </c>
      <c r="AH120" s="4">
        <v>-2.1194040000000001E-2</v>
      </c>
    </row>
    <row r="121" spans="1:34">
      <c r="A121" s="2" t="s">
        <v>156</v>
      </c>
      <c r="B121" s="2" t="s">
        <v>49</v>
      </c>
      <c r="C121" s="2" t="s">
        <v>47</v>
      </c>
      <c r="D121" s="2" t="s">
        <v>59</v>
      </c>
      <c r="E121" s="3">
        <v>6472</v>
      </c>
      <c r="F121" s="4">
        <v>0.68071141999999996</v>
      </c>
      <c r="G121" s="4"/>
      <c r="H121" s="3">
        <v>5306</v>
      </c>
      <c r="I121" s="4">
        <v>0.67978022000000005</v>
      </c>
      <c r="J121" s="4">
        <v>-0.18007329</v>
      </c>
      <c r="K121" s="3">
        <v>5159</v>
      </c>
      <c r="L121" s="4">
        <v>0.68306496000000005</v>
      </c>
      <c r="M121" s="4">
        <v>-2.782842E-2</v>
      </c>
      <c r="N121" s="3">
        <v>4914</v>
      </c>
      <c r="O121" s="4">
        <v>0.68833358</v>
      </c>
      <c r="P121" s="4">
        <v>-4.7502709999999997E-2</v>
      </c>
      <c r="Q121" s="3">
        <v>5505</v>
      </c>
      <c r="R121" s="4">
        <v>0.70521392000000005</v>
      </c>
      <c r="S121" s="4">
        <v>0.12032363</v>
      </c>
      <c r="T121" s="3">
        <v>6020</v>
      </c>
      <c r="U121" s="4">
        <v>0.71533802000000002</v>
      </c>
      <c r="V121" s="4">
        <v>9.3565750000000003E-2</v>
      </c>
      <c r="W121" s="3">
        <v>5859</v>
      </c>
      <c r="X121" s="4">
        <v>0.73310001000000002</v>
      </c>
      <c r="Y121" s="4">
        <v>-2.6784019999999999E-2</v>
      </c>
      <c r="Z121" s="3">
        <v>5861</v>
      </c>
      <c r="AA121" s="4">
        <v>0.73329730999999998</v>
      </c>
      <c r="AB121" s="4">
        <v>4.4003E-4</v>
      </c>
      <c r="AC121" s="3">
        <v>7308</v>
      </c>
      <c r="AD121" s="4">
        <v>0.72915028000000004</v>
      </c>
      <c r="AE121" s="4">
        <v>0.24683011999999999</v>
      </c>
      <c r="AF121" s="3">
        <v>7857</v>
      </c>
      <c r="AG121" s="4">
        <v>0.72300481000000005</v>
      </c>
      <c r="AH121" s="4">
        <v>7.5094880000000003E-2</v>
      </c>
    </row>
    <row r="122" spans="1:34">
      <c r="A122" s="2" t="s">
        <v>156</v>
      </c>
      <c r="B122" s="2" t="s">
        <v>49</v>
      </c>
      <c r="C122" s="2" t="s">
        <v>47</v>
      </c>
      <c r="D122" s="2" t="s">
        <v>60</v>
      </c>
      <c r="E122" s="3">
        <v>3003</v>
      </c>
      <c r="F122" s="4">
        <v>0.31588627000000002</v>
      </c>
      <c r="G122" s="4"/>
      <c r="H122" s="3">
        <v>2449</v>
      </c>
      <c r="I122" s="4">
        <v>0.31376171000000003</v>
      </c>
      <c r="J122" s="4">
        <v>-0.18447224000000001</v>
      </c>
      <c r="K122" s="3">
        <v>2327</v>
      </c>
      <c r="L122" s="4">
        <v>0.30815822999999998</v>
      </c>
      <c r="M122" s="4">
        <v>-4.9781970000000002E-2</v>
      </c>
      <c r="N122" s="3">
        <v>2167</v>
      </c>
      <c r="O122" s="4">
        <v>0.30357455</v>
      </c>
      <c r="P122" s="4">
        <v>-6.8852720000000006E-2</v>
      </c>
      <c r="Q122" s="3">
        <v>2163</v>
      </c>
      <c r="R122" s="4">
        <v>0.27707626000000002</v>
      </c>
      <c r="S122" s="4">
        <v>-1.9425600000000001E-3</v>
      </c>
      <c r="T122" s="3">
        <v>2244</v>
      </c>
      <c r="U122" s="4">
        <v>0.26660657999999998</v>
      </c>
      <c r="V122" s="4">
        <v>3.7351700000000002E-2</v>
      </c>
      <c r="W122" s="3">
        <v>2008</v>
      </c>
      <c r="X122" s="4">
        <v>0.25124800000000003</v>
      </c>
      <c r="Y122" s="4">
        <v>-0.10507002</v>
      </c>
      <c r="Z122" s="3">
        <v>2004</v>
      </c>
      <c r="AA122" s="4">
        <v>0.25075788999999998</v>
      </c>
      <c r="AB122" s="4">
        <v>-1.78017E-3</v>
      </c>
      <c r="AC122" s="3">
        <v>2522</v>
      </c>
      <c r="AD122" s="4">
        <v>0.25160358999999999</v>
      </c>
      <c r="AE122" s="4">
        <v>0.25815039000000001</v>
      </c>
      <c r="AF122" s="3">
        <v>2745</v>
      </c>
      <c r="AG122" s="4">
        <v>0.25259327999999998</v>
      </c>
      <c r="AH122" s="4">
        <v>8.8497960000000001E-2</v>
      </c>
    </row>
    <row r="123" spans="1:34">
      <c r="A123" s="2" t="s">
        <v>156</v>
      </c>
      <c r="B123" s="2" t="s">
        <v>49</v>
      </c>
      <c r="C123" s="2" t="s">
        <v>47</v>
      </c>
      <c r="D123" s="2" t="s">
        <v>61</v>
      </c>
      <c r="E123" s="3">
        <v>32</v>
      </c>
      <c r="F123" s="4">
        <v>3.40231E-3</v>
      </c>
      <c r="G123" s="4"/>
      <c r="H123" s="3">
        <v>50</v>
      </c>
      <c r="I123" s="4">
        <v>6.4580599999999998E-3</v>
      </c>
      <c r="J123" s="4">
        <v>0.55846830999999997</v>
      </c>
      <c r="K123" s="3">
        <v>66</v>
      </c>
      <c r="L123" s="4">
        <v>8.7768099999999995E-3</v>
      </c>
      <c r="M123" s="4">
        <v>0.31487271999999999</v>
      </c>
      <c r="N123" s="3">
        <v>58</v>
      </c>
      <c r="O123" s="4">
        <v>8.0918799999999992E-3</v>
      </c>
      <c r="P123" s="4">
        <v>-0.12855568000000001</v>
      </c>
      <c r="Q123" s="3">
        <v>138</v>
      </c>
      <c r="R123" s="4">
        <v>1.7709820000000001E-2</v>
      </c>
      <c r="S123" s="4">
        <v>1.3932407499999999</v>
      </c>
      <c r="T123" s="3">
        <v>152</v>
      </c>
      <c r="U123" s="4">
        <v>1.8055399999999999E-2</v>
      </c>
      <c r="V123" s="4">
        <v>9.9125649999999996E-2</v>
      </c>
      <c r="W123" s="3">
        <v>125</v>
      </c>
      <c r="X123" s="4">
        <v>1.5651990000000001E-2</v>
      </c>
      <c r="Y123" s="4">
        <v>-0.17677261</v>
      </c>
      <c r="Z123" s="3">
        <v>127</v>
      </c>
      <c r="AA123" s="4">
        <v>1.5944799999999999E-2</v>
      </c>
      <c r="AB123" s="4">
        <v>1.8881789999999999E-2</v>
      </c>
      <c r="AC123" s="3">
        <v>193</v>
      </c>
      <c r="AD123" s="4">
        <v>1.924613E-2</v>
      </c>
      <c r="AE123" s="4">
        <v>0.51354206999999996</v>
      </c>
      <c r="AF123" s="3">
        <v>265</v>
      </c>
      <c r="AG123" s="4">
        <v>2.4401909999999999E-2</v>
      </c>
      <c r="AH123" s="4">
        <v>0.37468464000000001</v>
      </c>
    </row>
    <row r="124" spans="1:34">
      <c r="A124" s="2" t="s">
        <v>156</v>
      </c>
      <c r="B124" s="2" t="s">
        <v>49</v>
      </c>
      <c r="C124" s="2" t="s">
        <v>47</v>
      </c>
      <c r="D124" s="2" t="s">
        <v>48</v>
      </c>
      <c r="E124" s="3">
        <v>9507</v>
      </c>
      <c r="F124" s="4">
        <v>1</v>
      </c>
      <c r="G124" s="4"/>
      <c r="H124" s="3">
        <v>7806</v>
      </c>
      <c r="I124" s="4">
        <v>1</v>
      </c>
      <c r="J124" s="4">
        <v>-0.17895011999999999</v>
      </c>
      <c r="K124" s="3">
        <v>7552</v>
      </c>
      <c r="L124" s="4">
        <v>1</v>
      </c>
      <c r="M124" s="4">
        <v>-3.2503419999999998E-2</v>
      </c>
      <c r="N124" s="3">
        <v>7139</v>
      </c>
      <c r="O124" s="4">
        <v>1</v>
      </c>
      <c r="P124" s="4">
        <v>-5.479328E-2</v>
      </c>
      <c r="Q124" s="3">
        <v>7806</v>
      </c>
      <c r="R124" s="4">
        <v>1</v>
      </c>
      <c r="S124" s="4">
        <v>9.3507019999999996E-2</v>
      </c>
      <c r="T124" s="3">
        <v>8416</v>
      </c>
      <c r="U124" s="4">
        <v>1</v>
      </c>
      <c r="V124" s="4">
        <v>7.8088630000000006E-2</v>
      </c>
      <c r="W124" s="3">
        <v>7992</v>
      </c>
      <c r="X124" s="4">
        <v>1</v>
      </c>
      <c r="Y124" s="4">
        <v>-5.0363690000000003E-2</v>
      </c>
      <c r="Z124" s="3">
        <v>7993</v>
      </c>
      <c r="AA124" s="4">
        <v>1</v>
      </c>
      <c r="AB124" s="4">
        <v>1.7086E-4</v>
      </c>
      <c r="AC124" s="3">
        <v>10023</v>
      </c>
      <c r="AD124" s="4">
        <v>1</v>
      </c>
      <c r="AE124" s="4">
        <v>0.25392143</v>
      </c>
      <c r="AF124" s="3">
        <v>10867</v>
      </c>
      <c r="AG124" s="4">
        <v>1</v>
      </c>
      <c r="AH124" s="4">
        <v>8.4233089999999997E-2</v>
      </c>
    </row>
  </sheetData>
  <autoFilter ref="A4:AH4" xr:uid="{00000000-0009-0000-0000-000014000000}"/>
  <mergeCells count="13">
    <mergeCell ref="A1:AH1"/>
    <mergeCell ref="A2:AH2"/>
    <mergeCell ref="A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274"/>
  <sheetViews>
    <sheetView workbookViewId="0">
      <pane xSplit="4" ySplit="4" topLeftCell="E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17.7109375" customWidth="1"/>
    <col min="2" max="2" width="31.7109375" customWidth="1"/>
    <col min="3" max="3" width="20.7109375" customWidth="1"/>
    <col min="4" max="4" width="19.7109375" customWidth="1"/>
    <col min="5" max="5" width="12.7109375" customWidth="1"/>
    <col min="6" max="6" width="10.7109375" customWidth="1"/>
    <col min="7" max="7" width="29.7109375" customWidth="1"/>
    <col min="8" max="8" width="12.7109375" customWidth="1"/>
    <col min="9" max="9" width="10.7109375" customWidth="1"/>
    <col min="10" max="10" width="29.7109375" customWidth="1"/>
    <col min="11" max="11" width="12.7109375" customWidth="1"/>
    <col min="12" max="12" width="10.7109375" customWidth="1"/>
    <col min="13" max="13" width="29.7109375" customWidth="1"/>
    <col min="14" max="14" width="12.7109375" customWidth="1"/>
    <col min="15" max="15" width="10.7109375" customWidth="1"/>
    <col min="16" max="16" width="29.7109375" customWidth="1"/>
    <col min="17" max="17" width="12.7109375" customWidth="1"/>
    <col min="18" max="18" width="10.7109375" customWidth="1"/>
    <col min="19" max="19" width="29.7109375" customWidth="1"/>
    <col min="20" max="20" width="12.7109375" customWidth="1"/>
    <col min="21" max="21" width="10.7109375" customWidth="1"/>
    <col min="22" max="22" width="29.7109375" customWidth="1"/>
    <col min="23" max="23" width="12.7109375" customWidth="1"/>
    <col min="24" max="24" width="10.7109375" customWidth="1"/>
    <col min="25" max="25" width="29.7109375" customWidth="1"/>
    <col min="26" max="26" width="12.7109375" customWidth="1"/>
    <col min="27" max="27" width="10.7109375" customWidth="1"/>
    <col min="28" max="28" width="29.7109375" customWidth="1"/>
    <col min="29" max="29" width="12.7109375" customWidth="1"/>
    <col min="30" max="30" width="10.7109375" customWidth="1"/>
    <col min="31" max="31" width="29.7109375" customWidth="1"/>
    <col min="32" max="32" width="12.7109375" customWidth="1"/>
    <col min="33" max="33" width="10.7109375" customWidth="1"/>
    <col min="34" max="34" width="29.7109375" customWidth="1"/>
  </cols>
  <sheetData>
    <row r="1" spans="1:34" ht="21.95" customHeight="1">
      <c r="A1" s="10" t="s">
        <v>159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>
      <c r="A3" s="12"/>
      <c r="B3" s="12"/>
      <c r="C3" s="12"/>
      <c r="D3" s="12"/>
      <c r="E3" s="12" t="s">
        <v>29</v>
      </c>
      <c r="F3" s="12"/>
      <c r="G3" s="12"/>
      <c r="H3" s="12" t="s">
        <v>30</v>
      </c>
      <c r="I3" s="12"/>
      <c r="J3" s="12"/>
      <c r="K3" s="12" t="s">
        <v>31</v>
      </c>
      <c r="L3" s="12"/>
      <c r="M3" s="12"/>
      <c r="N3" s="12" t="s">
        <v>32</v>
      </c>
      <c r="O3" s="12"/>
      <c r="P3" s="12"/>
      <c r="Q3" s="12" t="s">
        <v>33</v>
      </c>
      <c r="R3" s="12"/>
      <c r="S3" s="12"/>
      <c r="T3" s="12" t="s">
        <v>34</v>
      </c>
      <c r="U3" s="12"/>
      <c r="V3" s="12"/>
      <c r="W3" s="12" t="s">
        <v>35</v>
      </c>
      <c r="X3" s="12"/>
      <c r="Y3" s="12"/>
      <c r="Z3" s="12" t="s">
        <v>36</v>
      </c>
      <c r="AA3" s="12"/>
      <c r="AB3" s="12"/>
      <c r="AC3" s="12" t="s">
        <v>37</v>
      </c>
      <c r="AD3" s="12"/>
      <c r="AE3" s="12"/>
      <c r="AF3" s="12" t="s">
        <v>38</v>
      </c>
      <c r="AG3" s="12"/>
      <c r="AH3" s="12"/>
    </row>
    <row r="4" spans="1:34">
      <c r="A4" s="1" t="s">
        <v>151</v>
      </c>
      <c r="B4" s="1" t="s">
        <v>39</v>
      </c>
      <c r="C4" s="1" t="s">
        <v>40</v>
      </c>
      <c r="D4" s="1" t="s">
        <v>63</v>
      </c>
      <c r="E4" s="1" t="s">
        <v>41</v>
      </c>
      <c r="F4" s="1" t="s">
        <v>42</v>
      </c>
      <c r="G4" s="1" t="s">
        <v>43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42</v>
      </c>
      <c r="M4" s="1" t="s">
        <v>43</v>
      </c>
      <c r="N4" s="1" t="s">
        <v>41</v>
      </c>
      <c r="O4" s="1" t="s">
        <v>42</v>
      </c>
      <c r="P4" s="1" t="s">
        <v>43</v>
      </c>
      <c r="Q4" s="1" t="s">
        <v>41</v>
      </c>
      <c r="R4" s="1" t="s">
        <v>42</v>
      </c>
      <c r="S4" s="1" t="s">
        <v>43</v>
      </c>
      <c r="T4" s="1" t="s">
        <v>41</v>
      </c>
      <c r="U4" s="1" t="s">
        <v>42</v>
      </c>
      <c r="V4" s="1" t="s">
        <v>43</v>
      </c>
      <c r="W4" s="1" t="s">
        <v>41</v>
      </c>
      <c r="X4" s="1" t="s">
        <v>42</v>
      </c>
      <c r="Y4" s="1" t="s">
        <v>43</v>
      </c>
      <c r="Z4" s="1" t="s">
        <v>41</v>
      </c>
      <c r="AA4" s="1" t="s">
        <v>42</v>
      </c>
      <c r="AB4" s="1" t="s">
        <v>43</v>
      </c>
      <c r="AC4" s="1" t="s">
        <v>41</v>
      </c>
      <c r="AD4" s="1" t="s">
        <v>42</v>
      </c>
      <c r="AE4" s="1" t="s">
        <v>43</v>
      </c>
      <c r="AF4" s="1" t="s">
        <v>41</v>
      </c>
      <c r="AG4" s="1" t="s">
        <v>42</v>
      </c>
      <c r="AH4" s="1" t="s">
        <v>43</v>
      </c>
    </row>
    <row r="5" spans="1:34">
      <c r="A5" s="2" t="s">
        <v>152</v>
      </c>
      <c r="B5" s="2" t="s">
        <v>44</v>
      </c>
      <c r="C5" s="2" t="s">
        <v>45</v>
      </c>
      <c r="D5" s="2" t="s">
        <v>64</v>
      </c>
      <c r="E5" s="3">
        <v>37</v>
      </c>
      <c r="F5" s="4">
        <v>1.1307E-4</v>
      </c>
      <c r="G5" s="4"/>
      <c r="H5" s="3">
        <v>31</v>
      </c>
      <c r="I5" s="4">
        <v>9.4790000000000006E-5</v>
      </c>
      <c r="J5" s="4">
        <v>-0.15284147000000001</v>
      </c>
      <c r="K5" s="3">
        <v>22</v>
      </c>
      <c r="L5" s="4">
        <v>6.6000000000000005E-5</v>
      </c>
      <c r="M5" s="4">
        <v>-0.30488162000000002</v>
      </c>
      <c r="N5" s="3">
        <v>21</v>
      </c>
      <c r="O5" s="4">
        <v>6.3819999999999995E-5</v>
      </c>
      <c r="P5" s="4">
        <v>-3.3797239999999999E-2</v>
      </c>
      <c r="Q5" s="3">
        <v>24</v>
      </c>
      <c r="R5" s="4">
        <v>7.449E-5</v>
      </c>
      <c r="S5" s="4">
        <v>0.14571677999999999</v>
      </c>
      <c r="T5" s="3">
        <v>18</v>
      </c>
      <c r="U5" s="4">
        <v>5.6440000000000002E-5</v>
      </c>
      <c r="V5" s="4">
        <v>-0.24844964999999999</v>
      </c>
      <c r="W5" s="3">
        <v>21</v>
      </c>
      <c r="X5" s="4">
        <v>6.8440000000000002E-5</v>
      </c>
      <c r="Y5" s="4">
        <v>0.15536591</v>
      </c>
      <c r="Z5" s="3">
        <v>22</v>
      </c>
      <c r="AA5" s="4">
        <v>7.381E-5</v>
      </c>
      <c r="AB5" s="4">
        <v>5.4490240000000002E-2</v>
      </c>
      <c r="AC5" s="3">
        <v>12</v>
      </c>
      <c r="AD5" s="4">
        <v>4.1520000000000002E-5</v>
      </c>
      <c r="AE5" s="4">
        <v>-0.45341274999999998</v>
      </c>
      <c r="AF5" s="3">
        <v>31</v>
      </c>
      <c r="AG5" s="4">
        <v>1.0572E-4</v>
      </c>
      <c r="AH5" s="4">
        <v>1.5961521599999999</v>
      </c>
    </row>
    <row r="6" spans="1:34">
      <c r="A6" s="2" t="s">
        <v>152</v>
      </c>
      <c r="B6" s="2" t="s">
        <v>44</v>
      </c>
      <c r="C6" s="2" t="s">
        <v>45</v>
      </c>
      <c r="D6" s="2" t="s">
        <v>65</v>
      </c>
      <c r="E6" s="3">
        <v>3098</v>
      </c>
      <c r="F6" s="4">
        <v>9.5498900000000001E-3</v>
      </c>
      <c r="G6" s="4"/>
      <c r="H6" s="3">
        <v>3321</v>
      </c>
      <c r="I6" s="4">
        <v>1.012854E-2</v>
      </c>
      <c r="J6" s="4">
        <v>7.1711189999999994E-2</v>
      </c>
      <c r="K6" s="3">
        <v>3621</v>
      </c>
      <c r="L6" s="4">
        <v>1.1061669999999999E-2</v>
      </c>
      <c r="M6" s="4">
        <v>9.0352940000000007E-2</v>
      </c>
      <c r="N6" s="3">
        <v>3950</v>
      </c>
      <c r="O6" s="4">
        <v>1.2077829999999999E-2</v>
      </c>
      <c r="P6" s="4">
        <v>9.0965409999999997E-2</v>
      </c>
      <c r="Q6" s="3">
        <v>4335</v>
      </c>
      <c r="R6" s="4">
        <v>1.350408E-2</v>
      </c>
      <c r="S6" s="4">
        <v>9.7476729999999998E-2</v>
      </c>
      <c r="T6" s="3">
        <v>4929</v>
      </c>
      <c r="U6" s="4">
        <v>1.547727E-2</v>
      </c>
      <c r="V6" s="4">
        <v>0.13690974</v>
      </c>
      <c r="W6" s="3">
        <v>5142</v>
      </c>
      <c r="X6" s="4">
        <v>1.694638E-2</v>
      </c>
      <c r="Y6" s="4">
        <v>4.327251E-2</v>
      </c>
      <c r="Z6" s="3">
        <v>5046</v>
      </c>
      <c r="AA6" s="4">
        <v>1.7011249999999999E-2</v>
      </c>
      <c r="AB6" s="4">
        <v>-1.8594200000000002E-2</v>
      </c>
      <c r="AC6" s="3">
        <v>5730</v>
      </c>
      <c r="AD6" s="4">
        <v>1.987856E-2</v>
      </c>
      <c r="AE6" s="4">
        <v>0.13551098</v>
      </c>
      <c r="AF6" s="3">
        <v>6348</v>
      </c>
      <c r="AG6" s="4">
        <v>2.159809E-2</v>
      </c>
      <c r="AH6" s="4">
        <v>0.10780948999999999</v>
      </c>
    </row>
    <row r="7" spans="1:34">
      <c r="A7" s="2" t="s">
        <v>152</v>
      </c>
      <c r="B7" s="2" t="s">
        <v>44</v>
      </c>
      <c r="C7" s="2" t="s">
        <v>45</v>
      </c>
      <c r="D7" s="2" t="s">
        <v>66</v>
      </c>
      <c r="E7" s="3">
        <v>269541</v>
      </c>
      <c r="F7" s="4">
        <v>0.83075838000000002</v>
      </c>
      <c r="G7" s="4"/>
      <c r="H7" s="3">
        <v>275406</v>
      </c>
      <c r="I7" s="4">
        <v>0.84002779999999999</v>
      </c>
      <c r="J7" s="4">
        <v>2.1758550000000002E-2</v>
      </c>
      <c r="K7" s="3">
        <v>277492</v>
      </c>
      <c r="L7" s="4">
        <v>0.84777038000000005</v>
      </c>
      <c r="M7" s="4">
        <v>7.5757699999999999E-3</v>
      </c>
      <c r="N7" s="3">
        <v>280161</v>
      </c>
      <c r="O7" s="4">
        <v>0.85662715</v>
      </c>
      <c r="P7" s="4">
        <v>9.6170700000000001E-3</v>
      </c>
      <c r="Q7" s="3">
        <v>277996</v>
      </c>
      <c r="R7" s="4">
        <v>0.86597374999999999</v>
      </c>
      <c r="S7" s="4">
        <v>-7.7253699999999996E-3</v>
      </c>
      <c r="T7" s="3">
        <v>275706</v>
      </c>
      <c r="U7" s="4">
        <v>0.86579649000000003</v>
      </c>
      <c r="V7" s="4">
        <v>-8.2374700000000002E-3</v>
      </c>
      <c r="W7" s="3">
        <v>266369</v>
      </c>
      <c r="X7" s="4">
        <v>0.87788401000000005</v>
      </c>
      <c r="Y7" s="4">
        <v>-3.386782E-2</v>
      </c>
      <c r="Z7" s="3">
        <v>263555</v>
      </c>
      <c r="AA7" s="4">
        <v>0.88845518000000001</v>
      </c>
      <c r="AB7" s="4">
        <v>-1.0563609999999999E-2</v>
      </c>
      <c r="AC7" s="3">
        <v>255679</v>
      </c>
      <c r="AD7" s="4">
        <v>0.88698597000000001</v>
      </c>
      <c r="AE7" s="4">
        <v>-2.9883679999999999E-2</v>
      </c>
      <c r="AF7" s="3">
        <v>261439</v>
      </c>
      <c r="AG7" s="4">
        <v>0.88952452999999998</v>
      </c>
      <c r="AH7" s="4">
        <v>2.2529420000000001E-2</v>
      </c>
    </row>
    <row r="8" spans="1:34">
      <c r="A8" s="2" t="s">
        <v>152</v>
      </c>
      <c r="B8" s="2" t="s">
        <v>44</v>
      </c>
      <c r="C8" s="2" t="s">
        <v>45</v>
      </c>
      <c r="D8" s="2" t="s">
        <v>67</v>
      </c>
      <c r="E8" s="3">
        <v>27320</v>
      </c>
      <c r="F8" s="4">
        <v>8.4204100000000004E-2</v>
      </c>
      <c r="G8" s="4"/>
      <c r="H8" s="3">
        <v>26313</v>
      </c>
      <c r="I8" s="4">
        <v>8.025997E-2</v>
      </c>
      <c r="J8" s="4">
        <v>-3.6847289999999998E-2</v>
      </c>
      <c r="K8" s="3">
        <v>24925</v>
      </c>
      <c r="L8" s="4">
        <v>7.6150259999999997E-2</v>
      </c>
      <c r="M8" s="4">
        <v>-5.2748059999999999E-2</v>
      </c>
      <c r="N8" s="3">
        <v>23589</v>
      </c>
      <c r="O8" s="4">
        <v>7.212694E-2</v>
      </c>
      <c r="P8" s="4">
        <v>-5.3611979999999997E-2</v>
      </c>
      <c r="Q8" s="3">
        <v>21615</v>
      </c>
      <c r="R8" s="4">
        <v>6.7332119999999995E-2</v>
      </c>
      <c r="S8" s="4">
        <v>-8.3687230000000001E-2</v>
      </c>
      <c r="T8" s="3">
        <v>20746</v>
      </c>
      <c r="U8" s="4">
        <v>6.5149849999999995E-2</v>
      </c>
      <c r="V8" s="4">
        <v>-4.0184459999999998E-2</v>
      </c>
      <c r="W8" s="3">
        <v>17472</v>
      </c>
      <c r="X8" s="4">
        <v>5.7582510000000003E-2</v>
      </c>
      <c r="Y8" s="4">
        <v>-0.15784427000000001</v>
      </c>
      <c r="Z8" s="3">
        <v>15434</v>
      </c>
      <c r="AA8" s="4">
        <v>5.202735E-2</v>
      </c>
      <c r="AB8" s="4">
        <v>-0.11665463</v>
      </c>
      <c r="AC8" s="3">
        <v>14932</v>
      </c>
      <c r="AD8" s="4">
        <v>5.180013E-2</v>
      </c>
      <c r="AE8" s="4">
        <v>-3.2520510000000002E-2</v>
      </c>
      <c r="AF8" s="3">
        <v>14599</v>
      </c>
      <c r="AG8" s="4">
        <v>4.9671449999999999E-2</v>
      </c>
      <c r="AH8" s="4">
        <v>-2.228869E-2</v>
      </c>
    </row>
    <row r="9" spans="1:34">
      <c r="A9" s="2" t="s">
        <v>152</v>
      </c>
      <c r="B9" s="2" t="s">
        <v>44</v>
      </c>
      <c r="C9" s="2" t="s">
        <v>45</v>
      </c>
      <c r="D9" s="2" t="s">
        <v>68</v>
      </c>
      <c r="E9" s="3">
        <v>14156</v>
      </c>
      <c r="F9" s="4">
        <v>4.3632030000000002E-2</v>
      </c>
      <c r="G9" s="4"/>
      <c r="H9" s="3">
        <v>13255</v>
      </c>
      <c r="I9" s="4">
        <v>4.042871E-2</v>
      </c>
      <c r="J9" s="4">
        <v>-6.3702480000000006E-2</v>
      </c>
      <c r="K9" s="3">
        <v>12466</v>
      </c>
      <c r="L9" s="4">
        <v>3.8084510000000002E-2</v>
      </c>
      <c r="M9" s="4">
        <v>-5.951563E-2</v>
      </c>
      <c r="N9" s="3">
        <v>11444</v>
      </c>
      <c r="O9" s="4">
        <v>3.4990849999999997E-2</v>
      </c>
      <c r="P9" s="4">
        <v>-8.1986229999999993E-2</v>
      </c>
      <c r="Q9" s="3">
        <v>10228</v>
      </c>
      <c r="R9" s="4">
        <v>3.1860590000000001E-2</v>
      </c>
      <c r="S9" s="4">
        <v>-0.10624531</v>
      </c>
      <c r="T9" s="3">
        <v>10280</v>
      </c>
      <c r="U9" s="4">
        <v>3.2280990000000002E-2</v>
      </c>
      <c r="V9" s="4">
        <v>5.0546300000000001E-3</v>
      </c>
      <c r="W9" s="3">
        <v>8667</v>
      </c>
      <c r="X9" s="4">
        <v>2.85638E-2</v>
      </c>
      <c r="Y9" s="4">
        <v>-0.15688974</v>
      </c>
      <c r="Z9" s="3">
        <v>7587</v>
      </c>
      <c r="AA9" s="4">
        <v>2.5576129999999999E-2</v>
      </c>
      <c r="AB9" s="4">
        <v>-0.12459629999999999</v>
      </c>
      <c r="AC9" s="3">
        <v>7202</v>
      </c>
      <c r="AD9" s="4">
        <v>2.4984610000000001E-2</v>
      </c>
      <c r="AE9" s="4">
        <v>-5.0750900000000002E-2</v>
      </c>
      <c r="AF9" s="3">
        <v>6948</v>
      </c>
      <c r="AG9" s="4">
        <v>2.363933E-2</v>
      </c>
      <c r="AH9" s="4">
        <v>-3.5288890000000003E-2</v>
      </c>
    </row>
    <row r="10" spans="1:34">
      <c r="A10" s="2" t="s">
        <v>152</v>
      </c>
      <c r="B10" s="2" t="s">
        <v>44</v>
      </c>
      <c r="C10" s="2" t="s">
        <v>45</v>
      </c>
      <c r="D10" s="2" t="s">
        <v>69</v>
      </c>
      <c r="E10" s="3">
        <v>6414</v>
      </c>
      <c r="F10" s="4">
        <v>1.9768290000000001E-2</v>
      </c>
      <c r="G10" s="4"/>
      <c r="H10" s="3">
        <v>5907</v>
      </c>
      <c r="I10" s="4">
        <v>1.8018059999999999E-2</v>
      </c>
      <c r="J10" s="4">
        <v>-7.8981990000000002E-2</v>
      </c>
      <c r="K10" s="3">
        <v>5479</v>
      </c>
      <c r="L10" s="4">
        <v>1.6740069999999999E-2</v>
      </c>
      <c r="M10" s="4">
        <v>-7.2438810000000006E-2</v>
      </c>
      <c r="N10" s="3">
        <v>4961</v>
      </c>
      <c r="O10" s="4">
        <v>1.5169149999999999E-2</v>
      </c>
      <c r="P10" s="4">
        <v>-9.4586400000000001E-2</v>
      </c>
      <c r="Q10" s="3">
        <v>4288</v>
      </c>
      <c r="R10" s="4">
        <v>1.335832E-2</v>
      </c>
      <c r="S10" s="4">
        <v>-0.13561059</v>
      </c>
      <c r="T10" s="3">
        <v>4197</v>
      </c>
      <c r="U10" s="4">
        <v>1.318036E-2</v>
      </c>
      <c r="V10" s="4">
        <v>-2.124914E-2</v>
      </c>
      <c r="W10" s="3">
        <v>3593</v>
      </c>
      <c r="X10" s="4">
        <v>1.1842770000000001E-2</v>
      </c>
      <c r="Y10" s="4">
        <v>-0.14386710999999999</v>
      </c>
      <c r="Z10" s="3">
        <v>3222</v>
      </c>
      <c r="AA10" s="4">
        <v>1.0862689999999999E-2</v>
      </c>
      <c r="AB10" s="4">
        <v>-0.10324532</v>
      </c>
      <c r="AC10" s="3">
        <v>3038</v>
      </c>
      <c r="AD10" s="4">
        <v>1.0538499999999999E-2</v>
      </c>
      <c r="AE10" s="4">
        <v>-5.7277160000000001E-2</v>
      </c>
      <c r="AF10" s="3">
        <v>3054</v>
      </c>
      <c r="AG10" s="4">
        <v>1.039051E-2</v>
      </c>
      <c r="AH10" s="4">
        <v>5.2926199999999996E-3</v>
      </c>
    </row>
    <row r="11" spans="1:34">
      <c r="A11" s="2" t="s">
        <v>152</v>
      </c>
      <c r="B11" s="2" t="s">
        <v>44</v>
      </c>
      <c r="C11" s="2" t="s">
        <v>45</v>
      </c>
      <c r="D11" s="2" t="s">
        <v>70</v>
      </c>
      <c r="E11" s="3">
        <v>3331</v>
      </c>
      <c r="F11" s="4">
        <v>1.026786E-2</v>
      </c>
      <c r="G11" s="4"/>
      <c r="H11" s="3">
        <v>3112</v>
      </c>
      <c r="I11" s="4">
        <v>9.4934400000000006E-3</v>
      </c>
      <c r="J11" s="4">
        <v>-6.5728229999999999E-2</v>
      </c>
      <c r="K11" s="3">
        <v>2871</v>
      </c>
      <c r="L11" s="4">
        <v>8.7699300000000004E-3</v>
      </c>
      <c r="M11" s="4">
        <v>-7.7713840000000006E-2</v>
      </c>
      <c r="N11" s="3">
        <v>2540</v>
      </c>
      <c r="O11" s="4">
        <v>7.7676300000000002E-3</v>
      </c>
      <c r="P11" s="4">
        <v>-0.11501593</v>
      </c>
      <c r="Q11" s="3">
        <v>2123</v>
      </c>
      <c r="R11" s="4">
        <v>6.6130399999999997E-3</v>
      </c>
      <c r="S11" s="4">
        <v>-0.16433624999999999</v>
      </c>
      <c r="T11" s="3">
        <v>2173</v>
      </c>
      <c r="U11" s="4">
        <v>6.8245700000000003E-3</v>
      </c>
      <c r="V11" s="4">
        <v>2.3695870000000001E-2</v>
      </c>
      <c r="W11" s="3">
        <v>1935</v>
      </c>
      <c r="X11" s="4">
        <v>6.37713E-3</v>
      </c>
      <c r="Y11" s="4">
        <v>-0.10964210000000001</v>
      </c>
      <c r="Z11" s="3">
        <v>1670</v>
      </c>
      <c r="AA11" s="4">
        <v>5.6307299999999996E-3</v>
      </c>
      <c r="AB11" s="4">
        <v>-0.13676492000000001</v>
      </c>
      <c r="AC11" s="3">
        <v>1577</v>
      </c>
      <c r="AD11" s="4">
        <v>5.4720300000000001E-3</v>
      </c>
      <c r="AE11" s="4">
        <v>-5.5663810000000001E-2</v>
      </c>
      <c r="AF11" s="3">
        <v>1431</v>
      </c>
      <c r="AG11" s="4">
        <v>4.8690699999999996E-3</v>
      </c>
      <c r="AH11" s="4">
        <v>-9.2739489999999994E-2</v>
      </c>
    </row>
    <row r="12" spans="1:34">
      <c r="A12" s="2" t="s">
        <v>152</v>
      </c>
      <c r="B12" s="2" t="s">
        <v>44</v>
      </c>
      <c r="C12" s="2" t="s">
        <v>45</v>
      </c>
      <c r="D12" s="2" t="s">
        <v>71</v>
      </c>
      <c r="E12" s="3">
        <v>554</v>
      </c>
      <c r="F12" s="4">
        <v>1.70638E-3</v>
      </c>
      <c r="G12" s="4"/>
      <c r="H12" s="3">
        <v>508</v>
      </c>
      <c r="I12" s="4">
        <v>1.54868E-3</v>
      </c>
      <c r="J12" s="4">
        <v>-8.2906610000000006E-2</v>
      </c>
      <c r="K12" s="3">
        <v>444</v>
      </c>
      <c r="L12" s="4">
        <v>1.3571799999999999E-3</v>
      </c>
      <c r="M12" s="4">
        <v>-0.12507799999999999</v>
      </c>
      <c r="N12" s="3">
        <v>385</v>
      </c>
      <c r="O12" s="4">
        <v>1.17662E-3</v>
      </c>
      <c r="P12" s="4">
        <v>-0.13374844</v>
      </c>
      <c r="Q12" s="3">
        <v>412</v>
      </c>
      <c r="R12" s="4">
        <v>1.2836E-3</v>
      </c>
      <c r="S12" s="4">
        <v>7.0809189999999994E-2</v>
      </c>
      <c r="T12" s="3">
        <v>393</v>
      </c>
      <c r="U12" s="4">
        <v>1.23402E-3</v>
      </c>
      <c r="V12" s="4">
        <v>-4.6354439999999997E-2</v>
      </c>
      <c r="W12" s="3">
        <v>223</v>
      </c>
      <c r="X12" s="4">
        <v>7.3496E-4</v>
      </c>
      <c r="Y12" s="4">
        <v>-0.43251160999999999</v>
      </c>
      <c r="Z12" s="3">
        <v>108</v>
      </c>
      <c r="AA12" s="4">
        <v>3.6287E-4</v>
      </c>
      <c r="AB12" s="4">
        <v>-0.51730471</v>
      </c>
      <c r="AC12" s="3">
        <v>86</v>
      </c>
      <c r="AD12" s="4">
        <v>2.9869E-4</v>
      </c>
      <c r="AE12" s="4">
        <v>-0.20014371</v>
      </c>
      <c r="AF12" s="3">
        <v>59</v>
      </c>
      <c r="AG12" s="4">
        <v>2.0129999999999999E-4</v>
      </c>
      <c r="AH12" s="4">
        <v>-0.31282106999999998</v>
      </c>
    </row>
    <row r="13" spans="1:34">
      <c r="A13" s="2" t="s">
        <v>152</v>
      </c>
      <c r="B13" s="2" t="s">
        <v>44</v>
      </c>
      <c r="C13" s="2" t="s">
        <v>45</v>
      </c>
      <c r="D13" s="2" t="s">
        <v>48</v>
      </c>
      <c r="E13" s="3">
        <v>324451</v>
      </c>
      <c r="F13" s="4">
        <v>1</v>
      </c>
      <c r="G13" s="4"/>
      <c r="H13" s="3">
        <v>327853</v>
      </c>
      <c r="I13" s="4">
        <v>1</v>
      </c>
      <c r="J13" s="4">
        <v>1.048379E-2</v>
      </c>
      <c r="K13" s="3">
        <v>327320</v>
      </c>
      <c r="L13" s="4">
        <v>1</v>
      </c>
      <c r="M13" s="4">
        <v>-1.6262799999999999E-3</v>
      </c>
      <c r="N13" s="3">
        <v>327051</v>
      </c>
      <c r="O13" s="4">
        <v>1</v>
      </c>
      <c r="P13" s="4">
        <v>-8.2149000000000002E-4</v>
      </c>
      <c r="Q13" s="3">
        <v>321022</v>
      </c>
      <c r="R13" s="4">
        <v>1</v>
      </c>
      <c r="S13" s="4">
        <v>-1.8435159999999999E-2</v>
      </c>
      <c r="T13" s="3">
        <v>318442</v>
      </c>
      <c r="U13" s="4">
        <v>1</v>
      </c>
      <c r="V13" s="4">
        <v>-8.0344100000000005E-3</v>
      </c>
      <c r="W13" s="3">
        <v>303421</v>
      </c>
      <c r="X13" s="4">
        <v>1</v>
      </c>
      <c r="Y13" s="4">
        <v>-4.7170429999999999E-2</v>
      </c>
      <c r="Z13" s="3">
        <v>296644</v>
      </c>
      <c r="AA13" s="4">
        <v>1</v>
      </c>
      <c r="AB13" s="4">
        <v>-2.2336290000000002E-2</v>
      </c>
      <c r="AC13" s="3">
        <v>288256</v>
      </c>
      <c r="AD13" s="4">
        <v>1</v>
      </c>
      <c r="AE13" s="4">
        <v>-2.827677E-2</v>
      </c>
      <c r="AF13" s="3">
        <v>293909</v>
      </c>
      <c r="AG13" s="4">
        <v>1</v>
      </c>
      <c r="AH13" s="4">
        <v>1.9611279999999998E-2</v>
      </c>
    </row>
    <row r="14" spans="1:34">
      <c r="A14" s="2" t="s">
        <v>152</v>
      </c>
      <c r="B14" s="2" t="s">
        <v>44</v>
      </c>
      <c r="C14" s="2" t="s">
        <v>46</v>
      </c>
      <c r="D14" s="2" t="s">
        <v>64</v>
      </c>
      <c r="E14" s="3">
        <v>580</v>
      </c>
      <c r="F14" s="4">
        <v>4.2122599999999998E-3</v>
      </c>
      <c r="G14" s="4"/>
      <c r="H14" s="3">
        <v>642</v>
      </c>
      <c r="I14" s="4">
        <v>4.7152599999999998E-3</v>
      </c>
      <c r="J14" s="4">
        <v>0.10648460999999999</v>
      </c>
      <c r="K14" s="3">
        <v>862</v>
      </c>
      <c r="L14" s="4">
        <v>6.4182500000000003E-3</v>
      </c>
      <c r="M14" s="4">
        <v>0.34284489000000001</v>
      </c>
      <c r="N14" s="3">
        <v>929</v>
      </c>
      <c r="O14" s="4">
        <v>7.2025600000000002E-3</v>
      </c>
      <c r="P14" s="4">
        <v>7.8629690000000002E-2</v>
      </c>
      <c r="Q14" s="3">
        <v>960</v>
      </c>
      <c r="R14" s="4">
        <v>7.8366200000000007E-3</v>
      </c>
      <c r="S14" s="4">
        <v>3.2927520000000002E-2</v>
      </c>
      <c r="T14" s="3">
        <v>1158</v>
      </c>
      <c r="U14" s="4">
        <v>9.9539399999999997E-3</v>
      </c>
      <c r="V14" s="4">
        <v>0.20591646</v>
      </c>
      <c r="W14" s="3">
        <v>1298</v>
      </c>
      <c r="X14" s="4">
        <v>1.098497E-2</v>
      </c>
      <c r="Y14" s="4">
        <v>0.12140101</v>
      </c>
      <c r="Z14" s="3">
        <v>1381</v>
      </c>
      <c r="AA14" s="4">
        <v>1.2287330000000001E-2</v>
      </c>
      <c r="AB14" s="4">
        <v>6.3623730000000003E-2</v>
      </c>
      <c r="AC14" s="3">
        <v>1626</v>
      </c>
      <c r="AD14" s="4">
        <v>1.4374929999999999E-2</v>
      </c>
      <c r="AE14" s="4">
        <v>0.17770129000000001</v>
      </c>
      <c r="AF14" s="3">
        <v>1638</v>
      </c>
      <c r="AG14" s="4">
        <v>1.4428180000000001E-2</v>
      </c>
      <c r="AH14" s="4">
        <v>7.3580599999999996E-3</v>
      </c>
    </row>
    <row r="15" spans="1:34">
      <c r="A15" s="2" t="s">
        <v>152</v>
      </c>
      <c r="B15" s="2" t="s">
        <v>44</v>
      </c>
      <c r="C15" s="2" t="s">
        <v>46</v>
      </c>
      <c r="D15" s="2" t="s">
        <v>65</v>
      </c>
      <c r="E15" s="3">
        <v>31946</v>
      </c>
      <c r="F15" s="4">
        <v>0.23203345</v>
      </c>
      <c r="G15" s="4"/>
      <c r="H15" s="3">
        <v>33923</v>
      </c>
      <c r="I15" s="4">
        <v>0.24927299</v>
      </c>
      <c r="J15" s="4">
        <v>6.1889689999999997E-2</v>
      </c>
      <c r="K15" s="3">
        <v>36353</v>
      </c>
      <c r="L15" s="4">
        <v>0.27077520999999999</v>
      </c>
      <c r="M15" s="4">
        <v>7.1639069999999999E-2</v>
      </c>
      <c r="N15" s="3">
        <v>37553</v>
      </c>
      <c r="O15" s="4">
        <v>0.29101008</v>
      </c>
      <c r="P15" s="4">
        <v>3.3001059999999999E-2</v>
      </c>
      <c r="Q15" s="3">
        <v>38147</v>
      </c>
      <c r="R15" s="4">
        <v>0.31138167</v>
      </c>
      <c r="S15" s="4">
        <v>1.5811459999999999E-2</v>
      </c>
      <c r="T15" s="3">
        <v>37589</v>
      </c>
      <c r="U15" s="4">
        <v>0.32318287000000001</v>
      </c>
      <c r="V15" s="4">
        <v>-1.4613910000000001E-2</v>
      </c>
      <c r="W15" s="3">
        <v>40278</v>
      </c>
      <c r="X15" s="4">
        <v>0.34079213000000003</v>
      </c>
      <c r="Y15" s="4">
        <v>7.1515190000000006E-2</v>
      </c>
      <c r="Z15" s="3">
        <v>39923</v>
      </c>
      <c r="AA15" s="4">
        <v>0.35524153000000003</v>
      </c>
      <c r="AB15" s="4">
        <v>-8.7948000000000002E-3</v>
      </c>
      <c r="AC15" s="3">
        <v>41415</v>
      </c>
      <c r="AD15" s="4">
        <v>0.36607517000000001</v>
      </c>
      <c r="AE15" s="4">
        <v>3.7369449999999999E-2</v>
      </c>
      <c r="AF15" s="3">
        <v>42607</v>
      </c>
      <c r="AG15" s="4">
        <v>0.3752452</v>
      </c>
      <c r="AH15" s="4">
        <v>2.8780420000000001E-2</v>
      </c>
    </row>
    <row r="16" spans="1:34">
      <c r="A16" s="2" t="s">
        <v>152</v>
      </c>
      <c r="B16" s="2" t="s">
        <v>44</v>
      </c>
      <c r="C16" s="2" t="s">
        <v>46</v>
      </c>
      <c r="D16" s="2" t="s">
        <v>66</v>
      </c>
      <c r="E16" s="3">
        <v>47751</v>
      </c>
      <c r="F16" s="4">
        <v>0.34683121</v>
      </c>
      <c r="G16" s="4"/>
      <c r="H16" s="3">
        <v>48063</v>
      </c>
      <c r="I16" s="4">
        <v>0.35317200999999998</v>
      </c>
      <c r="J16" s="4">
        <v>6.52112E-3</v>
      </c>
      <c r="K16" s="3">
        <v>46658</v>
      </c>
      <c r="L16" s="4">
        <v>0.34752464</v>
      </c>
      <c r="M16" s="4">
        <v>-2.9234820000000002E-2</v>
      </c>
      <c r="N16" s="3">
        <v>44405</v>
      </c>
      <c r="O16" s="4">
        <v>0.34410708000000001</v>
      </c>
      <c r="P16" s="4">
        <v>-4.8279040000000002E-2</v>
      </c>
      <c r="Q16" s="3">
        <v>41433</v>
      </c>
      <c r="R16" s="4">
        <v>0.33820225999999998</v>
      </c>
      <c r="S16" s="4">
        <v>-6.6936899999999994E-2</v>
      </c>
      <c r="T16" s="3">
        <v>38706</v>
      </c>
      <c r="U16" s="4">
        <v>0.33278355999999998</v>
      </c>
      <c r="V16" s="4">
        <v>-6.5807260000000006E-2</v>
      </c>
      <c r="W16" s="3">
        <v>39223</v>
      </c>
      <c r="X16" s="4">
        <v>0.33186690000000002</v>
      </c>
      <c r="Y16" s="4">
        <v>1.3349339999999999E-2</v>
      </c>
      <c r="Z16" s="3">
        <v>36062</v>
      </c>
      <c r="AA16" s="4">
        <v>0.32087883</v>
      </c>
      <c r="AB16" s="4">
        <v>-8.0595730000000004E-2</v>
      </c>
      <c r="AC16" s="3">
        <v>36480</v>
      </c>
      <c r="AD16" s="4">
        <v>0.32244959000000001</v>
      </c>
      <c r="AE16" s="4">
        <v>1.1597329999999999E-2</v>
      </c>
      <c r="AF16" s="3">
        <v>35940</v>
      </c>
      <c r="AG16" s="4">
        <v>0.31652351000000001</v>
      </c>
      <c r="AH16" s="4">
        <v>-1.4805520000000001E-2</v>
      </c>
    </row>
    <row r="17" spans="1:34">
      <c r="A17" s="2" t="s">
        <v>152</v>
      </c>
      <c r="B17" s="2" t="s">
        <v>44</v>
      </c>
      <c r="C17" s="2" t="s">
        <v>46</v>
      </c>
      <c r="D17" s="2" t="s">
        <v>67</v>
      </c>
      <c r="E17" s="3">
        <v>21525</v>
      </c>
      <c r="F17" s="4">
        <v>0.15633888000000001</v>
      </c>
      <c r="G17" s="4"/>
      <c r="H17" s="3">
        <v>20888</v>
      </c>
      <c r="I17" s="4">
        <v>0.15348661</v>
      </c>
      <c r="J17" s="4">
        <v>-2.9583249999999998E-2</v>
      </c>
      <c r="K17" s="3">
        <v>19996</v>
      </c>
      <c r="L17" s="4">
        <v>0.14893508</v>
      </c>
      <c r="M17" s="4">
        <v>-4.2714740000000001E-2</v>
      </c>
      <c r="N17" s="3">
        <v>19086</v>
      </c>
      <c r="O17" s="4">
        <v>0.14790153</v>
      </c>
      <c r="P17" s="4">
        <v>-4.5497030000000001E-2</v>
      </c>
      <c r="Q17" s="3">
        <v>17096</v>
      </c>
      <c r="R17" s="4">
        <v>0.13954978000000001</v>
      </c>
      <c r="S17" s="4">
        <v>-0.10425456</v>
      </c>
      <c r="T17" s="3">
        <v>15907</v>
      </c>
      <c r="U17" s="4">
        <v>0.13676062</v>
      </c>
      <c r="V17" s="4">
        <v>-6.9571389999999997E-2</v>
      </c>
      <c r="W17" s="3">
        <v>14680</v>
      </c>
      <c r="X17" s="4">
        <v>0.12420921</v>
      </c>
      <c r="Y17" s="4">
        <v>-7.7110200000000004E-2</v>
      </c>
      <c r="Z17" s="3">
        <v>13451</v>
      </c>
      <c r="AA17" s="4">
        <v>0.11969144</v>
      </c>
      <c r="AB17" s="4">
        <v>-8.3697889999999997E-2</v>
      </c>
      <c r="AC17" s="3">
        <v>12719</v>
      </c>
      <c r="AD17" s="4">
        <v>0.11242661</v>
      </c>
      <c r="AE17" s="4">
        <v>-5.443166E-2</v>
      </c>
      <c r="AF17" s="3">
        <v>12784</v>
      </c>
      <c r="AG17" s="4">
        <v>0.11259291</v>
      </c>
      <c r="AH17" s="4">
        <v>5.1242500000000003E-3</v>
      </c>
    </row>
    <row r="18" spans="1:34">
      <c r="A18" s="2" t="s">
        <v>152</v>
      </c>
      <c r="B18" s="2" t="s">
        <v>44</v>
      </c>
      <c r="C18" s="2" t="s">
        <v>46</v>
      </c>
      <c r="D18" s="2" t="s">
        <v>68</v>
      </c>
      <c r="E18" s="3">
        <v>20927</v>
      </c>
      <c r="F18" s="4">
        <v>0.15199677</v>
      </c>
      <c r="G18" s="4"/>
      <c r="H18" s="3">
        <v>19274</v>
      </c>
      <c r="I18" s="4">
        <v>0.14162680999999999</v>
      </c>
      <c r="J18" s="4">
        <v>-7.8986730000000005E-2</v>
      </c>
      <c r="K18" s="3">
        <v>18331</v>
      </c>
      <c r="L18" s="4">
        <v>0.13653988</v>
      </c>
      <c r="M18" s="4">
        <v>-4.8893989999999998E-2</v>
      </c>
      <c r="N18" s="3">
        <v>16606</v>
      </c>
      <c r="O18" s="4">
        <v>0.12868653999999999</v>
      </c>
      <c r="P18" s="4">
        <v>-9.4110479999999996E-2</v>
      </c>
      <c r="Q18" s="3">
        <v>15519</v>
      </c>
      <c r="R18" s="4">
        <v>0.12667279000000001</v>
      </c>
      <c r="S18" s="4">
        <v>-6.5502130000000006E-2</v>
      </c>
      <c r="T18" s="3">
        <v>14313</v>
      </c>
      <c r="U18" s="4">
        <v>0.12306158</v>
      </c>
      <c r="V18" s="4">
        <v>-7.7661620000000001E-2</v>
      </c>
      <c r="W18" s="3">
        <v>14200</v>
      </c>
      <c r="X18" s="4">
        <v>0.12014362000000001</v>
      </c>
      <c r="Y18" s="4">
        <v>-7.9459500000000002E-3</v>
      </c>
      <c r="Z18" s="3">
        <v>13379</v>
      </c>
      <c r="AA18" s="4">
        <v>0.11904918</v>
      </c>
      <c r="AB18" s="4">
        <v>-5.7773970000000001E-2</v>
      </c>
      <c r="AC18" s="3">
        <v>13080</v>
      </c>
      <c r="AD18" s="4">
        <v>0.11561273</v>
      </c>
      <c r="AE18" s="4">
        <v>-2.2388870000000002E-2</v>
      </c>
      <c r="AF18" s="3">
        <v>12836</v>
      </c>
      <c r="AG18" s="4">
        <v>0.11304516000000001</v>
      </c>
      <c r="AH18" s="4">
        <v>-1.864948E-2</v>
      </c>
    </row>
    <row r="19" spans="1:34">
      <c r="A19" s="2" t="s">
        <v>152</v>
      </c>
      <c r="B19" s="2" t="s">
        <v>44</v>
      </c>
      <c r="C19" s="2" t="s">
        <v>46</v>
      </c>
      <c r="D19" s="2" t="s">
        <v>69</v>
      </c>
      <c r="E19" s="3">
        <v>9938</v>
      </c>
      <c r="F19" s="4">
        <v>7.2184949999999998E-2</v>
      </c>
      <c r="G19" s="4"/>
      <c r="H19" s="3">
        <v>8864</v>
      </c>
      <c r="I19" s="4">
        <v>6.5132120000000002E-2</v>
      </c>
      <c r="J19" s="4">
        <v>-0.10812629999999999</v>
      </c>
      <c r="K19" s="3">
        <v>8060</v>
      </c>
      <c r="L19" s="4">
        <v>6.0032799999999997E-2</v>
      </c>
      <c r="M19" s="4">
        <v>-9.0697719999999996E-2</v>
      </c>
      <c r="N19" s="3">
        <v>7138</v>
      </c>
      <c r="O19" s="4">
        <v>5.5310680000000001E-2</v>
      </c>
      <c r="P19" s="4">
        <v>-0.11443180999999999</v>
      </c>
      <c r="Q19" s="3">
        <v>6403</v>
      </c>
      <c r="R19" s="4">
        <v>5.226397E-2</v>
      </c>
      <c r="S19" s="4">
        <v>-0.10294006</v>
      </c>
      <c r="T19" s="3">
        <v>6028</v>
      </c>
      <c r="U19" s="4">
        <v>5.1826999999999998E-2</v>
      </c>
      <c r="V19" s="4">
        <v>-5.8533479999999999E-2</v>
      </c>
      <c r="W19" s="3">
        <v>5858</v>
      </c>
      <c r="X19" s="4">
        <v>4.9562750000000003E-2</v>
      </c>
      <c r="Y19" s="4">
        <v>-2.8245869999999999E-2</v>
      </c>
      <c r="Z19" s="3">
        <v>5791</v>
      </c>
      <c r="AA19" s="4">
        <v>5.1527299999999998E-2</v>
      </c>
      <c r="AB19" s="4">
        <v>-1.142103E-2</v>
      </c>
      <c r="AC19" s="3">
        <v>5463</v>
      </c>
      <c r="AD19" s="4">
        <v>4.8288709999999999E-2</v>
      </c>
      <c r="AE19" s="4">
        <v>-5.6601539999999999E-2</v>
      </c>
      <c r="AF19" s="3">
        <v>5427</v>
      </c>
      <c r="AG19" s="4">
        <v>4.7799109999999999E-2</v>
      </c>
      <c r="AH19" s="4">
        <v>-6.5361500000000001E-3</v>
      </c>
    </row>
    <row r="20" spans="1:34">
      <c r="A20" s="2" t="s">
        <v>152</v>
      </c>
      <c r="B20" s="2" t="s">
        <v>44</v>
      </c>
      <c r="C20" s="2" t="s">
        <v>46</v>
      </c>
      <c r="D20" s="2" t="s">
        <v>70</v>
      </c>
      <c r="E20" s="3">
        <v>4880</v>
      </c>
      <c r="F20" s="4">
        <v>3.5442389999999997E-2</v>
      </c>
      <c r="G20" s="4"/>
      <c r="H20" s="3">
        <v>4303</v>
      </c>
      <c r="I20" s="4">
        <v>3.161572E-2</v>
      </c>
      <c r="J20" s="4">
        <v>-0.11827165000000001</v>
      </c>
      <c r="K20" s="3">
        <v>3871</v>
      </c>
      <c r="L20" s="4">
        <v>2.8832389999999999E-2</v>
      </c>
      <c r="M20" s="4">
        <v>-0.10031083</v>
      </c>
      <c r="N20" s="3">
        <v>3199</v>
      </c>
      <c r="O20" s="4">
        <v>2.4790779999999998E-2</v>
      </c>
      <c r="P20" s="4">
        <v>-0.17356047999999999</v>
      </c>
      <c r="Q20" s="3">
        <v>2853</v>
      </c>
      <c r="R20" s="4">
        <v>2.3287550000000001E-2</v>
      </c>
      <c r="S20" s="4">
        <v>-0.10821176</v>
      </c>
      <c r="T20" s="3">
        <v>2541</v>
      </c>
      <c r="U20" s="4">
        <v>2.18502E-2</v>
      </c>
      <c r="V20" s="4">
        <v>-0.10919492</v>
      </c>
      <c r="W20" s="3">
        <v>2573</v>
      </c>
      <c r="X20" s="4">
        <v>2.1769199999999999E-2</v>
      </c>
      <c r="Y20" s="4">
        <v>1.238155E-2</v>
      </c>
      <c r="Z20" s="3">
        <v>2350</v>
      </c>
      <c r="AA20" s="4">
        <v>2.0908679999999999E-2</v>
      </c>
      <c r="AB20" s="4">
        <v>-8.6699590000000007E-2</v>
      </c>
      <c r="AC20" s="3">
        <v>2329</v>
      </c>
      <c r="AD20" s="4">
        <v>2.0588490000000001E-2</v>
      </c>
      <c r="AE20" s="4">
        <v>-8.7466499999999999E-3</v>
      </c>
      <c r="AF20" s="3">
        <v>2299</v>
      </c>
      <c r="AG20" s="4">
        <v>2.0246409999999999E-2</v>
      </c>
      <c r="AH20" s="4">
        <v>-1.303589E-2</v>
      </c>
    </row>
    <row r="21" spans="1:34">
      <c r="A21" s="2" t="s">
        <v>152</v>
      </c>
      <c r="B21" s="2" t="s">
        <v>44</v>
      </c>
      <c r="C21" s="2" t="s">
        <v>46</v>
      </c>
      <c r="D21" s="2" t="s">
        <v>71</v>
      </c>
      <c r="E21" s="3">
        <v>132</v>
      </c>
      <c r="F21" s="4">
        <v>9.6009000000000003E-4</v>
      </c>
      <c r="G21" s="4"/>
      <c r="H21" s="3">
        <v>133</v>
      </c>
      <c r="I21" s="4">
        <v>9.784800000000001E-4</v>
      </c>
      <c r="J21" s="4">
        <v>7.3871600000000003E-3</v>
      </c>
      <c r="K21" s="3">
        <v>126</v>
      </c>
      <c r="L21" s="4">
        <v>9.4174000000000005E-4</v>
      </c>
      <c r="M21" s="4">
        <v>-5.0501909999999997E-2</v>
      </c>
      <c r="N21" s="3">
        <v>128</v>
      </c>
      <c r="O21" s="4">
        <v>9.9075000000000009E-4</v>
      </c>
      <c r="P21" s="4">
        <v>1.119099E-2</v>
      </c>
      <c r="Q21" s="3">
        <v>99</v>
      </c>
      <c r="R21" s="4">
        <v>8.0535999999999997E-4</v>
      </c>
      <c r="S21" s="4">
        <v>-0.22828778</v>
      </c>
      <c r="T21" s="3">
        <v>67</v>
      </c>
      <c r="U21" s="4">
        <v>5.8022E-4</v>
      </c>
      <c r="V21" s="4">
        <v>-0.31600154000000003</v>
      </c>
      <c r="W21" s="3">
        <v>79</v>
      </c>
      <c r="X21" s="4">
        <v>6.7122000000000004E-4</v>
      </c>
      <c r="Y21" s="4">
        <v>0.17550199</v>
      </c>
      <c r="Z21" s="3">
        <v>47</v>
      </c>
      <c r="AA21" s="4">
        <v>4.1570000000000002E-4</v>
      </c>
      <c r="AB21" s="4">
        <v>-0.41109467</v>
      </c>
      <c r="AC21" s="3">
        <v>21</v>
      </c>
      <c r="AD21" s="4">
        <v>1.8377000000000001E-4</v>
      </c>
      <c r="AE21" s="4">
        <v>-0.55496641999999996</v>
      </c>
      <c r="AF21" s="3">
        <v>14</v>
      </c>
      <c r="AG21" s="4">
        <v>1.1951999999999999E-4</v>
      </c>
      <c r="AH21" s="4">
        <v>-0.34726069999999998</v>
      </c>
    </row>
    <row r="22" spans="1:34">
      <c r="A22" s="2" t="s">
        <v>152</v>
      </c>
      <c r="B22" s="2" t="s">
        <v>44</v>
      </c>
      <c r="C22" s="2" t="s">
        <v>46</v>
      </c>
      <c r="D22" s="2" t="s">
        <v>48</v>
      </c>
      <c r="E22" s="3">
        <v>137679</v>
      </c>
      <c r="F22" s="4">
        <v>1</v>
      </c>
      <c r="G22" s="4"/>
      <c r="H22" s="3">
        <v>136089</v>
      </c>
      <c r="I22" s="4">
        <v>1</v>
      </c>
      <c r="J22" s="4">
        <v>-1.1549820000000001E-2</v>
      </c>
      <c r="K22" s="3">
        <v>134257</v>
      </c>
      <c r="L22" s="4">
        <v>1</v>
      </c>
      <c r="M22" s="4">
        <v>-1.345962E-2</v>
      </c>
      <c r="N22" s="3">
        <v>129044</v>
      </c>
      <c r="O22" s="4">
        <v>1</v>
      </c>
      <c r="P22" s="4">
        <v>-3.8826850000000003E-2</v>
      </c>
      <c r="Q22" s="3">
        <v>122509</v>
      </c>
      <c r="R22" s="4">
        <v>1</v>
      </c>
      <c r="S22" s="4">
        <v>-5.0646169999999997E-2</v>
      </c>
      <c r="T22" s="3">
        <v>116310</v>
      </c>
      <c r="U22" s="4">
        <v>1</v>
      </c>
      <c r="V22" s="4">
        <v>-5.0595830000000001E-2</v>
      </c>
      <c r="W22" s="3">
        <v>118189</v>
      </c>
      <c r="X22" s="4">
        <v>1</v>
      </c>
      <c r="Y22" s="4">
        <v>1.6148329999999999E-2</v>
      </c>
      <c r="Z22" s="3">
        <v>112384</v>
      </c>
      <c r="AA22" s="4">
        <v>1</v>
      </c>
      <c r="AB22" s="4">
        <v>-4.911194E-2</v>
      </c>
      <c r="AC22" s="3">
        <v>113134</v>
      </c>
      <c r="AD22" s="4">
        <v>1</v>
      </c>
      <c r="AE22" s="4">
        <v>6.66951E-3</v>
      </c>
      <c r="AF22" s="3">
        <v>113545</v>
      </c>
      <c r="AG22" s="4">
        <v>1</v>
      </c>
      <c r="AH22" s="4">
        <v>3.6396900000000001E-3</v>
      </c>
    </row>
    <row r="23" spans="1:34">
      <c r="A23" s="2" t="s">
        <v>152</v>
      </c>
      <c r="B23" s="2" t="s">
        <v>44</v>
      </c>
      <c r="C23" s="2" t="s">
        <v>47</v>
      </c>
      <c r="D23" s="2" t="s">
        <v>64</v>
      </c>
      <c r="E23" s="3">
        <v>3453</v>
      </c>
      <c r="F23" s="4">
        <v>5.2129250000000002E-2</v>
      </c>
      <c r="G23" s="4"/>
      <c r="H23" s="3">
        <v>3967</v>
      </c>
      <c r="I23" s="4">
        <v>5.9486629999999999E-2</v>
      </c>
      <c r="J23" s="4">
        <v>0.14905797000000001</v>
      </c>
      <c r="K23" s="3">
        <v>4906</v>
      </c>
      <c r="L23" s="4">
        <v>6.7255389999999998E-2</v>
      </c>
      <c r="M23" s="4">
        <v>0.23659021</v>
      </c>
      <c r="N23" s="3">
        <v>6129</v>
      </c>
      <c r="O23" s="4">
        <v>7.8800410000000001E-2</v>
      </c>
      <c r="P23" s="4">
        <v>0.2492114</v>
      </c>
      <c r="Q23" s="3">
        <v>7209</v>
      </c>
      <c r="R23" s="4">
        <v>9.1315820000000006E-2</v>
      </c>
      <c r="S23" s="4">
        <v>0.17625660000000001</v>
      </c>
      <c r="T23" s="3">
        <v>7284</v>
      </c>
      <c r="U23" s="4">
        <v>0.10018997</v>
      </c>
      <c r="V23" s="4">
        <v>1.038446E-2</v>
      </c>
      <c r="W23" s="3">
        <v>8394</v>
      </c>
      <c r="X23" s="4">
        <v>0.10294939</v>
      </c>
      <c r="Y23" s="4">
        <v>0.15246947</v>
      </c>
      <c r="Z23" s="3">
        <v>9846</v>
      </c>
      <c r="AA23" s="4">
        <v>0.11358334</v>
      </c>
      <c r="AB23" s="4">
        <v>0.17291367999999999</v>
      </c>
      <c r="AC23" s="3">
        <v>12940</v>
      </c>
      <c r="AD23" s="4">
        <v>0.12796398</v>
      </c>
      <c r="AE23" s="4">
        <v>0.31423085000000001</v>
      </c>
      <c r="AF23" s="3">
        <v>13295</v>
      </c>
      <c r="AG23" s="4">
        <v>0.12428897</v>
      </c>
      <c r="AH23" s="4">
        <v>2.7462629999999998E-2</v>
      </c>
    </row>
    <row r="24" spans="1:34">
      <c r="A24" s="2" t="s">
        <v>152</v>
      </c>
      <c r="B24" s="2" t="s">
        <v>44</v>
      </c>
      <c r="C24" s="2" t="s">
        <v>47</v>
      </c>
      <c r="D24" s="2" t="s">
        <v>65</v>
      </c>
      <c r="E24" s="3">
        <v>18121</v>
      </c>
      <c r="F24" s="4">
        <v>0.27359740999999999</v>
      </c>
      <c r="G24" s="4"/>
      <c r="H24" s="3">
        <v>18707</v>
      </c>
      <c r="I24" s="4">
        <v>0.28048606999999998</v>
      </c>
      <c r="J24" s="4">
        <v>3.2293910000000002E-2</v>
      </c>
      <c r="K24" s="3">
        <v>22322</v>
      </c>
      <c r="L24" s="4">
        <v>0.30601273000000001</v>
      </c>
      <c r="M24" s="4">
        <v>0.19329081000000001</v>
      </c>
      <c r="N24" s="3">
        <v>24752</v>
      </c>
      <c r="O24" s="4">
        <v>0.31825917999999997</v>
      </c>
      <c r="P24" s="4">
        <v>0.10885825</v>
      </c>
      <c r="Q24" s="3">
        <v>26039</v>
      </c>
      <c r="R24" s="4">
        <v>0.32984342</v>
      </c>
      <c r="S24" s="4">
        <v>5.1989479999999998E-2</v>
      </c>
      <c r="T24" s="3">
        <v>23523</v>
      </c>
      <c r="U24" s="4">
        <v>0.32356597999999998</v>
      </c>
      <c r="V24" s="4">
        <v>-9.6634590000000006E-2</v>
      </c>
      <c r="W24" s="3">
        <v>25944</v>
      </c>
      <c r="X24" s="4">
        <v>0.31818297000000001</v>
      </c>
      <c r="Y24" s="4">
        <v>0.10291993000000001</v>
      </c>
      <c r="Z24" s="3">
        <v>29684</v>
      </c>
      <c r="AA24" s="4">
        <v>0.34244361000000001</v>
      </c>
      <c r="AB24" s="4">
        <v>0.14416150999999999</v>
      </c>
      <c r="AC24" s="3">
        <v>36696</v>
      </c>
      <c r="AD24" s="4">
        <v>0.36289349999999998</v>
      </c>
      <c r="AE24" s="4">
        <v>0.23619982</v>
      </c>
      <c r="AF24" s="3">
        <v>40223</v>
      </c>
      <c r="AG24" s="4">
        <v>0.37602730000000001</v>
      </c>
      <c r="AH24" s="4">
        <v>9.6128199999999997E-2</v>
      </c>
    </row>
    <row r="25" spans="1:34">
      <c r="A25" s="2" t="s">
        <v>152</v>
      </c>
      <c r="B25" s="2" t="s">
        <v>44</v>
      </c>
      <c r="C25" s="2" t="s">
        <v>47</v>
      </c>
      <c r="D25" s="2" t="s">
        <v>66</v>
      </c>
      <c r="E25" s="3">
        <v>14390</v>
      </c>
      <c r="F25" s="4">
        <v>0.21725264999999999</v>
      </c>
      <c r="G25" s="4"/>
      <c r="H25" s="3">
        <v>14621</v>
      </c>
      <c r="I25" s="4">
        <v>0.21923311000000001</v>
      </c>
      <c r="J25" s="4">
        <v>1.6120209999999999E-2</v>
      </c>
      <c r="K25" s="3">
        <v>15478</v>
      </c>
      <c r="L25" s="4">
        <v>0.21218707000000001</v>
      </c>
      <c r="M25" s="4">
        <v>5.8597509999999998E-2</v>
      </c>
      <c r="N25" s="3">
        <v>15914</v>
      </c>
      <c r="O25" s="4">
        <v>0.20461850000000001</v>
      </c>
      <c r="P25" s="4">
        <v>2.8159679999999999E-2</v>
      </c>
      <c r="Q25" s="3">
        <v>15824</v>
      </c>
      <c r="R25" s="4">
        <v>0.20044555999999999</v>
      </c>
      <c r="S25" s="4">
        <v>-5.6573500000000002E-3</v>
      </c>
      <c r="T25" s="3">
        <v>13771</v>
      </c>
      <c r="U25" s="4">
        <v>0.18942945999999999</v>
      </c>
      <c r="V25" s="4">
        <v>-0.129719</v>
      </c>
      <c r="W25" s="3">
        <v>14986</v>
      </c>
      <c r="X25" s="4">
        <v>0.18379641999999999</v>
      </c>
      <c r="Y25" s="4">
        <v>8.8226840000000001E-2</v>
      </c>
      <c r="Z25" s="3">
        <v>16331</v>
      </c>
      <c r="AA25" s="4">
        <v>0.18840266</v>
      </c>
      <c r="AB25" s="4">
        <v>8.9745720000000001E-2</v>
      </c>
      <c r="AC25" s="3">
        <v>18899</v>
      </c>
      <c r="AD25" s="4">
        <v>0.18690213</v>
      </c>
      <c r="AE25" s="4">
        <v>0.15724624000000001</v>
      </c>
      <c r="AF25" s="3">
        <v>20135</v>
      </c>
      <c r="AG25" s="4">
        <v>0.18823486</v>
      </c>
      <c r="AH25" s="4">
        <v>6.5385990000000005E-2</v>
      </c>
    </row>
    <row r="26" spans="1:34">
      <c r="A26" s="2" t="s">
        <v>152</v>
      </c>
      <c r="B26" s="2" t="s">
        <v>44</v>
      </c>
      <c r="C26" s="2" t="s">
        <v>47</v>
      </c>
      <c r="D26" s="2" t="s">
        <v>67</v>
      </c>
      <c r="E26" s="3">
        <v>10003</v>
      </c>
      <c r="F26" s="4">
        <v>0.15102199999999999</v>
      </c>
      <c r="G26" s="4"/>
      <c r="H26" s="3">
        <v>9928</v>
      </c>
      <c r="I26" s="4">
        <v>0.14886321999999999</v>
      </c>
      <c r="J26" s="4">
        <v>-7.4526100000000001E-3</v>
      </c>
      <c r="K26" s="3">
        <v>10484</v>
      </c>
      <c r="L26" s="4">
        <v>0.14371566999999999</v>
      </c>
      <c r="M26" s="4">
        <v>5.592917E-2</v>
      </c>
      <c r="N26" s="3">
        <v>10557</v>
      </c>
      <c r="O26" s="4">
        <v>0.13573583</v>
      </c>
      <c r="P26" s="4">
        <v>6.9895900000000004E-3</v>
      </c>
      <c r="Q26" s="3">
        <v>10637</v>
      </c>
      <c r="R26" s="4">
        <v>0.13473678</v>
      </c>
      <c r="S26" s="4">
        <v>7.5721900000000003E-3</v>
      </c>
      <c r="T26" s="3">
        <v>9508</v>
      </c>
      <c r="U26" s="4">
        <v>0.13078476999999999</v>
      </c>
      <c r="V26" s="4">
        <v>-0.10611950000000001</v>
      </c>
      <c r="W26" s="3">
        <v>10174</v>
      </c>
      <c r="X26" s="4">
        <v>0.12478108</v>
      </c>
      <c r="Y26" s="4">
        <v>7.0092810000000005E-2</v>
      </c>
      <c r="Z26" s="3">
        <v>9788</v>
      </c>
      <c r="AA26" s="4">
        <v>0.11291937000000001</v>
      </c>
      <c r="AB26" s="4">
        <v>-3.7956040000000003E-2</v>
      </c>
      <c r="AC26" s="3">
        <v>10622</v>
      </c>
      <c r="AD26" s="4">
        <v>0.10504670000000001</v>
      </c>
      <c r="AE26" s="4">
        <v>8.5206790000000004E-2</v>
      </c>
      <c r="AF26" s="3">
        <v>11210</v>
      </c>
      <c r="AG26" s="4">
        <v>0.104793</v>
      </c>
      <c r="AH26" s="4">
        <v>5.5288049999999998E-2</v>
      </c>
    </row>
    <row r="27" spans="1:34">
      <c r="A27" s="2" t="s">
        <v>152</v>
      </c>
      <c r="B27" s="2" t="s">
        <v>44</v>
      </c>
      <c r="C27" s="2" t="s">
        <v>47</v>
      </c>
      <c r="D27" s="2" t="s">
        <v>68</v>
      </c>
      <c r="E27" s="3">
        <v>10961</v>
      </c>
      <c r="F27" s="4">
        <v>0.16549554</v>
      </c>
      <c r="G27" s="4"/>
      <c r="H27" s="3">
        <v>10526</v>
      </c>
      <c r="I27" s="4">
        <v>0.15783058</v>
      </c>
      <c r="J27" s="4">
        <v>-3.9695590000000003E-2</v>
      </c>
      <c r="K27" s="3">
        <v>10979</v>
      </c>
      <c r="L27" s="4">
        <v>0.15050857000000001</v>
      </c>
      <c r="M27" s="4">
        <v>4.3009279999999997E-2</v>
      </c>
      <c r="N27" s="3">
        <v>11417</v>
      </c>
      <c r="O27" s="4">
        <v>0.14679911000000001</v>
      </c>
      <c r="P27" s="4">
        <v>3.9912459999999997E-2</v>
      </c>
      <c r="Q27" s="3">
        <v>11126</v>
      </c>
      <c r="R27" s="4">
        <v>0.14093474</v>
      </c>
      <c r="S27" s="4">
        <v>-2.5506040000000001E-2</v>
      </c>
      <c r="T27" s="3">
        <v>10809</v>
      </c>
      <c r="U27" s="4">
        <v>0.14867950999999999</v>
      </c>
      <c r="V27" s="4">
        <v>-2.8502940000000001E-2</v>
      </c>
      <c r="W27" s="3">
        <v>12859</v>
      </c>
      <c r="X27" s="4">
        <v>0.15770170999999999</v>
      </c>
      <c r="Y27" s="4">
        <v>0.18963891999999999</v>
      </c>
      <c r="Z27" s="3">
        <v>12400</v>
      </c>
      <c r="AA27" s="4">
        <v>0.14304650999999999</v>
      </c>
      <c r="AB27" s="4">
        <v>-3.569133E-2</v>
      </c>
      <c r="AC27" s="3">
        <v>12934</v>
      </c>
      <c r="AD27" s="4">
        <v>0.12790927999999999</v>
      </c>
      <c r="AE27" s="4">
        <v>4.3093720000000002E-2</v>
      </c>
      <c r="AF27" s="3">
        <v>13217</v>
      </c>
      <c r="AG27" s="4">
        <v>0.12355664</v>
      </c>
      <c r="AH27" s="4">
        <v>2.1845440000000001E-2</v>
      </c>
    </row>
    <row r="28" spans="1:34">
      <c r="A28" s="2" t="s">
        <v>152</v>
      </c>
      <c r="B28" s="2" t="s">
        <v>44</v>
      </c>
      <c r="C28" s="2" t="s">
        <v>47</v>
      </c>
      <c r="D28" s="2" t="s">
        <v>69</v>
      </c>
      <c r="E28" s="3">
        <v>5572</v>
      </c>
      <c r="F28" s="4">
        <v>8.4128990000000001E-2</v>
      </c>
      <c r="G28" s="4"/>
      <c r="H28" s="3">
        <v>5351</v>
      </c>
      <c r="I28" s="4">
        <v>8.0229679999999998E-2</v>
      </c>
      <c r="J28" s="4">
        <v>-3.9729849999999997E-2</v>
      </c>
      <c r="K28" s="3">
        <v>5409</v>
      </c>
      <c r="L28" s="4">
        <v>7.4146649999999995E-2</v>
      </c>
      <c r="M28" s="4">
        <v>1.082172E-2</v>
      </c>
      <c r="N28" s="3">
        <v>5715</v>
      </c>
      <c r="O28" s="4">
        <v>7.3482039999999998E-2</v>
      </c>
      <c r="P28" s="4">
        <v>5.6633320000000001E-2</v>
      </c>
      <c r="Q28" s="3">
        <v>5172</v>
      </c>
      <c r="R28" s="4">
        <v>6.5516099999999994E-2</v>
      </c>
      <c r="S28" s="4">
        <v>-9.4994319999999993E-2</v>
      </c>
      <c r="T28" s="3">
        <v>5069</v>
      </c>
      <c r="U28" s="4">
        <v>6.9730780000000006E-2</v>
      </c>
      <c r="V28" s="4">
        <v>-1.9867139999999998E-2</v>
      </c>
      <c r="W28" s="3">
        <v>5990</v>
      </c>
      <c r="X28" s="4">
        <v>7.3468160000000005E-2</v>
      </c>
      <c r="Y28" s="4">
        <v>0.18169271000000001</v>
      </c>
      <c r="Z28" s="3">
        <v>5725</v>
      </c>
      <c r="AA28" s="4">
        <v>6.6050049999999999E-2</v>
      </c>
      <c r="AB28" s="4">
        <v>-4.4239269999999997E-2</v>
      </c>
      <c r="AC28" s="3">
        <v>6018</v>
      </c>
      <c r="AD28" s="4">
        <v>5.9513980000000001E-2</v>
      </c>
      <c r="AE28" s="4">
        <v>5.1100769999999997E-2</v>
      </c>
      <c r="AF28" s="3">
        <v>6005</v>
      </c>
      <c r="AG28" s="4">
        <v>5.6141290000000003E-2</v>
      </c>
      <c r="AH28" s="4">
        <v>-2.1056E-3</v>
      </c>
    </row>
    <row r="29" spans="1:34">
      <c r="A29" s="2" t="s">
        <v>152</v>
      </c>
      <c r="B29" s="2" t="s">
        <v>44</v>
      </c>
      <c r="C29" s="2" t="s">
        <v>47</v>
      </c>
      <c r="D29" s="2" t="s">
        <v>70</v>
      </c>
      <c r="E29" s="3">
        <v>3569</v>
      </c>
      <c r="F29" s="4">
        <v>5.3889159999999998E-2</v>
      </c>
      <c r="G29" s="4"/>
      <c r="H29" s="3">
        <v>3441</v>
      </c>
      <c r="I29" s="4">
        <v>5.1588080000000001E-2</v>
      </c>
      <c r="J29" s="4">
        <v>-3.605564E-2</v>
      </c>
      <c r="K29" s="3">
        <v>3250</v>
      </c>
      <c r="L29" s="4">
        <v>4.4552660000000001E-2</v>
      </c>
      <c r="M29" s="4">
        <v>-5.541215E-2</v>
      </c>
      <c r="N29" s="3">
        <v>3197</v>
      </c>
      <c r="O29" s="4">
        <v>4.1106549999999999E-2</v>
      </c>
      <c r="P29" s="4">
        <v>-1.6278770000000001E-2</v>
      </c>
      <c r="Q29" s="3">
        <v>2838</v>
      </c>
      <c r="R29" s="4">
        <v>3.5947270000000003E-2</v>
      </c>
      <c r="S29" s="4">
        <v>-0.11235497999999999</v>
      </c>
      <c r="T29" s="3">
        <v>2654</v>
      </c>
      <c r="U29" s="4">
        <v>3.6504259999999997E-2</v>
      </c>
      <c r="V29" s="4">
        <v>-6.4839729999999998E-2</v>
      </c>
      <c r="W29" s="3">
        <v>3098</v>
      </c>
      <c r="X29" s="4">
        <v>3.7993369999999999E-2</v>
      </c>
      <c r="Y29" s="4">
        <v>0.16733165999999999</v>
      </c>
      <c r="Z29" s="3">
        <v>2846</v>
      </c>
      <c r="AA29" s="4">
        <v>3.2836959999999998E-2</v>
      </c>
      <c r="AB29" s="4">
        <v>-8.1180240000000001E-2</v>
      </c>
      <c r="AC29" s="3">
        <v>2970</v>
      </c>
      <c r="AD29" s="4">
        <v>2.9368760000000001E-2</v>
      </c>
      <c r="AE29" s="4">
        <v>4.332884E-2</v>
      </c>
      <c r="AF29" s="3">
        <v>2857</v>
      </c>
      <c r="AG29" s="4">
        <v>2.6711169999999999E-2</v>
      </c>
      <c r="AH29" s="4">
        <v>-3.7881709999999999E-2</v>
      </c>
    </row>
    <row r="30" spans="1:34">
      <c r="A30" s="2" t="s">
        <v>152</v>
      </c>
      <c r="B30" s="2" t="s">
        <v>44</v>
      </c>
      <c r="C30" s="2" t="s">
        <v>47</v>
      </c>
      <c r="D30" s="2" t="s">
        <v>71</v>
      </c>
      <c r="E30" s="3">
        <v>165</v>
      </c>
      <c r="F30" s="4">
        <v>2.4850100000000002E-3</v>
      </c>
      <c r="G30" s="4"/>
      <c r="H30" s="3">
        <v>152</v>
      </c>
      <c r="I30" s="4">
        <v>2.2826299999999999E-3</v>
      </c>
      <c r="J30" s="4">
        <v>-7.5063870000000005E-2</v>
      </c>
      <c r="K30" s="3">
        <v>118</v>
      </c>
      <c r="L30" s="4">
        <v>1.62126E-3</v>
      </c>
      <c r="M30" s="4">
        <v>-0.22315345</v>
      </c>
      <c r="N30" s="3">
        <v>93</v>
      </c>
      <c r="O30" s="4">
        <v>1.19837E-3</v>
      </c>
      <c r="P30" s="4">
        <v>-0.21191425999999999</v>
      </c>
      <c r="Q30" s="3">
        <v>99</v>
      </c>
      <c r="R30" s="4">
        <v>1.2603200000000001E-3</v>
      </c>
      <c r="S30" s="4">
        <v>6.7518259999999997E-2</v>
      </c>
      <c r="T30" s="3">
        <v>81</v>
      </c>
      <c r="U30" s="4">
        <v>1.11528E-3</v>
      </c>
      <c r="V30" s="4">
        <v>-0.18509184000000001</v>
      </c>
      <c r="W30" s="3">
        <v>92</v>
      </c>
      <c r="X30" s="4">
        <v>1.1269100000000001E-3</v>
      </c>
      <c r="Y30" s="4">
        <v>0.13327903999999999</v>
      </c>
      <c r="Z30" s="3">
        <v>62</v>
      </c>
      <c r="AA30" s="4">
        <v>7.1748999999999999E-4</v>
      </c>
      <c r="AB30" s="4">
        <v>-0.32313766999999999</v>
      </c>
      <c r="AC30" s="3">
        <v>41</v>
      </c>
      <c r="AD30" s="4">
        <v>4.0169000000000001E-4</v>
      </c>
      <c r="AE30" s="4">
        <v>-0.34690547999999999</v>
      </c>
      <c r="AF30" s="3">
        <v>26</v>
      </c>
      <c r="AG30" s="4">
        <v>2.4676E-4</v>
      </c>
      <c r="AH30" s="4">
        <v>-0.3501534</v>
      </c>
    </row>
    <row r="31" spans="1:34">
      <c r="A31" s="2" t="s">
        <v>152</v>
      </c>
      <c r="B31" s="2" t="s">
        <v>44</v>
      </c>
      <c r="C31" s="2" t="s">
        <v>47</v>
      </c>
      <c r="D31" s="2" t="s">
        <v>48</v>
      </c>
      <c r="E31" s="3">
        <v>66234</v>
      </c>
      <c r="F31" s="4">
        <v>1</v>
      </c>
      <c r="G31" s="4"/>
      <c r="H31" s="3">
        <v>66694</v>
      </c>
      <c r="I31" s="4">
        <v>1</v>
      </c>
      <c r="J31" s="4">
        <v>6.9410399999999999E-3</v>
      </c>
      <c r="K31" s="3">
        <v>72946</v>
      </c>
      <c r="L31" s="4">
        <v>1</v>
      </c>
      <c r="M31" s="4">
        <v>9.3750070000000005E-2</v>
      </c>
      <c r="N31" s="3">
        <v>77775</v>
      </c>
      <c r="O31" s="4">
        <v>1</v>
      </c>
      <c r="P31" s="4">
        <v>6.6189960000000006E-2</v>
      </c>
      <c r="Q31" s="3">
        <v>78944</v>
      </c>
      <c r="R31" s="4">
        <v>1</v>
      </c>
      <c r="S31" s="4">
        <v>1.504318E-2</v>
      </c>
      <c r="T31" s="3">
        <v>72699</v>
      </c>
      <c r="U31" s="4">
        <v>1</v>
      </c>
      <c r="V31" s="4">
        <v>-7.9108570000000003E-2</v>
      </c>
      <c r="W31" s="3">
        <v>81538</v>
      </c>
      <c r="X31" s="4">
        <v>1</v>
      </c>
      <c r="Y31" s="4">
        <v>0.12157909</v>
      </c>
      <c r="Z31" s="3">
        <v>86683</v>
      </c>
      <c r="AA31" s="4">
        <v>1</v>
      </c>
      <c r="AB31" s="4">
        <v>6.3102619999999998E-2</v>
      </c>
      <c r="AC31" s="3">
        <v>101119</v>
      </c>
      <c r="AD31" s="4">
        <v>1</v>
      </c>
      <c r="AE31" s="4">
        <v>0.16653712000000001</v>
      </c>
      <c r="AF31" s="3">
        <v>106968</v>
      </c>
      <c r="AG31" s="4">
        <v>1</v>
      </c>
      <c r="AH31" s="4">
        <v>5.7842860000000003E-2</v>
      </c>
    </row>
    <row r="32" spans="1:34">
      <c r="A32" s="2" t="s">
        <v>152</v>
      </c>
      <c r="B32" s="2" t="s">
        <v>49</v>
      </c>
      <c r="C32" s="2" t="s">
        <v>45</v>
      </c>
      <c r="D32" s="2" t="s">
        <v>64</v>
      </c>
      <c r="E32" s="5" t="s">
        <v>86</v>
      </c>
      <c r="F32" s="6" t="s">
        <v>86</v>
      </c>
      <c r="G32" s="4"/>
      <c r="H32" s="5" t="s">
        <v>86</v>
      </c>
      <c r="I32" s="6" t="s">
        <v>86</v>
      </c>
      <c r="J32" s="6" t="s">
        <v>86</v>
      </c>
      <c r="K32" s="5" t="s">
        <v>86</v>
      </c>
      <c r="L32" s="6" t="s">
        <v>86</v>
      </c>
      <c r="M32" s="6" t="s">
        <v>86</v>
      </c>
      <c r="N32" s="5" t="s">
        <v>86</v>
      </c>
      <c r="O32" s="6" t="s">
        <v>86</v>
      </c>
      <c r="P32" s="6" t="s">
        <v>86</v>
      </c>
      <c r="Q32" s="5" t="s">
        <v>86</v>
      </c>
      <c r="R32" s="6" t="s">
        <v>86</v>
      </c>
      <c r="S32" s="6" t="s">
        <v>86</v>
      </c>
      <c r="T32" s="5" t="s">
        <v>86</v>
      </c>
      <c r="U32" s="6" t="s">
        <v>86</v>
      </c>
      <c r="V32" s="6" t="s">
        <v>86</v>
      </c>
      <c r="W32" s="5" t="s">
        <v>86</v>
      </c>
      <c r="X32" s="6" t="s">
        <v>86</v>
      </c>
      <c r="Y32" s="6" t="s">
        <v>86</v>
      </c>
      <c r="Z32" s="5" t="s">
        <v>86</v>
      </c>
      <c r="AA32" s="6" t="s">
        <v>86</v>
      </c>
      <c r="AB32" s="6" t="s">
        <v>86</v>
      </c>
      <c r="AC32" s="5" t="s">
        <v>86</v>
      </c>
      <c r="AD32" s="6" t="s">
        <v>86</v>
      </c>
      <c r="AE32" s="6" t="s">
        <v>86</v>
      </c>
      <c r="AF32" s="5" t="s">
        <v>86</v>
      </c>
      <c r="AG32" s="6" t="s">
        <v>86</v>
      </c>
      <c r="AH32" s="6" t="s">
        <v>86</v>
      </c>
    </row>
    <row r="33" spans="1:34">
      <c r="A33" s="2" t="s">
        <v>152</v>
      </c>
      <c r="B33" s="2" t="s">
        <v>49</v>
      </c>
      <c r="C33" s="2" t="s">
        <v>45</v>
      </c>
      <c r="D33" s="2" t="s">
        <v>65</v>
      </c>
      <c r="E33" s="3">
        <v>496</v>
      </c>
      <c r="F33" s="4">
        <v>5.7660799999999998E-3</v>
      </c>
      <c r="G33" s="4"/>
      <c r="H33" s="3">
        <v>620</v>
      </c>
      <c r="I33" s="4">
        <v>7.0505300000000002E-3</v>
      </c>
      <c r="J33" s="4">
        <v>0.25081334</v>
      </c>
      <c r="K33" s="3">
        <v>684</v>
      </c>
      <c r="L33" s="4">
        <v>7.8774199999999996E-3</v>
      </c>
      <c r="M33" s="4">
        <v>0.10333170999999999</v>
      </c>
      <c r="N33" s="3">
        <v>876</v>
      </c>
      <c r="O33" s="4">
        <v>1.004265E-2</v>
      </c>
      <c r="P33" s="4">
        <v>0.28107328999999998</v>
      </c>
      <c r="Q33" s="3">
        <v>965</v>
      </c>
      <c r="R33" s="4">
        <v>1.1339760000000001E-2</v>
      </c>
      <c r="S33" s="4">
        <v>0.10103148000000001</v>
      </c>
      <c r="T33" s="3">
        <v>1173</v>
      </c>
      <c r="U33" s="4">
        <v>1.364162E-2</v>
      </c>
      <c r="V33" s="4">
        <v>0.21591320999999999</v>
      </c>
      <c r="W33" s="3">
        <v>1292</v>
      </c>
      <c r="X33" s="4">
        <v>1.579436E-2</v>
      </c>
      <c r="Y33" s="4">
        <v>0.10069306</v>
      </c>
      <c r="Z33" s="3">
        <v>1407</v>
      </c>
      <c r="AA33" s="4">
        <v>1.8034040000000001E-2</v>
      </c>
      <c r="AB33" s="4">
        <v>8.9678999999999995E-2</v>
      </c>
      <c r="AC33" s="3">
        <v>1627</v>
      </c>
      <c r="AD33" s="4">
        <v>2.148189E-2</v>
      </c>
      <c r="AE33" s="4">
        <v>0.15613277</v>
      </c>
      <c r="AF33" s="3">
        <v>1926</v>
      </c>
      <c r="AG33" s="4">
        <v>2.5139600000000002E-2</v>
      </c>
      <c r="AH33" s="4">
        <v>0.18342595</v>
      </c>
    </row>
    <row r="34" spans="1:34">
      <c r="A34" s="2" t="s">
        <v>152</v>
      </c>
      <c r="B34" s="2" t="s">
        <v>49</v>
      </c>
      <c r="C34" s="2" t="s">
        <v>45</v>
      </c>
      <c r="D34" s="2" t="s">
        <v>66</v>
      </c>
      <c r="E34" s="3">
        <v>31002</v>
      </c>
      <c r="F34" s="4">
        <v>0.36057261000000002</v>
      </c>
      <c r="G34" s="4"/>
      <c r="H34" s="3">
        <v>32944</v>
      </c>
      <c r="I34" s="4">
        <v>0.37456581999999999</v>
      </c>
      <c r="J34" s="4">
        <v>6.2642600000000007E-2</v>
      </c>
      <c r="K34" s="3">
        <v>34125</v>
      </c>
      <c r="L34" s="4">
        <v>0.39290211000000003</v>
      </c>
      <c r="M34" s="4">
        <v>3.5857319999999998E-2</v>
      </c>
      <c r="N34" s="3">
        <v>35299</v>
      </c>
      <c r="O34" s="4">
        <v>0.40445010999999997</v>
      </c>
      <c r="P34" s="4">
        <v>3.4403700000000002E-2</v>
      </c>
      <c r="Q34" s="3">
        <v>36173</v>
      </c>
      <c r="R34" s="4">
        <v>0.42505514999999999</v>
      </c>
      <c r="S34" s="4">
        <v>2.4766179999999999E-2</v>
      </c>
      <c r="T34" s="3">
        <v>37737</v>
      </c>
      <c r="U34" s="4">
        <v>0.43871934000000001</v>
      </c>
      <c r="V34" s="4">
        <v>4.3234420000000003E-2</v>
      </c>
      <c r="W34" s="3">
        <v>37096</v>
      </c>
      <c r="X34" s="4">
        <v>0.45364237000000002</v>
      </c>
      <c r="Y34" s="4">
        <v>-1.6992299999999998E-2</v>
      </c>
      <c r="Z34" s="3">
        <v>37337</v>
      </c>
      <c r="AA34" s="4">
        <v>0.47842698</v>
      </c>
      <c r="AB34" s="4">
        <v>6.4903699999999996E-3</v>
      </c>
      <c r="AC34" s="3">
        <v>37383</v>
      </c>
      <c r="AD34" s="4">
        <v>0.49354708000000003</v>
      </c>
      <c r="AE34" s="4">
        <v>1.2472E-3</v>
      </c>
      <c r="AF34" s="3">
        <v>39473</v>
      </c>
      <c r="AG34" s="4">
        <v>0.51534195000000005</v>
      </c>
      <c r="AH34" s="4">
        <v>5.5898049999999998E-2</v>
      </c>
    </row>
    <row r="35" spans="1:34">
      <c r="A35" s="2" t="s">
        <v>152</v>
      </c>
      <c r="B35" s="2" t="s">
        <v>49</v>
      </c>
      <c r="C35" s="2" t="s">
        <v>45</v>
      </c>
      <c r="D35" s="2" t="s">
        <v>67</v>
      </c>
      <c r="E35" s="3">
        <v>20860</v>
      </c>
      <c r="F35" s="4">
        <v>0.24261522999999999</v>
      </c>
      <c r="G35" s="4"/>
      <c r="H35" s="3">
        <v>21207</v>
      </c>
      <c r="I35" s="4">
        <v>0.24112276999999999</v>
      </c>
      <c r="J35" s="4">
        <v>1.665119E-2</v>
      </c>
      <c r="K35" s="3">
        <v>20631</v>
      </c>
      <c r="L35" s="4">
        <v>0.23754306</v>
      </c>
      <c r="M35" s="4">
        <v>-2.7145590000000001E-2</v>
      </c>
      <c r="N35" s="3">
        <v>20901</v>
      </c>
      <c r="O35" s="4">
        <v>0.23948152</v>
      </c>
      <c r="P35" s="4">
        <v>1.3069239999999999E-2</v>
      </c>
      <c r="Q35" s="3">
        <v>19982</v>
      </c>
      <c r="R35" s="4">
        <v>0.23480019999999999</v>
      </c>
      <c r="S35" s="4">
        <v>-4.3971370000000003E-2</v>
      </c>
      <c r="T35" s="3">
        <v>19936</v>
      </c>
      <c r="U35" s="4">
        <v>0.23177254999999999</v>
      </c>
      <c r="V35" s="4">
        <v>-2.2908500000000001E-3</v>
      </c>
      <c r="W35" s="3">
        <v>18209</v>
      </c>
      <c r="X35" s="4">
        <v>0.22267813</v>
      </c>
      <c r="Y35" s="4">
        <v>-8.6632280000000006E-2</v>
      </c>
      <c r="Z35" s="3">
        <v>16502</v>
      </c>
      <c r="AA35" s="4">
        <v>0.21145622</v>
      </c>
      <c r="AB35" s="4">
        <v>-9.3744880000000003E-2</v>
      </c>
      <c r="AC35" s="3">
        <v>15163</v>
      </c>
      <c r="AD35" s="4">
        <v>0.20018517</v>
      </c>
      <c r="AE35" s="4">
        <v>-8.116015E-2</v>
      </c>
      <c r="AF35" s="3">
        <v>14348</v>
      </c>
      <c r="AG35" s="4">
        <v>0.18731917000000001</v>
      </c>
      <c r="AH35" s="4">
        <v>-5.3751100000000003E-2</v>
      </c>
    </row>
    <row r="36" spans="1:34">
      <c r="A36" s="2" t="s">
        <v>152</v>
      </c>
      <c r="B36" s="2" t="s">
        <v>49</v>
      </c>
      <c r="C36" s="2" t="s">
        <v>45</v>
      </c>
      <c r="D36" s="2" t="s">
        <v>68</v>
      </c>
      <c r="E36" s="3">
        <v>19961</v>
      </c>
      <c r="F36" s="4">
        <v>0.23216439</v>
      </c>
      <c r="G36" s="4"/>
      <c r="H36" s="3">
        <v>19510</v>
      </c>
      <c r="I36" s="4">
        <v>0.22182663</v>
      </c>
      <c r="J36" s="4">
        <v>-2.260552E-2</v>
      </c>
      <c r="K36" s="3">
        <v>18786</v>
      </c>
      <c r="L36" s="4">
        <v>0.21629084000000001</v>
      </c>
      <c r="M36" s="4">
        <v>-3.7128849999999998E-2</v>
      </c>
      <c r="N36" s="3">
        <v>18110</v>
      </c>
      <c r="O36" s="4">
        <v>0.20749817000000001</v>
      </c>
      <c r="P36" s="4">
        <v>-3.5980930000000001E-2</v>
      </c>
      <c r="Q36" s="3">
        <v>16907</v>
      </c>
      <c r="R36" s="4">
        <v>0.1986694</v>
      </c>
      <c r="S36" s="4">
        <v>-6.6399319999999998E-2</v>
      </c>
      <c r="T36" s="3">
        <v>16692</v>
      </c>
      <c r="U36" s="4">
        <v>0.19405628</v>
      </c>
      <c r="V36" s="4">
        <v>-1.272729E-2</v>
      </c>
      <c r="W36" s="3">
        <v>15417</v>
      </c>
      <c r="X36" s="4">
        <v>0.18853626000000001</v>
      </c>
      <c r="Y36" s="4">
        <v>-7.6371610000000006E-2</v>
      </c>
      <c r="Z36" s="3">
        <v>13784</v>
      </c>
      <c r="AA36" s="4">
        <v>0.17662778000000001</v>
      </c>
      <c r="AB36" s="4">
        <v>-0.10592962</v>
      </c>
      <c r="AC36" s="3">
        <v>12886</v>
      </c>
      <c r="AD36" s="4">
        <v>0.17012889</v>
      </c>
      <c r="AE36" s="4">
        <v>-6.5138150000000006E-2</v>
      </c>
      <c r="AF36" s="3">
        <v>12482</v>
      </c>
      <c r="AG36" s="4">
        <v>0.16295599</v>
      </c>
      <c r="AH36" s="4">
        <v>-3.1393570000000003E-2</v>
      </c>
    </row>
    <row r="37" spans="1:34">
      <c r="A37" s="2" t="s">
        <v>152</v>
      </c>
      <c r="B37" s="2" t="s">
        <v>49</v>
      </c>
      <c r="C37" s="2" t="s">
        <v>45</v>
      </c>
      <c r="D37" s="2" t="s">
        <v>69</v>
      </c>
      <c r="E37" s="3">
        <v>9511</v>
      </c>
      <c r="F37" s="4">
        <v>0.11062089999999999</v>
      </c>
      <c r="G37" s="4"/>
      <c r="H37" s="3">
        <v>9424</v>
      </c>
      <c r="I37" s="4">
        <v>0.10714681</v>
      </c>
      <c r="J37" s="4">
        <v>-9.1819899999999992E-3</v>
      </c>
      <c r="K37" s="3">
        <v>8775</v>
      </c>
      <c r="L37" s="4">
        <v>0.10102836</v>
      </c>
      <c r="M37" s="4">
        <v>-6.8875439999999996E-2</v>
      </c>
      <c r="N37" s="3">
        <v>8462</v>
      </c>
      <c r="O37" s="4">
        <v>9.6956520000000004E-2</v>
      </c>
      <c r="P37" s="4">
        <v>-3.5631110000000001E-2</v>
      </c>
      <c r="Q37" s="3">
        <v>7863</v>
      </c>
      <c r="R37" s="4">
        <v>9.2390490000000006E-2</v>
      </c>
      <c r="S37" s="4">
        <v>-7.0831099999999994E-2</v>
      </c>
      <c r="T37" s="3">
        <v>7431</v>
      </c>
      <c r="U37" s="4">
        <v>8.6386270000000001E-2</v>
      </c>
      <c r="V37" s="4">
        <v>-5.4943230000000003E-2</v>
      </c>
      <c r="W37" s="3">
        <v>6977</v>
      </c>
      <c r="X37" s="4">
        <v>8.5325490000000004E-2</v>
      </c>
      <c r="Y37" s="4">
        <v>-6.1003080000000001E-2</v>
      </c>
      <c r="Z37" s="3">
        <v>6397</v>
      </c>
      <c r="AA37" s="4">
        <v>8.1966789999999998E-2</v>
      </c>
      <c r="AB37" s="4">
        <v>-8.3216639999999995E-2</v>
      </c>
      <c r="AC37" s="3">
        <v>6225</v>
      </c>
      <c r="AD37" s="4">
        <v>8.2190890000000003E-2</v>
      </c>
      <c r="AE37" s="4">
        <v>-2.677301E-2</v>
      </c>
      <c r="AF37" s="3">
        <v>6015</v>
      </c>
      <c r="AG37" s="4">
        <v>7.8529470000000004E-2</v>
      </c>
      <c r="AH37" s="4">
        <v>-3.3806629999999997E-2</v>
      </c>
    </row>
    <row r="38" spans="1:34">
      <c r="A38" s="2" t="s">
        <v>152</v>
      </c>
      <c r="B38" s="2" t="s">
        <v>49</v>
      </c>
      <c r="C38" s="2" t="s">
        <v>45</v>
      </c>
      <c r="D38" s="2" t="s">
        <v>70</v>
      </c>
      <c r="E38" s="3">
        <v>4138</v>
      </c>
      <c r="F38" s="4">
        <v>4.8123329999999999E-2</v>
      </c>
      <c r="G38" s="4"/>
      <c r="H38" s="3">
        <v>4238</v>
      </c>
      <c r="I38" s="4">
        <v>4.8186430000000002E-2</v>
      </c>
      <c r="J38" s="4">
        <v>2.4285270000000001E-2</v>
      </c>
      <c r="K38" s="3">
        <v>3845</v>
      </c>
      <c r="L38" s="4">
        <v>4.4267109999999998E-2</v>
      </c>
      <c r="M38" s="4">
        <v>-9.2806169999999993E-2</v>
      </c>
      <c r="N38" s="3">
        <v>3620</v>
      </c>
      <c r="O38" s="4">
        <v>4.147986E-2</v>
      </c>
      <c r="P38" s="4">
        <v>-5.8401750000000002E-2</v>
      </c>
      <c r="Q38" s="3">
        <v>3203</v>
      </c>
      <c r="R38" s="4">
        <v>3.764141E-2</v>
      </c>
      <c r="S38" s="4">
        <v>-0.11514304</v>
      </c>
      <c r="T38" s="3">
        <v>3041</v>
      </c>
      <c r="U38" s="4">
        <v>3.535452E-2</v>
      </c>
      <c r="V38" s="4">
        <v>-5.0665050000000003E-2</v>
      </c>
      <c r="W38" s="3">
        <v>2775</v>
      </c>
      <c r="X38" s="4">
        <v>3.393906E-2</v>
      </c>
      <c r="Y38" s="4">
        <v>-8.7390689999999993E-2</v>
      </c>
      <c r="Z38" s="3">
        <v>2605</v>
      </c>
      <c r="AA38" s="4">
        <v>3.3386270000000003E-2</v>
      </c>
      <c r="AB38" s="4">
        <v>-6.1194350000000002E-2</v>
      </c>
      <c r="AC38" s="3">
        <v>2449</v>
      </c>
      <c r="AD38" s="4">
        <v>3.2334170000000002E-2</v>
      </c>
      <c r="AE38" s="4">
        <v>-6.0012160000000002E-2</v>
      </c>
      <c r="AF38" s="3">
        <v>2348</v>
      </c>
      <c r="AG38" s="4">
        <v>3.0648680000000001E-2</v>
      </c>
      <c r="AH38" s="4">
        <v>-4.1471269999999998E-2</v>
      </c>
    </row>
    <row r="39" spans="1:34">
      <c r="A39" s="2" t="s">
        <v>152</v>
      </c>
      <c r="B39" s="2" t="s">
        <v>49</v>
      </c>
      <c r="C39" s="2" t="s">
        <v>45</v>
      </c>
      <c r="D39" s="2" t="s">
        <v>71</v>
      </c>
      <c r="E39" s="5" t="s">
        <v>86</v>
      </c>
      <c r="F39" s="6" t="s">
        <v>86</v>
      </c>
      <c r="G39" s="4"/>
      <c r="H39" s="5" t="s">
        <v>86</v>
      </c>
      <c r="I39" s="6" t="s">
        <v>86</v>
      </c>
      <c r="J39" s="6" t="s">
        <v>86</v>
      </c>
      <c r="K39" s="5" t="s">
        <v>86</v>
      </c>
      <c r="L39" s="6" t="s">
        <v>86</v>
      </c>
      <c r="M39" s="6" t="s">
        <v>86</v>
      </c>
      <c r="N39" s="5" t="s">
        <v>86</v>
      </c>
      <c r="O39" s="6" t="s">
        <v>86</v>
      </c>
      <c r="P39" s="6" t="s">
        <v>86</v>
      </c>
      <c r="Q39" s="5" t="s">
        <v>86</v>
      </c>
      <c r="R39" s="6" t="s">
        <v>86</v>
      </c>
      <c r="S39" s="6" t="s">
        <v>86</v>
      </c>
      <c r="T39" s="5" t="s">
        <v>86</v>
      </c>
      <c r="U39" s="6" t="s">
        <v>86</v>
      </c>
      <c r="V39" s="6" t="s">
        <v>86</v>
      </c>
      <c r="W39" s="5" t="s">
        <v>86</v>
      </c>
      <c r="X39" s="6" t="s">
        <v>86</v>
      </c>
      <c r="Y39" s="6" t="s">
        <v>86</v>
      </c>
      <c r="Z39" s="5" t="s">
        <v>86</v>
      </c>
      <c r="AA39" s="6" t="s">
        <v>86</v>
      </c>
      <c r="AB39" s="6" t="s">
        <v>86</v>
      </c>
      <c r="AC39" s="5" t="s">
        <v>86</v>
      </c>
      <c r="AD39" s="6" t="s">
        <v>86</v>
      </c>
      <c r="AE39" s="6" t="s">
        <v>86</v>
      </c>
      <c r="AF39" s="5" t="s">
        <v>86</v>
      </c>
      <c r="AG39" s="6" t="s">
        <v>86</v>
      </c>
      <c r="AH39" s="6" t="s">
        <v>86</v>
      </c>
    </row>
    <row r="40" spans="1:34">
      <c r="A40" s="2" t="s">
        <v>152</v>
      </c>
      <c r="B40" s="2" t="s">
        <v>49</v>
      </c>
      <c r="C40" s="2" t="s">
        <v>45</v>
      </c>
      <c r="D40" s="2" t="s">
        <v>48</v>
      </c>
      <c r="E40" s="3">
        <v>85979</v>
      </c>
      <c r="F40" s="4">
        <v>1</v>
      </c>
      <c r="G40" s="4"/>
      <c r="H40" s="3">
        <v>87952</v>
      </c>
      <c r="I40" s="4">
        <v>1</v>
      </c>
      <c r="J40" s="4">
        <v>2.294388E-2</v>
      </c>
      <c r="K40" s="3">
        <v>86853</v>
      </c>
      <c r="L40" s="4">
        <v>1</v>
      </c>
      <c r="M40" s="4">
        <v>-1.248494E-2</v>
      </c>
      <c r="N40" s="3">
        <v>87276</v>
      </c>
      <c r="O40" s="4">
        <v>1</v>
      </c>
      <c r="P40" s="4">
        <v>4.8690399999999998E-3</v>
      </c>
      <c r="Q40" s="3">
        <v>85102</v>
      </c>
      <c r="R40" s="4">
        <v>1</v>
      </c>
      <c r="S40" s="4">
        <v>-2.4910560000000002E-2</v>
      </c>
      <c r="T40" s="3">
        <v>86016</v>
      </c>
      <c r="U40" s="4">
        <v>1</v>
      </c>
      <c r="V40" s="4">
        <v>1.074225E-2</v>
      </c>
      <c r="W40" s="3">
        <v>81773</v>
      </c>
      <c r="X40" s="4">
        <v>1</v>
      </c>
      <c r="Y40" s="4">
        <v>-4.9329350000000001E-2</v>
      </c>
      <c r="Z40" s="3">
        <v>78040</v>
      </c>
      <c r="AA40" s="4">
        <v>1</v>
      </c>
      <c r="AB40" s="4">
        <v>-4.565023E-2</v>
      </c>
      <c r="AC40" s="3">
        <v>75744</v>
      </c>
      <c r="AD40" s="4">
        <v>1</v>
      </c>
      <c r="AE40" s="4">
        <v>-2.9426589999999999E-2</v>
      </c>
      <c r="AF40" s="3">
        <v>76595</v>
      </c>
      <c r="AG40" s="4">
        <v>1</v>
      </c>
      <c r="AH40" s="4">
        <v>1.1241930000000001E-2</v>
      </c>
    </row>
    <row r="41" spans="1:34">
      <c r="A41" s="2" t="s">
        <v>152</v>
      </c>
      <c r="B41" s="2" t="s">
        <v>49</v>
      </c>
      <c r="C41" s="2" t="s">
        <v>46</v>
      </c>
      <c r="D41" s="2" t="s">
        <v>64</v>
      </c>
      <c r="E41" s="5" t="s">
        <v>86</v>
      </c>
      <c r="F41" s="6" t="s">
        <v>86</v>
      </c>
      <c r="G41" s="4"/>
      <c r="H41" s="5" t="s">
        <v>86</v>
      </c>
      <c r="I41" s="6" t="s">
        <v>86</v>
      </c>
      <c r="J41" s="6" t="s">
        <v>86</v>
      </c>
      <c r="K41" s="5" t="s">
        <v>86</v>
      </c>
      <c r="L41" s="6" t="s">
        <v>86</v>
      </c>
      <c r="M41" s="6" t="s">
        <v>86</v>
      </c>
      <c r="N41" s="5" t="s">
        <v>86</v>
      </c>
      <c r="O41" s="6" t="s">
        <v>86</v>
      </c>
      <c r="P41" s="6" t="s">
        <v>86</v>
      </c>
      <c r="Q41" s="5" t="s">
        <v>86</v>
      </c>
      <c r="R41" s="6" t="s">
        <v>86</v>
      </c>
      <c r="S41" s="6" t="s">
        <v>86</v>
      </c>
      <c r="T41" s="5" t="s">
        <v>86</v>
      </c>
      <c r="U41" s="6" t="s">
        <v>86</v>
      </c>
      <c r="V41" s="6" t="s">
        <v>86</v>
      </c>
      <c r="W41" s="3">
        <v>60</v>
      </c>
      <c r="X41" s="4">
        <v>1.58603E-3</v>
      </c>
      <c r="Y41" s="6" t="s">
        <v>86</v>
      </c>
      <c r="Z41" s="5" t="s">
        <v>86</v>
      </c>
      <c r="AA41" s="6" t="s">
        <v>86</v>
      </c>
      <c r="AB41" s="6" t="s">
        <v>86</v>
      </c>
      <c r="AC41" s="3">
        <v>115</v>
      </c>
      <c r="AD41" s="4">
        <v>3.0345599999999999E-3</v>
      </c>
      <c r="AE41" s="6" t="s">
        <v>86</v>
      </c>
      <c r="AF41" s="5" t="s">
        <v>86</v>
      </c>
      <c r="AG41" s="6" t="s">
        <v>86</v>
      </c>
      <c r="AH41" s="6" t="s">
        <v>86</v>
      </c>
    </row>
    <row r="42" spans="1:34">
      <c r="A42" s="2" t="s">
        <v>152</v>
      </c>
      <c r="B42" s="2" t="s">
        <v>49</v>
      </c>
      <c r="C42" s="2" t="s">
        <v>46</v>
      </c>
      <c r="D42" s="2" t="s">
        <v>65</v>
      </c>
      <c r="E42" s="3">
        <v>1902</v>
      </c>
      <c r="F42" s="4">
        <v>5.1524309999999997E-2</v>
      </c>
      <c r="G42" s="4"/>
      <c r="H42" s="3">
        <v>2113</v>
      </c>
      <c r="I42" s="4">
        <v>5.7324279999999998E-2</v>
      </c>
      <c r="J42" s="4">
        <v>0.11075645000000001</v>
      </c>
      <c r="K42" s="3">
        <v>2651</v>
      </c>
      <c r="L42" s="4">
        <v>7.0606329999999995E-2</v>
      </c>
      <c r="M42" s="4">
        <v>0.25476374000000002</v>
      </c>
      <c r="N42" s="3">
        <v>2931</v>
      </c>
      <c r="O42" s="4">
        <v>7.819458E-2</v>
      </c>
      <c r="P42" s="4">
        <v>0.10548001999999999</v>
      </c>
      <c r="Q42" s="3">
        <v>3177</v>
      </c>
      <c r="R42" s="4">
        <v>8.4653249999999999E-2</v>
      </c>
      <c r="S42" s="4">
        <v>8.3982959999999995E-2</v>
      </c>
      <c r="T42" s="3">
        <v>3614</v>
      </c>
      <c r="U42" s="4">
        <v>9.4493469999999996E-2</v>
      </c>
      <c r="V42" s="4">
        <v>0.13741782</v>
      </c>
      <c r="W42" s="3">
        <v>3910</v>
      </c>
      <c r="X42" s="4">
        <v>0.10264690999999999</v>
      </c>
      <c r="Y42" s="4">
        <v>8.201377E-2</v>
      </c>
      <c r="Z42" s="3">
        <v>3969</v>
      </c>
      <c r="AA42" s="4">
        <v>0.10935206</v>
      </c>
      <c r="AB42" s="4">
        <v>1.5056760000000001E-2</v>
      </c>
      <c r="AC42" s="3">
        <v>4616</v>
      </c>
      <c r="AD42" s="4">
        <v>0.12168633</v>
      </c>
      <c r="AE42" s="4">
        <v>0.16305312999999999</v>
      </c>
      <c r="AF42" s="3">
        <v>5111</v>
      </c>
      <c r="AG42" s="4">
        <v>0.13130231000000001</v>
      </c>
      <c r="AH42" s="4">
        <v>0.10705650999999999</v>
      </c>
    </row>
    <row r="43" spans="1:34">
      <c r="A43" s="2" t="s">
        <v>152</v>
      </c>
      <c r="B43" s="2" t="s">
        <v>49</v>
      </c>
      <c r="C43" s="2" t="s">
        <v>46</v>
      </c>
      <c r="D43" s="2" t="s">
        <v>66</v>
      </c>
      <c r="E43" s="3">
        <v>9113</v>
      </c>
      <c r="F43" s="4">
        <v>0.24681695000000001</v>
      </c>
      <c r="G43" s="4"/>
      <c r="H43" s="3">
        <v>9245</v>
      </c>
      <c r="I43" s="4">
        <v>0.25079562</v>
      </c>
      <c r="J43" s="4">
        <v>1.4465759999999999E-2</v>
      </c>
      <c r="K43" s="3">
        <v>9791</v>
      </c>
      <c r="L43" s="4">
        <v>0.26073854000000002</v>
      </c>
      <c r="M43" s="4">
        <v>5.9112720000000001E-2</v>
      </c>
      <c r="N43" s="3">
        <v>9878</v>
      </c>
      <c r="O43" s="4">
        <v>0.26350864000000002</v>
      </c>
      <c r="P43" s="4">
        <v>8.8057199999999995E-3</v>
      </c>
      <c r="Q43" s="3">
        <v>9998</v>
      </c>
      <c r="R43" s="4">
        <v>0.26636705999999999</v>
      </c>
      <c r="S43" s="4">
        <v>1.2141219999999999E-2</v>
      </c>
      <c r="T43" s="3">
        <v>10253</v>
      </c>
      <c r="U43" s="4">
        <v>0.26809138999999998</v>
      </c>
      <c r="V43" s="4">
        <v>2.5567400000000001E-2</v>
      </c>
      <c r="W43" s="3">
        <v>10253</v>
      </c>
      <c r="X43" s="4">
        <v>0.26914982999999998</v>
      </c>
      <c r="Y43" s="4">
        <v>-1.3E-7</v>
      </c>
      <c r="Z43" s="3">
        <v>9733</v>
      </c>
      <c r="AA43" s="4">
        <v>0.26813304999999998</v>
      </c>
      <c r="AB43" s="4">
        <v>-5.078307E-2</v>
      </c>
      <c r="AC43" s="3">
        <v>10563</v>
      </c>
      <c r="AD43" s="4">
        <v>0.27843529</v>
      </c>
      <c r="AE43" s="4">
        <v>8.5322140000000005E-2</v>
      </c>
      <c r="AF43" s="3">
        <v>11244</v>
      </c>
      <c r="AG43" s="4">
        <v>0.28888013000000001</v>
      </c>
      <c r="AH43" s="4">
        <v>6.4468029999999996E-2</v>
      </c>
    </row>
    <row r="44" spans="1:34">
      <c r="A44" s="2" t="s">
        <v>152</v>
      </c>
      <c r="B44" s="2" t="s">
        <v>49</v>
      </c>
      <c r="C44" s="2" t="s">
        <v>46</v>
      </c>
      <c r="D44" s="2" t="s">
        <v>67</v>
      </c>
      <c r="E44" s="3">
        <v>8971</v>
      </c>
      <c r="F44" s="4">
        <v>0.24295628999999999</v>
      </c>
      <c r="G44" s="4"/>
      <c r="H44" s="3">
        <v>9195</v>
      </c>
      <c r="I44" s="4">
        <v>0.24944427999999999</v>
      </c>
      <c r="J44" s="4">
        <v>2.5032929999999998E-2</v>
      </c>
      <c r="K44" s="3">
        <v>9157</v>
      </c>
      <c r="L44" s="4">
        <v>0.24385493</v>
      </c>
      <c r="M44" s="4">
        <v>-4.1018900000000004E-3</v>
      </c>
      <c r="N44" s="3">
        <v>9196</v>
      </c>
      <c r="O44" s="4">
        <v>0.24532253000000001</v>
      </c>
      <c r="P44" s="4">
        <v>4.2082999999999999E-3</v>
      </c>
      <c r="Q44" s="3">
        <v>9064</v>
      </c>
      <c r="R44" s="4">
        <v>0.24150497000000001</v>
      </c>
      <c r="S44" s="4">
        <v>-1.430154E-2</v>
      </c>
      <c r="T44" s="3">
        <v>8994</v>
      </c>
      <c r="U44" s="4">
        <v>0.23517045</v>
      </c>
      <c r="V44" s="4">
        <v>-7.7558799999999997E-3</v>
      </c>
      <c r="W44" s="3">
        <v>8488</v>
      </c>
      <c r="X44" s="4">
        <v>0.22280866999999999</v>
      </c>
      <c r="Y44" s="4">
        <v>-5.6291109999999998E-2</v>
      </c>
      <c r="Z44" s="3">
        <v>7788</v>
      </c>
      <c r="AA44" s="4">
        <v>0.21456616000000001</v>
      </c>
      <c r="AB44" s="4">
        <v>-8.2431760000000007E-2</v>
      </c>
      <c r="AC44" s="3">
        <v>7652</v>
      </c>
      <c r="AD44" s="4">
        <v>0.20170052999999999</v>
      </c>
      <c r="AE44" s="4">
        <v>-1.7504539999999999E-2</v>
      </c>
      <c r="AF44" s="3">
        <v>7797</v>
      </c>
      <c r="AG44" s="4">
        <v>0.20032411999999999</v>
      </c>
      <c r="AH44" s="4">
        <v>1.8979469999999998E-2</v>
      </c>
    </row>
    <row r="45" spans="1:34">
      <c r="A45" s="2" t="s">
        <v>152</v>
      </c>
      <c r="B45" s="2" t="s">
        <v>49</v>
      </c>
      <c r="C45" s="2" t="s">
        <v>46</v>
      </c>
      <c r="D45" s="2" t="s">
        <v>68</v>
      </c>
      <c r="E45" s="3">
        <v>9633</v>
      </c>
      <c r="F45" s="4">
        <v>0.26088971999999999</v>
      </c>
      <c r="G45" s="4"/>
      <c r="H45" s="3">
        <v>9617</v>
      </c>
      <c r="I45" s="4">
        <v>0.26088398000000002</v>
      </c>
      <c r="J45" s="4">
        <v>-1.6498999999999999E-3</v>
      </c>
      <c r="K45" s="3">
        <v>9638</v>
      </c>
      <c r="L45" s="4">
        <v>0.25666074999999999</v>
      </c>
      <c r="M45" s="4">
        <v>2.2336299999999999E-3</v>
      </c>
      <c r="N45" s="3">
        <v>9351</v>
      </c>
      <c r="O45" s="4">
        <v>0.24947025</v>
      </c>
      <c r="P45" s="4">
        <v>-2.9764410000000002E-2</v>
      </c>
      <c r="Q45" s="3">
        <v>9282</v>
      </c>
      <c r="R45" s="4">
        <v>0.24730216999999999</v>
      </c>
      <c r="S45" s="4">
        <v>-7.4220500000000003E-3</v>
      </c>
      <c r="T45" s="3">
        <v>9509</v>
      </c>
      <c r="U45" s="4">
        <v>0.24864099000000001</v>
      </c>
      <c r="V45" s="4">
        <v>2.4487470000000001E-2</v>
      </c>
      <c r="W45" s="3">
        <v>9569</v>
      </c>
      <c r="X45" s="4">
        <v>0.25118686000000001</v>
      </c>
      <c r="Y45" s="4">
        <v>6.2662000000000004E-3</v>
      </c>
      <c r="Z45" s="3">
        <v>9076</v>
      </c>
      <c r="AA45" s="4">
        <v>0.25005883000000001</v>
      </c>
      <c r="AB45" s="4">
        <v>-5.1462470000000003E-2</v>
      </c>
      <c r="AC45" s="3">
        <v>9220</v>
      </c>
      <c r="AD45" s="4">
        <v>0.24304885000000001</v>
      </c>
      <c r="AE45" s="4">
        <v>1.5865279999999999E-2</v>
      </c>
      <c r="AF45" s="3">
        <v>8724</v>
      </c>
      <c r="AG45" s="4">
        <v>0.22413896</v>
      </c>
      <c r="AH45" s="4">
        <v>-5.3843450000000001E-2</v>
      </c>
    </row>
    <row r="46" spans="1:34">
      <c r="A46" s="2" t="s">
        <v>152</v>
      </c>
      <c r="B46" s="2" t="s">
        <v>49</v>
      </c>
      <c r="C46" s="2" t="s">
        <v>46</v>
      </c>
      <c r="D46" s="2" t="s">
        <v>69</v>
      </c>
      <c r="E46" s="3">
        <v>4823</v>
      </c>
      <c r="F46" s="4">
        <v>0.13061460999999999</v>
      </c>
      <c r="G46" s="4"/>
      <c r="H46" s="3">
        <v>4472</v>
      </c>
      <c r="I46" s="4">
        <v>0.12131330999999999</v>
      </c>
      <c r="J46" s="4">
        <v>-7.2723839999999998E-2</v>
      </c>
      <c r="K46" s="3">
        <v>4264</v>
      </c>
      <c r="L46" s="4">
        <v>0.1135458</v>
      </c>
      <c r="M46" s="4">
        <v>-4.650253E-2</v>
      </c>
      <c r="N46" s="3">
        <v>4148</v>
      </c>
      <c r="O46" s="4">
        <v>0.1106519</v>
      </c>
      <c r="P46" s="4">
        <v>-2.7240029999999998E-2</v>
      </c>
      <c r="Q46" s="3">
        <v>4081</v>
      </c>
      <c r="R46" s="4">
        <v>0.10873307</v>
      </c>
      <c r="S46" s="4">
        <v>-1.608352E-2</v>
      </c>
      <c r="T46" s="3">
        <v>4061</v>
      </c>
      <c r="U46" s="4">
        <v>0.10619323999999999</v>
      </c>
      <c r="V46" s="4">
        <v>-4.8304300000000001E-3</v>
      </c>
      <c r="W46" s="3">
        <v>4118</v>
      </c>
      <c r="X46" s="4">
        <v>0.10810234000000001</v>
      </c>
      <c r="Y46" s="4">
        <v>1.3974220000000001E-2</v>
      </c>
      <c r="Z46" s="3">
        <v>3978</v>
      </c>
      <c r="AA46" s="4">
        <v>0.10959576</v>
      </c>
      <c r="AB46" s="4">
        <v>-3.4020479999999999E-2</v>
      </c>
      <c r="AC46" s="3">
        <v>4094</v>
      </c>
      <c r="AD46" s="4">
        <v>0.10791669</v>
      </c>
      <c r="AE46" s="4">
        <v>2.915214E-2</v>
      </c>
      <c r="AF46" s="3">
        <v>4147</v>
      </c>
      <c r="AG46" s="4">
        <v>0.10655236999999999</v>
      </c>
      <c r="AH46" s="4">
        <v>1.3009990000000001E-2</v>
      </c>
    </row>
    <row r="47" spans="1:34">
      <c r="A47" s="2" t="s">
        <v>152</v>
      </c>
      <c r="B47" s="2" t="s">
        <v>49</v>
      </c>
      <c r="C47" s="2" t="s">
        <v>46</v>
      </c>
      <c r="D47" s="2" t="s">
        <v>70</v>
      </c>
      <c r="E47" s="3">
        <v>2465</v>
      </c>
      <c r="F47" s="4">
        <v>6.6758070000000003E-2</v>
      </c>
      <c r="G47" s="4"/>
      <c r="H47" s="3">
        <v>2196</v>
      </c>
      <c r="I47" s="4">
        <v>5.9575240000000002E-2</v>
      </c>
      <c r="J47" s="4">
        <v>-0.10904767999999999</v>
      </c>
      <c r="K47" s="3">
        <v>2022</v>
      </c>
      <c r="L47" s="4">
        <v>5.3852789999999998E-2</v>
      </c>
      <c r="M47" s="4">
        <v>-7.9127959999999997E-2</v>
      </c>
      <c r="N47" s="3">
        <v>1964</v>
      </c>
      <c r="O47" s="4">
        <v>5.2388740000000003E-2</v>
      </c>
      <c r="P47" s="4">
        <v>-2.8936360000000001E-2</v>
      </c>
      <c r="Q47" s="3">
        <v>1902</v>
      </c>
      <c r="R47" s="4">
        <v>5.0687240000000001E-2</v>
      </c>
      <c r="S47" s="4">
        <v>-3.1240190000000001E-2</v>
      </c>
      <c r="T47" s="3">
        <v>1768</v>
      </c>
      <c r="U47" s="4">
        <v>4.6230970000000003E-2</v>
      </c>
      <c r="V47" s="4">
        <v>-7.0613869999999995E-2</v>
      </c>
      <c r="W47" s="3">
        <v>1696</v>
      </c>
      <c r="X47" s="4">
        <v>4.4519360000000001E-2</v>
      </c>
      <c r="Y47" s="4">
        <v>-4.0810029999999997E-2</v>
      </c>
      <c r="Z47" s="3">
        <v>1686</v>
      </c>
      <c r="AA47" s="4">
        <v>4.6448349999999999E-2</v>
      </c>
      <c r="AB47" s="4">
        <v>-5.8988199999999999E-3</v>
      </c>
      <c r="AC47" s="3">
        <v>1676</v>
      </c>
      <c r="AD47" s="4">
        <v>4.4177750000000002E-2</v>
      </c>
      <c r="AE47" s="4">
        <v>-5.9275899999999999E-3</v>
      </c>
      <c r="AF47" s="3">
        <v>1753</v>
      </c>
      <c r="AG47" s="4">
        <v>4.5039959999999997E-2</v>
      </c>
      <c r="AH47" s="4">
        <v>4.6004749999999997E-2</v>
      </c>
    </row>
    <row r="48" spans="1:34">
      <c r="A48" s="2" t="s">
        <v>152</v>
      </c>
      <c r="B48" s="2" t="s">
        <v>49</v>
      </c>
      <c r="C48" s="2" t="s">
        <v>46</v>
      </c>
      <c r="D48" s="2" t="s">
        <v>71</v>
      </c>
      <c r="E48" s="5" t="s">
        <v>86</v>
      </c>
      <c r="F48" s="6" t="s">
        <v>86</v>
      </c>
      <c r="G48" s="4"/>
      <c r="H48" s="5" t="s">
        <v>86</v>
      </c>
      <c r="I48" s="6" t="s">
        <v>86</v>
      </c>
      <c r="J48" s="6" t="s">
        <v>86</v>
      </c>
      <c r="K48" s="5" t="s">
        <v>86</v>
      </c>
      <c r="L48" s="6" t="s">
        <v>86</v>
      </c>
      <c r="M48" s="6" t="s">
        <v>86</v>
      </c>
      <c r="N48" s="5" t="s">
        <v>86</v>
      </c>
      <c r="O48" s="6" t="s">
        <v>86</v>
      </c>
      <c r="P48" s="6" t="s">
        <v>86</v>
      </c>
      <c r="Q48" s="5" t="s">
        <v>86</v>
      </c>
      <c r="R48" s="6" t="s">
        <v>86</v>
      </c>
      <c r="S48" s="6" t="s">
        <v>86</v>
      </c>
      <c r="T48" s="5" t="s">
        <v>86</v>
      </c>
      <c r="U48" s="6" t="s">
        <v>86</v>
      </c>
      <c r="V48" s="6" t="s">
        <v>86</v>
      </c>
      <c r="W48" s="3"/>
      <c r="X48" s="4"/>
      <c r="Y48" s="6" t="s">
        <v>86</v>
      </c>
      <c r="Z48" s="5" t="s">
        <v>86</v>
      </c>
      <c r="AA48" s="6" t="s">
        <v>86</v>
      </c>
      <c r="AB48" s="6" t="s">
        <v>86</v>
      </c>
      <c r="AC48" s="3"/>
      <c r="AD48" s="4"/>
      <c r="AE48" s="6" t="s">
        <v>86</v>
      </c>
      <c r="AF48" s="5" t="s">
        <v>86</v>
      </c>
      <c r="AG48" s="6" t="s">
        <v>86</v>
      </c>
      <c r="AH48" s="6" t="s">
        <v>86</v>
      </c>
    </row>
    <row r="49" spans="1:34">
      <c r="A49" s="2" t="s">
        <v>152</v>
      </c>
      <c r="B49" s="2" t="s">
        <v>49</v>
      </c>
      <c r="C49" s="2" t="s">
        <v>46</v>
      </c>
      <c r="D49" s="2" t="s">
        <v>48</v>
      </c>
      <c r="E49" s="3">
        <v>36923</v>
      </c>
      <c r="F49" s="4">
        <v>1</v>
      </c>
      <c r="G49" s="4"/>
      <c r="H49" s="3">
        <v>36863</v>
      </c>
      <c r="I49" s="4">
        <v>1</v>
      </c>
      <c r="J49" s="4">
        <v>-1.6279199999999999E-3</v>
      </c>
      <c r="K49" s="3">
        <v>37553</v>
      </c>
      <c r="L49" s="4">
        <v>1</v>
      </c>
      <c r="M49" s="4">
        <v>1.8724879999999999E-2</v>
      </c>
      <c r="N49" s="3">
        <v>37485</v>
      </c>
      <c r="O49" s="4">
        <v>1</v>
      </c>
      <c r="P49" s="4">
        <v>-1.7992399999999999E-3</v>
      </c>
      <c r="Q49" s="3">
        <v>37533</v>
      </c>
      <c r="R49" s="4">
        <v>1</v>
      </c>
      <c r="S49" s="4">
        <v>1.2798E-3</v>
      </c>
      <c r="T49" s="3">
        <v>38245</v>
      </c>
      <c r="U49" s="4">
        <v>1</v>
      </c>
      <c r="V49" s="4">
        <v>1.8971060000000001E-2</v>
      </c>
      <c r="W49" s="3">
        <v>38095</v>
      </c>
      <c r="X49" s="4">
        <v>1</v>
      </c>
      <c r="Y49" s="4">
        <v>-3.9326500000000002E-3</v>
      </c>
      <c r="Z49" s="3">
        <v>36297</v>
      </c>
      <c r="AA49" s="4">
        <v>1</v>
      </c>
      <c r="AB49" s="4">
        <v>-4.7183570000000001E-2</v>
      </c>
      <c r="AC49" s="3">
        <v>37937</v>
      </c>
      <c r="AD49" s="4">
        <v>1</v>
      </c>
      <c r="AE49" s="4">
        <v>4.5164700000000002E-2</v>
      </c>
      <c r="AF49" s="3">
        <v>38922</v>
      </c>
      <c r="AG49" s="4">
        <v>1</v>
      </c>
      <c r="AH49" s="4">
        <v>2.5980779999999998E-2</v>
      </c>
    </row>
    <row r="50" spans="1:34">
      <c r="A50" s="2" t="s">
        <v>152</v>
      </c>
      <c r="B50" s="2" t="s">
        <v>49</v>
      </c>
      <c r="C50" s="2" t="s">
        <v>47</v>
      </c>
      <c r="D50" s="2" t="s">
        <v>64</v>
      </c>
      <c r="E50" s="5" t="s">
        <v>86</v>
      </c>
      <c r="F50" s="6" t="s">
        <v>86</v>
      </c>
      <c r="G50" s="4"/>
      <c r="H50" s="5" t="s">
        <v>86</v>
      </c>
      <c r="I50" s="6" t="s">
        <v>86</v>
      </c>
      <c r="J50" s="6" t="s">
        <v>86</v>
      </c>
      <c r="K50" s="5" t="s">
        <v>86</v>
      </c>
      <c r="L50" s="6" t="s">
        <v>86</v>
      </c>
      <c r="M50" s="6" t="s">
        <v>86</v>
      </c>
      <c r="N50" s="5" t="s">
        <v>86</v>
      </c>
      <c r="O50" s="6" t="s">
        <v>86</v>
      </c>
      <c r="P50" s="6" t="s">
        <v>86</v>
      </c>
      <c r="Q50" s="5" t="s">
        <v>86</v>
      </c>
      <c r="R50" s="6" t="s">
        <v>86</v>
      </c>
      <c r="S50" s="6" t="s">
        <v>86</v>
      </c>
      <c r="T50" s="5" t="s">
        <v>86</v>
      </c>
      <c r="U50" s="6" t="s">
        <v>86</v>
      </c>
      <c r="V50" s="6" t="s">
        <v>86</v>
      </c>
      <c r="W50" s="5" t="s">
        <v>86</v>
      </c>
      <c r="X50" s="6" t="s">
        <v>86</v>
      </c>
      <c r="Y50" s="6" t="s">
        <v>86</v>
      </c>
      <c r="Z50" s="5" t="s">
        <v>86</v>
      </c>
      <c r="AA50" s="6" t="s">
        <v>86</v>
      </c>
      <c r="AB50" s="6" t="s">
        <v>86</v>
      </c>
      <c r="AC50" s="5" t="s">
        <v>86</v>
      </c>
      <c r="AD50" s="6" t="s">
        <v>86</v>
      </c>
      <c r="AE50" s="6" t="s">
        <v>86</v>
      </c>
      <c r="AF50" s="5" t="s">
        <v>86</v>
      </c>
      <c r="AG50" s="6" t="s">
        <v>86</v>
      </c>
      <c r="AH50" s="6" t="s">
        <v>86</v>
      </c>
    </row>
    <row r="51" spans="1:34">
      <c r="A51" s="2" t="s">
        <v>152</v>
      </c>
      <c r="B51" s="2" t="s">
        <v>49</v>
      </c>
      <c r="C51" s="2" t="s">
        <v>47</v>
      </c>
      <c r="D51" s="2" t="s">
        <v>65</v>
      </c>
      <c r="E51" s="3">
        <v>1370</v>
      </c>
      <c r="F51" s="4">
        <v>5.3215310000000002E-2</v>
      </c>
      <c r="G51" s="4"/>
      <c r="H51" s="3">
        <v>1529</v>
      </c>
      <c r="I51" s="4">
        <v>6.0356590000000002E-2</v>
      </c>
      <c r="J51" s="4">
        <v>0.11612968999999999</v>
      </c>
      <c r="K51" s="3">
        <v>1812</v>
      </c>
      <c r="L51" s="4">
        <v>6.5845319999999999E-2</v>
      </c>
      <c r="M51" s="4">
        <v>0.18515712000000001</v>
      </c>
      <c r="N51" s="3">
        <v>1996</v>
      </c>
      <c r="O51" s="4">
        <v>6.8879579999999996E-2</v>
      </c>
      <c r="P51" s="4">
        <v>0.10149274</v>
      </c>
      <c r="Q51" s="3">
        <v>2377</v>
      </c>
      <c r="R51" s="4">
        <v>7.9169180000000006E-2</v>
      </c>
      <c r="S51" s="4">
        <v>0.19097623</v>
      </c>
      <c r="T51" s="3">
        <v>2454</v>
      </c>
      <c r="U51" s="4">
        <v>8.5472880000000001E-2</v>
      </c>
      <c r="V51" s="4">
        <v>3.2215279999999999E-2</v>
      </c>
      <c r="W51" s="3">
        <v>2722</v>
      </c>
      <c r="X51" s="4">
        <v>8.8277690000000006E-2</v>
      </c>
      <c r="Y51" s="4">
        <v>0.10948736000000001</v>
      </c>
      <c r="Z51" s="3">
        <v>3075</v>
      </c>
      <c r="AA51" s="4">
        <v>9.7027150000000006E-2</v>
      </c>
      <c r="AB51" s="4">
        <v>0.12954573</v>
      </c>
      <c r="AC51" s="3">
        <v>3809</v>
      </c>
      <c r="AD51" s="4">
        <v>0.10867217999999999</v>
      </c>
      <c r="AE51" s="4">
        <v>0.23863508</v>
      </c>
      <c r="AF51" s="3">
        <v>4434</v>
      </c>
      <c r="AG51" s="4">
        <v>0.11975769</v>
      </c>
      <c r="AH51" s="4">
        <v>0.16417778999999999</v>
      </c>
    </row>
    <row r="52" spans="1:34">
      <c r="A52" s="2" t="s">
        <v>152</v>
      </c>
      <c r="B52" s="2" t="s">
        <v>49</v>
      </c>
      <c r="C52" s="2" t="s">
        <v>47</v>
      </c>
      <c r="D52" s="2" t="s">
        <v>66</v>
      </c>
      <c r="E52" s="3">
        <v>4923</v>
      </c>
      <c r="F52" s="4">
        <v>0.19126048000000001</v>
      </c>
      <c r="G52" s="4"/>
      <c r="H52" s="3">
        <v>4925</v>
      </c>
      <c r="I52" s="4">
        <v>0.19441691</v>
      </c>
      <c r="J52" s="4">
        <v>3.1161999999999997E-4</v>
      </c>
      <c r="K52" s="3">
        <v>5486</v>
      </c>
      <c r="L52" s="4">
        <v>0.19936345999999999</v>
      </c>
      <c r="M52" s="4">
        <v>0.11400533</v>
      </c>
      <c r="N52" s="3">
        <v>5632</v>
      </c>
      <c r="O52" s="4">
        <v>0.19435308000000001</v>
      </c>
      <c r="P52" s="4">
        <v>2.6506999999999999E-2</v>
      </c>
      <c r="Q52" s="3">
        <v>6132</v>
      </c>
      <c r="R52" s="4">
        <v>0.20421582999999999</v>
      </c>
      <c r="S52" s="4">
        <v>8.8768150000000004E-2</v>
      </c>
      <c r="T52" s="3">
        <v>5575</v>
      </c>
      <c r="U52" s="4">
        <v>0.19418436</v>
      </c>
      <c r="V52" s="4">
        <v>-9.0876470000000001E-2</v>
      </c>
      <c r="W52" s="3">
        <v>6201</v>
      </c>
      <c r="X52" s="4">
        <v>0.20106821999999999</v>
      </c>
      <c r="Y52" s="4">
        <v>0.11231797</v>
      </c>
      <c r="Z52" s="3">
        <v>6418</v>
      </c>
      <c r="AA52" s="4">
        <v>0.20249537000000001</v>
      </c>
      <c r="AB52" s="4">
        <v>3.4982840000000001E-2</v>
      </c>
      <c r="AC52" s="3">
        <v>7128</v>
      </c>
      <c r="AD52" s="4">
        <v>0.20336624</v>
      </c>
      <c r="AE52" s="4">
        <v>0.11066231</v>
      </c>
      <c r="AF52" s="3">
        <v>7844</v>
      </c>
      <c r="AG52" s="4">
        <v>0.21183943</v>
      </c>
      <c r="AH52" s="4">
        <v>0.10042947000000001</v>
      </c>
    </row>
    <row r="53" spans="1:34">
      <c r="A53" s="2" t="s">
        <v>152</v>
      </c>
      <c r="B53" s="2" t="s">
        <v>49</v>
      </c>
      <c r="C53" s="2" t="s">
        <v>47</v>
      </c>
      <c r="D53" s="2" t="s">
        <v>67</v>
      </c>
      <c r="E53" s="3">
        <v>6114</v>
      </c>
      <c r="F53" s="4">
        <v>0.23752349</v>
      </c>
      <c r="G53" s="4"/>
      <c r="H53" s="3">
        <v>5781</v>
      </c>
      <c r="I53" s="4">
        <v>0.228214</v>
      </c>
      <c r="J53" s="4">
        <v>-5.449847E-2</v>
      </c>
      <c r="K53" s="3">
        <v>6280</v>
      </c>
      <c r="L53" s="4">
        <v>0.22818393000000001</v>
      </c>
      <c r="M53" s="4">
        <v>8.6221770000000003E-2</v>
      </c>
      <c r="N53" s="3">
        <v>6656</v>
      </c>
      <c r="O53" s="4">
        <v>0.22967594999999999</v>
      </c>
      <c r="P53" s="4">
        <v>5.9855190000000003E-2</v>
      </c>
      <c r="Q53" s="3">
        <v>6888</v>
      </c>
      <c r="R53" s="4">
        <v>0.22939432000000001</v>
      </c>
      <c r="S53" s="4">
        <v>3.4914710000000002E-2</v>
      </c>
      <c r="T53" s="3">
        <v>6503</v>
      </c>
      <c r="U53" s="4">
        <v>0.22652319000000001</v>
      </c>
      <c r="V53" s="4">
        <v>-5.5878079999999997E-2</v>
      </c>
      <c r="W53" s="3">
        <v>6684</v>
      </c>
      <c r="X53" s="4">
        <v>0.21674551</v>
      </c>
      <c r="Y53" s="4">
        <v>2.7867639999999999E-2</v>
      </c>
      <c r="Z53" s="3">
        <v>6649</v>
      </c>
      <c r="AA53" s="4">
        <v>0.20979291999999999</v>
      </c>
      <c r="AB53" s="4">
        <v>-5.2769000000000002E-3</v>
      </c>
      <c r="AC53" s="3">
        <v>6894</v>
      </c>
      <c r="AD53" s="4">
        <v>0.19670072</v>
      </c>
      <c r="AE53" s="4">
        <v>3.6891710000000001E-2</v>
      </c>
      <c r="AF53" s="3">
        <v>7013</v>
      </c>
      <c r="AG53" s="4">
        <v>0.18940311000000001</v>
      </c>
      <c r="AH53" s="4">
        <v>1.722127E-2</v>
      </c>
    </row>
    <row r="54" spans="1:34">
      <c r="A54" s="2" t="s">
        <v>152</v>
      </c>
      <c r="B54" s="2" t="s">
        <v>49</v>
      </c>
      <c r="C54" s="2" t="s">
        <v>47</v>
      </c>
      <c r="D54" s="2" t="s">
        <v>68</v>
      </c>
      <c r="E54" s="3">
        <v>6859</v>
      </c>
      <c r="F54" s="4">
        <v>0.26643559999999999</v>
      </c>
      <c r="G54" s="4"/>
      <c r="H54" s="3">
        <v>6822</v>
      </c>
      <c r="I54" s="4">
        <v>0.26931545000000001</v>
      </c>
      <c r="J54" s="4">
        <v>-5.2921599999999997E-3</v>
      </c>
      <c r="K54" s="3">
        <v>7302</v>
      </c>
      <c r="L54" s="4">
        <v>0.26534394</v>
      </c>
      <c r="M54" s="4">
        <v>7.034464E-2</v>
      </c>
      <c r="N54" s="3">
        <v>7772</v>
      </c>
      <c r="O54" s="4">
        <v>0.26821391</v>
      </c>
      <c r="P54" s="4">
        <v>6.4359139999999995E-2</v>
      </c>
      <c r="Q54" s="3">
        <v>7863</v>
      </c>
      <c r="R54" s="4">
        <v>0.26188077999999998</v>
      </c>
      <c r="S54" s="4">
        <v>1.1718610000000001E-2</v>
      </c>
      <c r="T54" s="3">
        <v>7685</v>
      </c>
      <c r="U54" s="4">
        <v>0.26771073000000001</v>
      </c>
      <c r="V54" s="4">
        <v>-2.262726E-2</v>
      </c>
      <c r="W54" s="3">
        <v>8064</v>
      </c>
      <c r="X54" s="4">
        <v>0.26147334999999999</v>
      </c>
      <c r="Y54" s="4">
        <v>4.9207550000000003E-2</v>
      </c>
      <c r="Z54" s="3">
        <v>8188</v>
      </c>
      <c r="AA54" s="4">
        <v>0.25834889</v>
      </c>
      <c r="AB54" s="4">
        <v>1.540819E-2</v>
      </c>
      <c r="AC54" s="3">
        <v>8907</v>
      </c>
      <c r="AD54" s="4">
        <v>0.25411518</v>
      </c>
      <c r="AE54" s="4">
        <v>8.7783009999999995E-2</v>
      </c>
      <c r="AF54" s="3">
        <v>9131</v>
      </c>
      <c r="AG54" s="4">
        <v>0.24661467000000001</v>
      </c>
      <c r="AH54" s="4">
        <v>2.523301E-2</v>
      </c>
    </row>
    <row r="55" spans="1:34">
      <c r="A55" s="2" t="s">
        <v>152</v>
      </c>
      <c r="B55" s="2" t="s">
        <v>49</v>
      </c>
      <c r="C55" s="2" t="s">
        <v>47</v>
      </c>
      <c r="D55" s="2" t="s">
        <v>69</v>
      </c>
      <c r="E55" s="3">
        <v>3798</v>
      </c>
      <c r="F55" s="4">
        <v>0.14754365999999999</v>
      </c>
      <c r="G55" s="4"/>
      <c r="H55" s="3">
        <v>3613</v>
      </c>
      <c r="I55" s="4">
        <v>0.14261320999999999</v>
      </c>
      <c r="J55" s="4">
        <v>-4.8813349999999998E-2</v>
      </c>
      <c r="K55" s="3">
        <v>3898</v>
      </c>
      <c r="L55" s="4">
        <v>0.14163097999999999</v>
      </c>
      <c r="M55" s="4">
        <v>7.8882729999999998E-2</v>
      </c>
      <c r="N55" s="3">
        <v>4093</v>
      </c>
      <c r="O55" s="4">
        <v>0.14124097999999999</v>
      </c>
      <c r="P55" s="4">
        <v>5.0070629999999998E-2</v>
      </c>
      <c r="Q55" s="3">
        <v>4143</v>
      </c>
      <c r="R55" s="4">
        <v>0.13797479000000001</v>
      </c>
      <c r="S55" s="4">
        <v>1.222356E-2</v>
      </c>
      <c r="T55" s="3">
        <v>3963</v>
      </c>
      <c r="U55" s="4">
        <v>0.1380594</v>
      </c>
      <c r="V55" s="4">
        <v>-4.3325240000000001E-2</v>
      </c>
      <c r="W55" s="3">
        <v>4359</v>
      </c>
      <c r="X55" s="4">
        <v>0.14133409999999999</v>
      </c>
      <c r="Y55" s="4">
        <v>9.9716429999999995E-2</v>
      </c>
      <c r="Z55" s="3">
        <v>4524</v>
      </c>
      <c r="AA55" s="4">
        <v>0.14275355000000001</v>
      </c>
      <c r="AB55" s="4">
        <v>3.8009840000000003E-2</v>
      </c>
      <c r="AC55" s="3">
        <v>4970</v>
      </c>
      <c r="AD55" s="4">
        <v>0.14181178999999999</v>
      </c>
      <c r="AE55" s="4">
        <v>9.8610379999999997E-2</v>
      </c>
      <c r="AF55" s="3">
        <v>5147</v>
      </c>
      <c r="AG55" s="4">
        <v>0.13899431000000001</v>
      </c>
      <c r="AH55" s="4">
        <v>3.5425730000000002E-2</v>
      </c>
    </row>
    <row r="56" spans="1:34">
      <c r="A56" s="2" t="s">
        <v>152</v>
      </c>
      <c r="B56" s="2" t="s">
        <v>49</v>
      </c>
      <c r="C56" s="2" t="s">
        <v>47</v>
      </c>
      <c r="D56" s="2" t="s">
        <v>70</v>
      </c>
      <c r="E56" s="3">
        <v>2547</v>
      </c>
      <c r="F56" s="4">
        <v>9.8935220000000004E-2</v>
      </c>
      <c r="G56" s="4"/>
      <c r="H56" s="3">
        <v>2607</v>
      </c>
      <c r="I56" s="4">
        <v>0.10292692000000001</v>
      </c>
      <c r="J56" s="4">
        <v>2.3775190000000002E-2</v>
      </c>
      <c r="K56" s="3">
        <v>2652</v>
      </c>
      <c r="L56" s="4">
        <v>9.6374199999999993E-2</v>
      </c>
      <c r="M56" s="4">
        <v>1.7202789999999999E-2</v>
      </c>
      <c r="N56" s="3">
        <v>2756</v>
      </c>
      <c r="O56" s="4">
        <v>9.5112169999999996E-2</v>
      </c>
      <c r="P56" s="4">
        <v>3.9181390000000003E-2</v>
      </c>
      <c r="Q56" s="3">
        <v>2543</v>
      </c>
      <c r="R56" s="4">
        <v>8.4706210000000004E-2</v>
      </c>
      <c r="S56" s="4">
        <v>-7.7180910000000005E-2</v>
      </c>
      <c r="T56" s="3">
        <v>2398</v>
      </c>
      <c r="U56" s="4">
        <v>8.3528839999999993E-2</v>
      </c>
      <c r="V56" s="4">
        <v>-5.7200679999999997E-2</v>
      </c>
      <c r="W56" s="3">
        <v>2648</v>
      </c>
      <c r="X56" s="4">
        <v>8.5861759999999995E-2</v>
      </c>
      <c r="Y56" s="4">
        <v>0.10423908</v>
      </c>
      <c r="Z56" s="3">
        <v>2642</v>
      </c>
      <c r="AA56" s="4">
        <v>8.3360829999999997E-2</v>
      </c>
      <c r="AB56" s="4">
        <v>-2.2453999999999998E-3</v>
      </c>
      <c r="AC56" s="3">
        <v>3084</v>
      </c>
      <c r="AD56" s="4">
        <v>8.7993550000000004E-2</v>
      </c>
      <c r="AE56" s="4">
        <v>0.16736599999999999</v>
      </c>
      <c r="AF56" s="3">
        <v>3050</v>
      </c>
      <c r="AG56" s="4">
        <v>8.2377409999999998E-2</v>
      </c>
      <c r="AH56" s="4">
        <v>-1.10107E-2</v>
      </c>
    </row>
    <row r="57" spans="1:34">
      <c r="A57" s="2" t="s">
        <v>152</v>
      </c>
      <c r="B57" s="2" t="s">
        <v>49</v>
      </c>
      <c r="C57" s="2" t="s">
        <v>47</v>
      </c>
      <c r="D57" s="2" t="s">
        <v>71</v>
      </c>
      <c r="E57" s="5" t="s">
        <v>86</v>
      </c>
      <c r="F57" s="6" t="s">
        <v>86</v>
      </c>
      <c r="G57" s="4"/>
      <c r="H57" s="5" t="s">
        <v>86</v>
      </c>
      <c r="I57" s="6" t="s">
        <v>86</v>
      </c>
      <c r="J57" s="6" t="s">
        <v>86</v>
      </c>
      <c r="K57" s="5" t="s">
        <v>86</v>
      </c>
      <c r="L57" s="6" t="s">
        <v>86</v>
      </c>
      <c r="M57" s="6" t="s">
        <v>86</v>
      </c>
      <c r="N57" s="5" t="s">
        <v>86</v>
      </c>
      <c r="O57" s="6" t="s">
        <v>86</v>
      </c>
      <c r="P57" s="6" t="s">
        <v>86</v>
      </c>
      <c r="Q57" s="5" t="s">
        <v>86</v>
      </c>
      <c r="R57" s="6" t="s">
        <v>86</v>
      </c>
      <c r="S57" s="6" t="s">
        <v>86</v>
      </c>
      <c r="T57" s="5" t="s">
        <v>86</v>
      </c>
      <c r="U57" s="6" t="s">
        <v>86</v>
      </c>
      <c r="V57" s="6" t="s">
        <v>86</v>
      </c>
      <c r="W57" s="5" t="s">
        <v>86</v>
      </c>
      <c r="X57" s="6" t="s">
        <v>86</v>
      </c>
      <c r="Y57" s="6" t="s">
        <v>86</v>
      </c>
      <c r="Z57" s="5" t="s">
        <v>86</v>
      </c>
      <c r="AA57" s="6" t="s">
        <v>86</v>
      </c>
      <c r="AB57" s="6" t="s">
        <v>86</v>
      </c>
      <c r="AC57" s="5" t="s">
        <v>86</v>
      </c>
      <c r="AD57" s="6" t="s">
        <v>86</v>
      </c>
      <c r="AE57" s="6" t="s">
        <v>86</v>
      </c>
      <c r="AF57" s="5" t="s">
        <v>86</v>
      </c>
      <c r="AG57" s="6" t="s">
        <v>86</v>
      </c>
      <c r="AH57" s="6" t="s">
        <v>86</v>
      </c>
    </row>
    <row r="58" spans="1:34">
      <c r="A58" s="2" t="s">
        <v>152</v>
      </c>
      <c r="B58" s="2" t="s">
        <v>49</v>
      </c>
      <c r="C58" s="2" t="s">
        <v>47</v>
      </c>
      <c r="D58" s="2" t="s">
        <v>48</v>
      </c>
      <c r="E58" s="3">
        <v>25742</v>
      </c>
      <c r="F58" s="4">
        <v>1</v>
      </c>
      <c r="G58" s="4"/>
      <c r="H58" s="3">
        <v>25332</v>
      </c>
      <c r="I58" s="4">
        <v>1</v>
      </c>
      <c r="J58" s="4">
        <v>-1.5928769999999998E-2</v>
      </c>
      <c r="K58" s="3">
        <v>27520</v>
      </c>
      <c r="L58" s="4">
        <v>1</v>
      </c>
      <c r="M58" s="4">
        <v>8.6364919999999998E-2</v>
      </c>
      <c r="N58" s="3">
        <v>28978</v>
      </c>
      <c r="O58" s="4">
        <v>1</v>
      </c>
      <c r="P58" s="4">
        <v>5.2970150000000001E-2</v>
      </c>
      <c r="Q58" s="3">
        <v>30026</v>
      </c>
      <c r="R58" s="4">
        <v>1</v>
      </c>
      <c r="S58" s="4">
        <v>3.6185290000000002E-2</v>
      </c>
      <c r="T58" s="3">
        <v>28708</v>
      </c>
      <c r="U58" s="4">
        <v>1</v>
      </c>
      <c r="V58" s="4">
        <v>-4.3911579999999999E-2</v>
      </c>
      <c r="W58" s="3">
        <v>30839</v>
      </c>
      <c r="X58" s="4">
        <v>1</v>
      </c>
      <c r="Y58" s="4">
        <v>7.4236129999999997E-2</v>
      </c>
      <c r="Z58" s="3">
        <v>31693</v>
      </c>
      <c r="AA58" s="4">
        <v>1</v>
      </c>
      <c r="AB58" s="4">
        <v>2.7688500000000001E-2</v>
      </c>
      <c r="AC58" s="3">
        <v>35049</v>
      </c>
      <c r="AD58" s="4">
        <v>1</v>
      </c>
      <c r="AE58" s="4">
        <v>0.10590613</v>
      </c>
      <c r="AF58" s="3">
        <v>37027</v>
      </c>
      <c r="AG58" s="4">
        <v>1</v>
      </c>
      <c r="AH58" s="4">
        <v>5.6414310000000002E-2</v>
      </c>
    </row>
    <row r="59" spans="1:34">
      <c r="A59" s="2" t="s">
        <v>153</v>
      </c>
      <c r="B59" s="2" t="s">
        <v>44</v>
      </c>
      <c r="C59" s="2" t="s">
        <v>45</v>
      </c>
      <c r="D59" s="2" t="s">
        <v>64</v>
      </c>
      <c r="E59" s="3">
        <v>30</v>
      </c>
      <c r="F59" s="4">
        <v>9.5929999999999998E-5</v>
      </c>
      <c r="G59" s="4"/>
      <c r="H59" s="3">
        <v>44</v>
      </c>
      <c r="I59" s="4">
        <v>1.3907000000000001E-4</v>
      </c>
      <c r="J59" s="4">
        <v>0.46546364000000001</v>
      </c>
      <c r="K59" s="3">
        <v>22</v>
      </c>
      <c r="L59" s="4">
        <v>7.0649999999999996E-5</v>
      </c>
      <c r="M59" s="4">
        <v>-0.49860169999999998</v>
      </c>
      <c r="N59" s="3">
        <v>21</v>
      </c>
      <c r="O59" s="4">
        <v>6.7669999999999994E-5</v>
      </c>
      <c r="P59" s="4">
        <v>-4.2575580000000002E-2</v>
      </c>
      <c r="Q59" s="3">
        <v>26</v>
      </c>
      <c r="R59" s="4">
        <v>8.3479999999999994E-5</v>
      </c>
      <c r="S59" s="4">
        <v>0.23375509999999999</v>
      </c>
      <c r="T59" s="3">
        <v>25</v>
      </c>
      <c r="U59" s="4">
        <v>8.0950000000000003E-5</v>
      </c>
      <c r="V59" s="4">
        <v>-3.451593E-2</v>
      </c>
      <c r="W59" s="3">
        <v>31</v>
      </c>
      <c r="X59" s="4">
        <v>1.0224E-4</v>
      </c>
      <c r="Y59" s="4">
        <v>0.23641580000000001</v>
      </c>
      <c r="Z59" s="3">
        <v>15</v>
      </c>
      <c r="AA59" s="4">
        <v>5.0649999999999998E-5</v>
      </c>
      <c r="AB59" s="4">
        <v>-0.51518887000000002</v>
      </c>
      <c r="AC59" s="3">
        <v>14</v>
      </c>
      <c r="AD59" s="4">
        <v>4.9289999999999997E-5</v>
      </c>
      <c r="AE59" s="4">
        <v>-6.0844090000000003E-2</v>
      </c>
      <c r="AF59" s="3">
        <v>25</v>
      </c>
      <c r="AG59" s="4">
        <v>8.5610000000000002E-5</v>
      </c>
      <c r="AH59" s="4">
        <v>0.78399892999999998</v>
      </c>
    </row>
    <row r="60" spans="1:34">
      <c r="A60" s="2" t="s">
        <v>153</v>
      </c>
      <c r="B60" s="2" t="s">
        <v>44</v>
      </c>
      <c r="C60" s="2" t="s">
        <v>45</v>
      </c>
      <c r="D60" s="2" t="s">
        <v>65</v>
      </c>
      <c r="E60" s="3">
        <v>3258</v>
      </c>
      <c r="F60" s="4">
        <v>1.0498149999999999E-2</v>
      </c>
      <c r="G60" s="4"/>
      <c r="H60" s="3">
        <v>3525</v>
      </c>
      <c r="I60" s="4">
        <v>1.1238410000000001E-2</v>
      </c>
      <c r="J60" s="4">
        <v>8.2129489999999999E-2</v>
      </c>
      <c r="K60" s="3">
        <v>3428</v>
      </c>
      <c r="L60" s="4">
        <v>1.1071889999999999E-2</v>
      </c>
      <c r="M60" s="4">
        <v>-2.7656770000000001E-2</v>
      </c>
      <c r="N60" s="3">
        <v>3968</v>
      </c>
      <c r="O60" s="4">
        <v>1.282379E-2</v>
      </c>
      <c r="P60" s="4">
        <v>0.15768009999999999</v>
      </c>
      <c r="Q60" s="3">
        <v>4254</v>
      </c>
      <c r="R60" s="4">
        <v>1.374571E-2</v>
      </c>
      <c r="S60" s="4">
        <v>7.2018840000000001E-2</v>
      </c>
      <c r="T60" s="3">
        <v>4837</v>
      </c>
      <c r="U60" s="4">
        <v>1.5697530000000001E-2</v>
      </c>
      <c r="V60" s="4">
        <v>0.13703729000000001</v>
      </c>
      <c r="W60" s="3">
        <v>4990</v>
      </c>
      <c r="X60" s="4">
        <v>1.6540659999999999E-2</v>
      </c>
      <c r="Y60" s="4">
        <v>3.1596159999999998E-2</v>
      </c>
      <c r="Z60" s="3">
        <v>4937</v>
      </c>
      <c r="AA60" s="4">
        <v>1.6727349999999998E-2</v>
      </c>
      <c r="AB60" s="4">
        <v>-1.0444490000000001E-2</v>
      </c>
      <c r="AC60" s="3">
        <v>5467</v>
      </c>
      <c r="AD60" s="4">
        <v>1.9189870000000001E-2</v>
      </c>
      <c r="AE60" s="4">
        <v>0.10725957</v>
      </c>
      <c r="AF60" s="3">
        <v>6171</v>
      </c>
      <c r="AG60" s="4">
        <v>2.1087439999999999E-2</v>
      </c>
      <c r="AH60" s="4">
        <v>0.12871087</v>
      </c>
    </row>
    <row r="61" spans="1:34">
      <c r="A61" s="2" t="s">
        <v>153</v>
      </c>
      <c r="B61" s="2" t="s">
        <v>44</v>
      </c>
      <c r="C61" s="2" t="s">
        <v>45</v>
      </c>
      <c r="D61" s="2" t="s">
        <v>66</v>
      </c>
      <c r="E61" s="3">
        <v>267483</v>
      </c>
      <c r="F61" s="4">
        <v>0.86202884000000002</v>
      </c>
      <c r="G61" s="4"/>
      <c r="H61" s="3">
        <v>270933</v>
      </c>
      <c r="I61" s="4">
        <v>0.86377389999999998</v>
      </c>
      <c r="J61" s="4">
        <v>1.289715E-2</v>
      </c>
      <c r="K61" s="3">
        <v>271333</v>
      </c>
      <c r="L61" s="4">
        <v>0.87647187000000004</v>
      </c>
      <c r="M61" s="4">
        <v>1.47591E-3</v>
      </c>
      <c r="N61" s="3">
        <v>272718</v>
      </c>
      <c r="O61" s="4">
        <v>0.88136356000000005</v>
      </c>
      <c r="P61" s="4">
        <v>5.10445E-3</v>
      </c>
      <c r="Q61" s="3">
        <v>274432</v>
      </c>
      <c r="R61" s="4">
        <v>0.88679759000000002</v>
      </c>
      <c r="S61" s="4">
        <v>6.2849999999999998E-3</v>
      </c>
      <c r="T61" s="3">
        <v>272147</v>
      </c>
      <c r="U61" s="4">
        <v>0.88324871000000005</v>
      </c>
      <c r="V61" s="4">
        <v>-8.3261600000000009E-3</v>
      </c>
      <c r="W61" s="3">
        <v>269568</v>
      </c>
      <c r="X61" s="4">
        <v>0.89363347000000004</v>
      </c>
      <c r="Y61" s="4">
        <v>-9.4763899999999995E-3</v>
      </c>
      <c r="Z61" s="3">
        <v>266198</v>
      </c>
      <c r="AA61" s="4">
        <v>0.90184112000000005</v>
      </c>
      <c r="AB61" s="4">
        <v>-1.250158E-2</v>
      </c>
      <c r="AC61" s="3">
        <v>255911</v>
      </c>
      <c r="AD61" s="4">
        <v>0.89827721999999999</v>
      </c>
      <c r="AE61" s="4">
        <v>-3.8642830000000003E-2</v>
      </c>
      <c r="AF61" s="3">
        <v>263125</v>
      </c>
      <c r="AG61" s="4">
        <v>0.89919143000000001</v>
      </c>
      <c r="AH61" s="4">
        <v>2.8188520000000002E-2</v>
      </c>
    </row>
    <row r="62" spans="1:34">
      <c r="A62" s="2" t="s">
        <v>153</v>
      </c>
      <c r="B62" s="2" t="s">
        <v>44</v>
      </c>
      <c r="C62" s="2" t="s">
        <v>45</v>
      </c>
      <c r="D62" s="2" t="s">
        <v>67</v>
      </c>
      <c r="E62" s="3">
        <v>21064</v>
      </c>
      <c r="F62" s="4">
        <v>6.7884589999999995E-2</v>
      </c>
      <c r="G62" s="4"/>
      <c r="H62" s="3">
        <v>20852</v>
      </c>
      <c r="I62" s="4">
        <v>6.6477939999999999E-2</v>
      </c>
      <c r="J62" s="4">
        <v>-1.0095120000000001E-2</v>
      </c>
      <c r="K62" s="3">
        <v>19315</v>
      </c>
      <c r="L62" s="4">
        <v>6.2391530000000001E-2</v>
      </c>
      <c r="M62" s="4">
        <v>-7.3702160000000003E-2</v>
      </c>
      <c r="N62" s="3">
        <v>18216</v>
      </c>
      <c r="O62" s="4">
        <v>5.8869039999999997E-2</v>
      </c>
      <c r="P62" s="4">
        <v>-5.69051E-2</v>
      </c>
      <c r="Q62" s="3">
        <v>17420</v>
      </c>
      <c r="R62" s="4">
        <v>5.6291620000000001E-2</v>
      </c>
      <c r="S62" s="4">
        <v>-4.3668659999999998E-2</v>
      </c>
      <c r="T62" s="3">
        <v>17526</v>
      </c>
      <c r="U62" s="4">
        <v>5.6879300000000001E-2</v>
      </c>
      <c r="V62" s="4">
        <v>6.0529700000000004E-3</v>
      </c>
      <c r="W62" s="3">
        <v>15084</v>
      </c>
      <c r="X62" s="4">
        <v>5.0005859999999999E-2</v>
      </c>
      <c r="Y62" s="4">
        <v>-0.13929349999999999</v>
      </c>
      <c r="Z62" s="3">
        <v>13714</v>
      </c>
      <c r="AA62" s="4">
        <v>4.646173E-2</v>
      </c>
      <c r="AB62" s="4">
        <v>-9.0840099999999993E-2</v>
      </c>
      <c r="AC62" s="3">
        <v>13438</v>
      </c>
      <c r="AD62" s="4">
        <v>4.7168439999999999E-2</v>
      </c>
      <c r="AE62" s="4">
        <v>-2.0147769999999999E-2</v>
      </c>
      <c r="AF62" s="3">
        <v>13526</v>
      </c>
      <c r="AG62" s="4">
        <v>4.6224080000000001E-2</v>
      </c>
      <c r="AH62" s="4">
        <v>6.5786300000000002E-3</v>
      </c>
    </row>
    <row r="63" spans="1:34">
      <c r="A63" s="2" t="s">
        <v>153</v>
      </c>
      <c r="B63" s="2" t="s">
        <v>44</v>
      </c>
      <c r="C63" s="2" t="s">
        <v>45</v>
      </c>
      <c r="D63" s="2" t="s">
        <v>68</v>
      </c>
      <c r="E63" s="3">
        <v>10215</v>
      </c>
      <c r="F63" s="4">
        <v>3.2921119999999998E-2</v>
      </c>
      <c r="G63" s="4"/>
      <c r="H63" s="3">
        <v>10192</v>
      </c>
      <c r="I63" s="4">
        <v>3.2493180000000003E-2</v>
      </c>
      <c r="J63" s="4">
        <v>-2.2893100000000001E-3</v>
      </c>
      <c r="K63" s="3">
        <v>8673</v>
      </c>
      <c r="L63" s="4">
        <v>2.8015060000000001E-2</v>
      </c>
      <c r="M63" s="4">
        <v>-0.14905407000000001</v>
      </c>
      <c r="N63" s="3">
        <v>8477</v>
      </c>
      <c r="O63" s="4">
        <v>2.7395949999999999E-2</v>
      </c>
      <c r="P63" s="4">
        <v>-2.2562809999999999E-2</v>
      </c>
      <c r="Q63" s="3">
        <v>8033</v>
      </c>
      <c r="R63" s="4">
        <v>2.5956750000000001E-2</v>
      </c>
      <c r="S63" s="4">
        <v>-5.2420849999999998E-2</v>
      </c>
      <c r="T63" s="3">
        <v>8342</v>
      </c>
      <c r="U63" s="4">
        <v>2.7072849999999999E-2</v>
      </c>
      <c r="V63" s="4">
        <v>3.847014E-2</v>
      </c>
      <c r="W63" s="3">
        <v>7404</v>
      </c>
      <c r="X63" s="4">
        <v>2.4544679999999999E-2</v>
      </c>
      <c r="Y63" s="4">
        <v>-0.11241103</v>
      </c>
      <c r="Z63" s="3">
        <v>6357</v>
      </c>
      <c r="AA63" s="4">
        <v>2.1535660000000002E-2</v>
      </c>
      <c r="AB63" s="4">
        <v>-0.14144820999999999</v>
      </c>
      <c r="AC63" s="3">
        <v>6185</v>
      </c>
      <c r="AD63" s="4">
        <v>2.1711569999999999E-2</v>
      </c>
      <c r="AE63" s="4">
        <v>-2.6944470000000002E-2</v>
      </c>
      <c r="AF63" s="3">
        <v>5961</v>
      </c>
      <c r="AG63" s="4">
        <v>2.037228E-2</v>
      </c>
      <c r="AH63" s="4">
        <v>-3.6216789999999999E-2</v>
      </c>
    </row>
    <row r="64" spans="1:34">
      <c r="A64" s="2" t="s">
        <v>153</v>
      </c>
      <c r="B64" s="2" t="s">
        <v>44</v>
      </c>
      <c r="C64" s="2" t="s">
        <v>45</v>
      </c>
      <c r="D64" s="2" t="s">
        <v>69</v>
      </c>
      <c r="E64" s="3">
        <v>4587</v>
      </c>
      <c r="F64" s="4">
        <v>1.4782729999999999E-2</v>
      </c>
      <c r="G64" s="4"/>
      <c r="H64" s="3">
        <v>4418</v>
      </c>
      <c r="I64" s="4">
        <v>1.4086690000000001E-2</v>
      </c>
      <c r="J64" s="4">
        <v>-3.6745300000000002E-2</v>
      </c>
      <c r="K64" s="3">
        <v>3684</v>
      </c>
      <c r="L64" s="4">
        <v>1.1901119999999999E-2</v>
      </c>
      <c r="M64" s="4">
        <v>-0.16616228999999999</v>
      </c>
      <c r="N64" s="3">
        <v>3300</v>
      </c>
      <c r="O64" s="4">
        <v>1.0663519999999999E-2</v>
      </c>
      <c r="P64" s="4">
        <v>-0.10441485</v>
      </c>
      <c r="Q64" s="3">
        <v>2962</v>
      </c>
      <c r="R64" s="4">
        <v>9.5727399999999997E-3</v>
      </c>
      <c r="S64" s="4">
        <v>-0.10218415</v>
      </c>
      <c r="T64" s="3">
        <v>3067</v>
      </c>
      <c r="U64" s="4">
        <v>9.9553999999999997E-3</v>
      </c>
      <c r="V64" s="4">
        <v>3.5458480000000001E-2</v>
      </c>
      <c r="W64" s="3">
        <v>2692</v>
      </c>
      <c r="X64" s="4">
        <v>8.9227999999999998E-3</v>
      </c>
      <c r="Y64" s="4">
        <v>-0.12253213</v>
      </c>
      <c r="Z64" s="3">
        <v>2432</v>
      </c>
      <c r="AA64" s="4">
        <v>8.2395300000000001E-3</v>
      </c>
      <c r="AB64" s="4">
        <v>-9.6419779999999997E-2</v>
      </c>
      <c r="AC64" s="3">
        <v>2447</v>
      </c>
      <c r="AD64" s="4">
        <v>8.5906000000000003E-3</v>
      </c>
      <c r="AE64" s="4">
        <v>6.2962900000000004E-3</v>
      </c>
      <c r="AF64" s="3">
        <v>2432</v>
      </c>
      <c r="AG64" s="4">
        <v>8.3112299999999993E-3</v>
      </c>
      <c r="AH64" s="4">
        <v>-6.2605600000000001E-3</v>
      </c>
    </row>
    <row r="65" spans="1:34">
      <c r="A65" s="2" t="s">
        <v>153</v>
      </c>
      <c r="B65" s="2" t="s">
        <v>44</v>
      </c>
      <c r="C65" s="2" t="s">
        <v>45</v>
      </c>
      <c r="D65" s="2" t="s">
        <v>70</v>
      </c>
      <c r="E65" s="3">
        <v>2941</v>
      </c>
      <c r="F65" s="4">
        <v>9.4792000000000001E-3</v>
      </c>
      <c r="G65" s="4"/>
      <c r="H65" s="3">
        <v>2751</v>
      </c>
      <c r="I65" s="4">
        <v>8.7691399999999999E-3</v>
      </c>
      <c r="J65" s="4">
        <v>-6.4869339999999998E-2</v>
      </c>
      <c r="K65" s="3">
        <v>2296</v>
      </c>
      <c r="L65" s="4">
        <v>7.4153400000000003E-3</v>
      </c>
      <c r="M65" s="4">
        <v>-0.16540362</v>
      </c>
      <c r="N65" s="3">
        <v>2107</v>
      </c>
      <c r="O65" s="4">
        <v>6.81089E-3</v>
      </c>
      <c r="P65" s="4">
        <v>-8.194825E-2</v>
      </c>
      <c r="Q65" s="3">
        <v>1870</v>
      </c>
      <c r="R65" s="4">
        <v>6.0441999999999996E-3</v>
      </c>
      <c r="S65" s="4">
        <v>-0.11246340000000001</v>
      </c>
      <c r="T65" s="3">
        <v>1883</v>
      </c>
      <c r="U65" s="4">
        <v>6.1119499999999997E-3</v>
      </c>
      <c r="V65" s="4">
        <v>6.8191399999999996E-3</v>
      </c>
      <c r="W65" s="3">
        <v>1658</v>
      </c>
      <c r="X65" s="4">
        <v>5.4963599999999996E-3</v>
      </c>
      <c r="Y65" s="4">
        <v>-0.11959245</v>
      </c>
      <c r="Z65" s="3">
        <v>1402</v>
      </c>
      <c r="AA65" s="4">
        <v>4.7505100000000003E-3</v>
      </c>
      <c r="AB65" s="4">
        <v>-0.15427226999999999</v>
      </c>
      <c r="AC65" s="3">
        <v>1380</v>
      </c>
      <c r="AD65" s="4">
        <v>4.8430699999999997E-3</v>
      </c>
      <c r="AE65" s="4">
        <v>-1.602135E-2</v>
      </c>
      <c r="AF65" s="3">
        <v>1356</v>
      </c>
      <c r="AG65" s="4">
        <v>4.6354899999999999E-3</v>
      </c>
      <c r="AH65" s="4">
        <v>-1.688249E-2</v>
      </c>
    </row>
    <row r="66" spans="1:34">
      <c r="A66" s="2" t="s">
        <v>153</v>
      </c>
      <c r="B66" s="2" t="s">
        <v>44</v>
      </c>
      <c r="C66" s="2" t="s">
        <v>45</v>
      </c>
      <c r="D66" s="2" t="s">
        <v>71</v>
      </c>
      <c r="E66" s="3">
        <v>717</v>
      </c>
      <c r="F66" s="4">
        <v>2.3094399999999998E-3</v>
      </c>
      <c r="G66" s="4"/>
      <c r="H66" s="3">
        <v>948</v>
      </c>
      <c r="I66" s="4">
        <v>3.0216800000000001E-3</v>
      </c>
      <c r="J66" s="4">
        <v>0.32259906999999999</v>
      </c>
      <c r="K66" s="3">
        <v>824</v>
      </c>
      <c r="L66" s="4">
        <v>2.6625400000000001E-3</v>
      </c>
      <c r="M66" s="4">
        <v>-0.13033748000000001</v>
      </c>
      <c r="N66" s="3">
        <v>621</v>
      </c>
      <c r="O66" s="4">
        <v>2.0055899999999998E-3</v>
      </c>
      <c r="P66" s="4">
        <v>-0.24709661999999999</v>
      </c>
      <c r="Q66" s="3">
        <v>467</v>
      </c>
      <c r="R66" s="4">
        <v>1.5079200000000001E-3</v>
      </c>
      <c r="S66" s="4">
        <v>-0.24805137999999999</v>
      </c>
      <c r="T66" s="3">
        <v>294</v>
      </c>
      <c r="U66" s="4">
        <v>9.5330999999999996E-4</v>
      </c>
      <c r="V66" s="4">
        <v>-0.37054215000000001</v>
      </c>
      <c r="W66" s="3">
        <v>227</v>
      </c>
      <c r="X66" s="4">
        <v>7.5392999999999999E-4</v>
      </c>
      <c r="Y66" s="4">
        <v>-0.22574519000000001</v>
      </c>
      <c r="Z66" s="3">
        <v>116</v>
      </c>
      <c r="AA66" s="4">
        <v>3.9345999999999999E-4</v>
      </c>
      <c r="AB66" s="4">
        <v>-0.48933243999999998</v>
      </c>
      <c r="AC66" s="3">
        <v>48</v>
      </c>
      <c r="AD66" s="4">
        <v>1.6992E-4</v>
      </c>
      <c r="AE66" s="4">
        <v>-0.58317330999999994</v>
      </c>
      <c r="AF66" s="3">
        <v>27</v>
      </c>
      <c r="AG66" s="4">
        <v>9.2449999999999997E-5</v>
      </c>
      <c r="AH66" s="4">
        <v>-0.44119038999999999</v>
      </c>
    </row>
    <row r="67" spans="1:34">
      <c r="A67" s="2" t="s">
        <v>153</v>
      </c>
      <c r="B67" s="2" t="s">
        <v>44</v>
      </c>
      <c r="C67" s="2" t="s">
        <v>45</v>
      </c>
      <c r="D67" s="2" t="s">
        <v>48</v>
      </c>
      <c r="E67" s="3">
        <v>310295</v>
      </c>
      <c r="F67" s="4">
        <v>1</v>
      </c>
      <c r="G67" s="4"/>
      <c r="H67" s="3">
        <v>313662</v>
      </c>
      <c r="I67" s="4">
        <v>1</v>
      </c>
      <c r="J67" s="4">
        <v>1.0850820000000001E-2</v>
      </c>
      <c r="K67" s="3">
        <v>309574</v>
      </c>
      <c r="L67" s="4">
        <v>1</v>
      </c>
      <c r="M67" s="4">
        <v>-1.3033080000000001E-2</v>
      </c>
      <c r="N67" s="3">
        <v>309427</v>
      </c>
      <c r="O67" s="4">
        <v>1</v>
      </c>
      <c r="P67" s="4">
        <v>-4.7401000000000002E-4</v>
      </c>
      <c r="Q67" s="3">
        <v>309464</v>
      </c>
      <c r="R67" s="4">
        <v>1</v>
      </c>
      <c r="S67" s="4">
        <v>1.1879000000000001E-4</v>
      </c>
      <c r="T67" s="3">
        <v>308120</v>
      </c>
      <c r="U67" s="4">
        <v>1</v>
      </c>
      <c r="V67" s="4">
        <v>-4.34163E-3</v>
      </c>
      <c r="W67" s="3">
        <v>301654</v>
      </c>
      <c r="X67" s="4">
        <v>1</v>
      </c>
      <c r="Y67" s="4">
        <v>-2.0987100000000002E-2</v>
      </c>
      <c r="Z67" s="3">
        <v>295172</v>
      </c>
      <c r="AA67" s="4">
        <v>1</v>
      </c>
      <c r="AB67" s="4">
        <v>-2.1488790000000001E-2</v>
      </c>
      <c r="AC67" s="3">
        <v>284891</v>
      </c>
      <c r="AD67" s="4">
        <v>1</v>
      </c>
      <c r="AE67" s="4">
        <v>-3.4828659999999997E-2</v>
      </c>
      <c r="AF67" s="3">
        <v>292624</v>
      </c>
      <c r="AG67" s="4">
        <v>1</v>
      </c>
      <c r="AH67" s="4">
        <v>2.714316E-2</v>
      </c>
    </row>
    <row r="68" spans="1:34">
      <c r="A68" s="2" t="s">
        <v>153</v>
      </c>
      <c r="B68" s="2" t="s">
        <v>44</v>
      </c>
      <c r="C68" s="2" t="s">
        <v>46</v>
      </c>
      <c r="D68" s="2" t="s">
        <v>64</v>
      </c>
      <c r="E68" s="3">
        <v>138</v>
      </c>
      <c r="F68" s="4">
        <v>1.1967600000000001E-3</v>
      </c>
      <c r="G68" s="4"/>
      <c r="H68" s="3">
        <v>181</v>
      </c>
      <c r="I68" s="4">
        <v>1.5831899999999999E-3</v>
      </c>
      <c r="J68" s="4">
        <v>0.30672769999999999</v>
      </c>
      <c r="K68" s="3">
        <v>187</v>
      </c>
      <c r="L68" s="4">
        <v>1.69287E-3</v>
      </c>
      <c r="M68" s="4">
        <v>3.30388E-2</v>
      </c>
      <c r="N68" s="3">
        <v>242</v>
      </c>
      <c r="O68" s="4">
        <v>2.2059499999999999E-3</v>
      </c>
      <c r="P68" s="4">
        <v>0.29631495000000002</v>
      </c>
      <c r="Q68" s="3">
        <v>308</v>
      </c>
      <c r="R68" s="4">
        <v>2.9597299999999998E-3</v>
      </c>
      <c r="S68" s="4">
        <v>0.27201393000000001</v>
      </c>
      <c r="T68" s="3">
        <v>414</v>
      </c>
      <c r="U68" s="4">
        <v>4.1765400000000003E-3</v>
      </c>
      <c r="V68" s="4">
        <v>0.34272602000000002</v>
      </c>
      <c r="W68" s="3">
        <v>517</v>
      </c>
      <c r="X68" s="4">
        <v>5.5667499999999996E-3</v>
      </c>
      <c r="Y68" s="4">
        <v>0.25043363000000002</v>
      </c>
      <c r="Z68" s="3">
        <v>489</v>
      </c>
      <c r="AA68" s="4">
        <v>5.9262799999999999E-3</v>
      </c>
      <c r="AB68" s="4">
        <v>-5.5549500000000002E-2</v>
      </c>
      <c r="AC68" s="3">
        <v>532</v>
      </c>
      <c r="AD68" s="4">
        <v>6.3520399999999998E-3</v>
      </c>
      <c r="AE68" s="4">
        <v>8.8770940000000007E-2</v>
      </c>
      <c r="AF68" s="3">
        <v>515</v>
      </c>
      <c r="AG68" s="4">
        <v>6.0702600000000001E-3</v>
      </c>
      <c r="AH68" s="4">
        <v>-3.1467090000000003E-2</v>
      </c>
    </row>
    <row r="69" spans="1:34">
      <c r="A69" s="2" t="s">
        <v>153</v>
      </c>
      <c r="B69" s="2" t="s">
        <v>44</v>
      </c>
      <c r="C69" s="2" t="s">
        <v>46</v>
      </c>
      <c r="D69" s="2" t="s">
        <v>65</v>
      </c>
      <c r="E69" s="3">
        <v>27076</v>
      </c>
      <c r="F69" s="4">
        <v>0.2341241</v>
      </c>
      <c r="G69" s="4"/>
      <c r="H69" s="3">
        <v>27724</v>
      </c>
      <c r="I69" s="4">
        <v>0.24269136999999999</v>
      </c>
      <c r="J69" s="4">
        <v>2.3919119999999999E-2</v>
      </c>
      <c r="K69" s="3">
        <v>27851</v>
      </c>
      <c r="L69" s="4">
        <v>0.25235529000000001</v>
      </c>
      <c r="M69" s="4">
        <v>4.5801699999999997E-3</v>
      </c>
      <c r="N69" s="3">
        <v>29351</v>
      </c>
      <c r="O69" s="4">
        <v>0.26733821000000002</v>
      </c>
      <c r="P69" s="4">
        <v>5.3869640000000003E-2</v>
      </c>
      <c r="Q69" s="3">
        <v>29044</v>
      </c>
      <c r="R69" s="4">
        <v>0.27902901000000002</v>
      </c>
      <c r="S69" s="4">
        <v>-1.048143E-2</v>
      </c>
      <c r="T69" s="3">
        <v>27790</v>
      </c>
      <c r="U69" s="4">
        <v>0.28058368</v>
      </c>
      <c r="V69" s="4">
        <v>-4.31683E-2</v>
      </c>
      <c r="W69" s="3">
        <v>25888</v>
      </c>
      <c r="X69" s="4">
        <v>0.27860833000000002</v>
      </c>
      <c r="Y69" s="4">
        <v>-6.8447339999999995E-2</v>
      </c>
      <c r="Z69" s="3">
        <v>23881</v>
      </c>
      <c r="AA69" s="4">
        <v>0.28970261000000003</v>
      </c>
      <c r="AB69" s="4">
        <v>-7.7519519999999995E-2</v>
      </c>
      <c r="AC69" s="3">
        <v>25098</v>
      </c>
      <c r="AD69" s="4">
        <v>0.29973079000000002</v>
      </c>
      <c r="AE69" s="4">
        <v>5.0955439999999998E-2</v>
      </c>
      <c r="AF69" s="3">
        <v>25458</v>
      </c>
      <c r="AG69" s="4">
        <v>0.29998512999999999</v>
      </c>
      <c r="AH69" s="4">
        <v>1.4351650000000001E-2</v>
      </c>
    </row>
    <row r="70" spans="1:34">
      <c r="A70" s="2" t="s">
        <v>153</v>
      </c>
      <c r="B70" s="2" t="s">
        <v>44</v>
      </c>
      <c r="C70" s="2" t="s">
        <v>46</v>
      </c>
      <c r="D70" s="2" t="s">
        <v>66</v>
      </c>
      <c r="E70" s="3">
        <v>45029</v>
      </c>
      <c r="F70" s="4">
        <v>0.38935878000000002</v>
      </c>
      <c r="G70" s="4"/>
      <c r="H70" s="3">
        <v>43608</v>
      </c>
      <c r="I70" s="4">
        <v>0.38173610000000002</v>
      </c>
      <c r="J70" s="4">
        <v>-3.1564479999999999E-2</v>
      </c>
      <c r="K70" s="3">
        <v>42122</v>
      </c>
      <c r="L70" s="4">
        <v>0.38166085</v>
      </c>
      <c r="M70" s="4">
        <v>-3.4080579999999999E-2</v>
      </c>
      <c r="N70" s="3">
        <v>40895</v>
      </c>
      <c r="O70" s="4">
        <v>0.37247828999999999</v>
      </c>
      <c r="P70" s="4">
        <v>-2.912878E-2</v>
      </c>
      <c r="Q70" s="3">
        <v>38209</v>
      </c>
      <c r="R70" s="4">
        <v>0.36708407999999998</v>
      </c>
      <c r="S70" s="4">
        <v>-6.5670160000000005E-2</v>
      </c>
      <c r="T70" s="3">
        <v>35058</v>
      </c>
      <c r="U70" s="4">
        <v>0.35397158000000001</v>
      </c>
      <c r="V70" s="4">
        <v>-8.2459270000000001E-2</v>
      </c>
      <c r="W70" s="3">
        <v>32146</v>
      </c>
      <c r="X70" s="4">
        <v>0.34595875999999998</v>
      </c>
      <c r="Y70" s="4">
        <v>-8.3079559999999997E-2</v>
      </c>
      <c r="Z70" s="3">
        <v>28775</v>
      </c>
      <c r="AA70" s="4">
        <v>0.34907180999999998</v>
      </c>
      <c r="AB70" s="4">
        <v>-0.10486338000000001</v>
      </c>
      <c r="AC70" s="3">
        <v>29741</v>
      </c>
      <c r="AD70" s="4">
        <v>0.35518677999999998</v>
      </c>
      <c r="AE70" s="4">
        <v>3.358775E-2</v>
      </c>
      <c r="AF70" s="3">
        <v>30552</v>
      </c>
      <c r="AG70" s="4">
        <v>0.36001092000000001</v>
      </c>
      <c r="AH70" s="4">
        <v>2.7256860000000001E-2</v>
      </c>
    </row>
    <row r="71" spans="1:34">
      <c r="A71" s="2" t="s">
        <v>153</v>
      </c>
      <c r="B71" s="2" t="s">
        <v>44</v>
      </c>
      <c r="C71" s="2" t="s">
        <v>46</v>
      </c>
      <c r="D71" s="2" t="s">
        <v>67</v>
      </c>
      <c r="E71" s="3">
        <v>18670</v>
      </c>
      <c r="F71" s="4">
        <v>0.16143784</v>
      </c>
      <c r="G71" s="4"/>
      <c r="H71" s="3">
        <v>18297</v>
      </c>
      <c r="I71" s="4">
        <v>0.16017062000000001</v>
      </c>
      <c r="J71" s="4">
        <v>-1.997997E-2</v>
      </c>
      <c r="K71" s="3">
        <v>17541</v>
      </c>
      <c r="L71" s="4">
        <v>0.15893652</v>
      </c>
      <c r="M71" s="4">
        <v>-4.1333950000000001E-2</v>
      </c>
      <c r="N71" s="3">
        <v>17387</v>
      </c>
      <c r="O71" s="4">
        <v>0.15836159999999999</v>
      </c>
      <c r="P71" s="4">
        <v>-8.7927700000000001E-3</v>
      </c>
      <c r="Q71" s="3">
        <v>16022</v>
      </c>
      <c r="R71" s="4">
        <v>0.15392586</v>
      </c>
      <c r="S71" s="4">
        <v>-7.8495739999999994E-2</v>
      </c>
      <c r="T71" s="3">
        <v>15394</v>
      </c>
      <c r="U71" s="4">
        <v>0.15542898999999999</v>
      </c>
      <c r="V71" s="4">
        <v>-3.9178009999999999E-2</v>
      </c>
      <c r="W71" s="3">
        <v>14070</v>
      </c>
      <c r="X71" s="4">
        <v>0.15142327</v>
      </c>
      <c r="Y71" s="4">
        <v>-8.6020819999999998E-2</v>
      </c>
      <c r="Z71" s="3">
        <v>11888</v>
      </c>
      <c r="AA71" s="4">
        <v>0.14421031000000001</v>
      </c>
      <c r="AB71" s="4">
        <v>-0.15510533000000001</v>
      </c>
      <c r="AC71" s="3">
        <v>11381</v>
      </c>
      <c r="AD71" s="4">
        <v>0.13591671</v>
      </c>
      <c r="AE71" s="4">
        <v>-4.2625370000000003E-2</v>
      </c>
      <c r="AF71" s="3">
        <v>11506</v>
      </c>
      <c r="AG71" s="4">
        <v>0.13557949</v>
      </c>
      <c r="AH71" s="4">
        <v>1.097704E-2</v>
      </c>
    </row>
    <row r="72" spans="1:34">
      <c r="A72" s="2" t="s">
        <v>153</v>
      </c>
      <c r="B72" s="2" t="s">
        <v>44</v>
      </c>
      <c r="C72" s="2" t="s">
        <v>46</v>
      </c>
      <c r="D72" s="2" t="s">
        <v>68</v>
      </c>
      <c r="E72" s="3">
        <v>14705</v>
      </c>
      <c r="F72" s="4">
        <v>0.12714812</v>
      </c>
      <c r="G72" s="4"/>
      <c r="H72" s="3">
        <v>14758</v>
      </c>
      <c r="I72" s="4">
        <v>0.12919238999999999</v>
      </c>
      <c r="J72" s="4">
        <v>3.6549199999999999E-3</v>
      </c>
      <c r="K72" s="3">
        <v>13992</v>
      </c>
      <c r="L72" s="4">
        <v>0.12678345999999999</v>
      </c>
      <c r="M72" s="4">
        <v>-5.1904289999999999E-2</v>
      </c>
      <c r="N72" s="3">
        <v>13659</v>
      </c>
      <c r="O72" s="4">
        <v>0.12441058000000001</v>
      </c>
      <c r="P72" s="4">
        <v>-2.3813009999999999E-2</v>
      </c>
      <c r="Q72" s="3">
        <v>12980</v>
      </c>
      <c r="R72" s="4">
        <v>0.12469811</v>
      </c>
      <c r="S72" s="4">
        <v>-4.9749349999999998E-2</v>
      </c>
      <c r="T72" s="3">
        <v>13258</v>
      </c>
      <c r="U72" s="4">
        <v>0.13386187999999999</v>
      </c>
      <c r="V72" s="4">
        <v>2.1455729999999999E-2</v>
      </c>
      <c r="W72" s="3">
        <v>13148</v>
      </c>
      <c r="X72" s="4">
        <v>0.14149967999999999</v>
      </c>
      <c r="Y72" s="4">
        <v>-8.3138199999999995E-3</v>
      </c>
      <c r="Z72" s="3">
        <v>11338</v>
      </c>
      <c r="AA72" s="4">
        <v>0.13753824000000001</v>
      </c>
      <c r="AB72" s="4">
        <v>-0.13768316</v>
      </c>
      <c r="AC72" s="3">
        <v>10923</v>
      </c>
      <c r="AD72" s="4">
        <v>0.13045039</v>
      </c>
      <c r="AE72" s="4">
        <v>-3.6554240000000002E-2</v>
      </c>
      <c r="AF72" s="3">
        <v>10883</v>
      </c>
      <c r="AG72" s="4">
        <v>0.12823619</v>
      </c>
      <c r="AH72" s="4">
        <v>-3.7108100000000002E-3</v>
      </c>
    </row>
    <row r="73" spans="1:34">
      <c r="A73" s="2" t="s">
        <v>153</v>
      </c>
      <c r="B73" s="2" t="s">
        <v>44</v>
      </c>
      <c r="C73" s="2" t="s">
        <v>46</v>
      </c>
      <c r="D73" s="2" t="s">
        <v>69</v>
      </c>
      <c r="E73" s="3">
        <v>6468</v>
      </c>
      <c r="F73" s="4">
        <v>5.592975E-2</v>
      </c>
      <c r="G73" s="4"/>
      <c r="H73" s="3">
        <v>6265</v>
      </c>
      <c r="I73" s="4">
        <v>5.4843660000000002E-2</v>
      </c>
      <c r="J73" s="4">
        <v>-3.1407850000000001E-2</v>
      </c>
      <c r="K73" s="3">
        <v>5573</v>
      </c>
      <c r="L73" s="4">
        <v>5.0493660000000003E-2</v>
      </c>
      <c r="M73" s="4">
        <v>-0.11051834000000001</v>
      </c>
      <c r="N73" s="3">
        <v>5388</v>
      </c>
      <c r="O73" s="4">
        <v>4.9071869999999997E-2</v>
      </c>
      <c r="P73" s="4">
        <v>-3.3205940000000003E-2</v>
      </c>
      <c r="Q73" s="3">
        <v>4945</v>
      </c>
      <c r="R73" s="4">
        <v>4.7507399999999998E-2</v>
      </c>
      <c r="S73" s="4">
        <v>-8.2165569999999993E-2</v>
      </c>
      <c r="T73" s="3">
        <v>4794</v>
      </c>
      <c r="U73" s="4">
        <v>4.8406970000000001E-2</v>
      </c>
      <c r="V73" s="4">
        <v>-3.0452469999999999E-2</v>
      </c>
      <c r="W73" s="3">
        <v>4870</v>
      </c>
      <c r="X73" s="4">
        <v>5.2415749999999997E-2</v>
      </c>
      <c r="Y73" s="4">
        <v>1.585013E-2</v>
      </c>
      <c r="Z73" s="3">
        <v>4194</v>
      </c>
      <c r="AA73" s="4">
        <v>5.0875719999999999E-2</v>
      </c>
      <c r="AB73" s="4">
        <v>-0.1389118</v>
      </c>
      <c r="AC73" s="3">
        <v>4216</v>
      </c>
      <c r="AD73" s="4">
        <v>5.0352769999999998E-2</v>
      </c>
      <c r="AE73" s="4">
        <v>5.3519300000000004E-3</v>
      </c>
      <c r="AF73" s="3">
        <v>4179</v>
      </c>
      <c r="AG73" s="4">
        <v>4.9240680000000002E-2</v>
      </c>
      <c r="AH73" s="4">
        <v>-8.8922800000000007E-3</v>
      </c>
    </row>
    <row r="74" spans="1:34">
      <c r="A74" s="2" t="s">
        <v>153</v>
      </c>
      <c r="B74" s="2" t="s">
        <v>44</v>
      </c>
      <c r="C74" s="2" t="s">
        <v>46</v>
      </c>
      <c r="D74" s="2" t="s">
        <v>70</v>
      </c>
      <c r="E74" s="3">
        <v>3408</v>
      </c>
      <c r="F74" s="4">
        <v>2.9469809999999999E-2</v>
      </c>
      <c r="G74" s="4"/>
      <c r="H74" s="3">
        <v>3210</v>
      </c>
      <c r="I74" s="4">
        <v>2.809675E-2</v>
      </c>
      <c r="J74" s="4">
        <v>-5.824878E-2</v>
      </c>
      <c r="K74" s="3">
        <v>2928</v>
      </c>
      <c r="L74" s="4">
        <v>2.652999E-2</v>
      </c>
      <c r="M74" s="4">
        <v>-8.7763330000000001E-2</v>
      </c>
      <c r="N74" s="3">
        <v>2737</v>
      </c>
      <c r="O74" s="4">
        <v>2.493269E-2</v>
      </c>
      <c r="P74" s="4">
        <v>-6.5088930000000003E-2</v>
      </c>
      <c r="Q74" s="3">
        <v>2456</v>
      </c>
      <c r="R74" s="4">
        <v>2.359354E-2</v>
      </c>
      <c r="S74" s="4">
        <v>-0.10286109</v>
      </c>
      <c r="T74" s="3">
        <v>2246</v>
      </c>
      <c r="U74" s="4">
        <v>2.267605E-2</v>
      </c>
      <c r="V74" s="4">
        <v>-8.5472549999999994E-2</v>
      </c>
      <c r="W74" s="3">
        <v>2213</v>
      </c>
      <c r="X74" s="4">
        <v>2.3813529999999999E-2</v>
      </c>
      <c r="Y74" s="4">
        <v>-1.478252E-2</v>
      </c>
      <c r="Z74" s="3">
        <v>1835</v>
      </c>
      <c r="AA74" s="4">
        <v>2.226355E-2</v>
      </c>
      <c r="AB74" s="4">
        <v>-0.17058973999999999</v>
      </c>
      <c r="AC74" s="3">
        <v>1823</v>
      </c>
      <c r="AD74" s="4">
        <v>2.1774870000000002E-2</v>
      </c>
      <c r="AE74" s="4">
        <v>-6.5028300000000002E-3</v>
      </c>
      <c r="AF74" s="3">
        <v>1751</v>
      </c>
      <c r="AG74" s="4">
        <v>2.0630579999999999E-2</v>
      </c>
      <c r="AH74" s="4">
        <v>-3.9768480000000002E-2</v>
      </c>
    </row>
    <row r="75" spans="1:34">
      <c r="A75" s="2" t="s">
        <v>153</v>
      </c>
      <c r="B75" s="2" t="s">
        <v>44</v>
      </c>
      <c r="C75" s="2" t="s">
        <v>46</v>
      </c>
      <c r="D75" s="2" t="s">
        <v>71</v>
      </c>
      <c r="E75" s="3">
        <v>154</v>
      </c>
      <c r="F75" s="4">
        <v>1.3348399999999999E-3</v>
      </c>
      <c r="G75" s="4"/>
      <c r="H75" s="3">
        <v>193</v>
      </c>
      <c r="I75" s="4">
        <v>1.68593E-3</v>
      </c>
      <c r="J75" s="4">
        <v>0.24757887000000001</v>
      </c>
      <c r="K75" s="3">
        <v>171</v>
      </c>
      <c r="L75" s="4">
        <v>1.54736E-3</v>
      </c>
      <c r="M75" s="4">
        <v>-0.11329688</v>
      </c>
      <c r="N75" s="3">
        <v>132</v>
      </c>
      <c r="O75" s="4">
        <v>1.2007999999999999E-3</v>
      </c>
      <c r="P75" s="4">
        <v>-0.22799647000000001</v>
      </c>
      <c r="Q75" s="3">
        <v>125</v>
      </c>
      <c r="R75" s="4">
        <v>1.2022599999999999E-3</v>
      </c>
      <c r="S75" s="4">
        <v>-5.0789760000000003E-2</v>
      </c>
      <c r="T75" s="3">
        <v>89</v>
      </c>
      <c r="U75" s="4">
        <v>8.943E-4</v>
      </c>
      <c r="V75" s="4">
        <v>-0.29220278</v>
      </c>
      <c r="W75" s="3">
        <v>66</v>
      </c>
      <c r="X75" s="4">
        <v>7.1392000000000005E-4</v>
      </c>
      <c r="Y75" s="4">
        <v>-0.25107154999999998</v>
      </c>
      <c r="Z75" s="3">
        <v>34</v>
      </c>
      <c r="AA75" s="4">
        <v>4.1148999999999998E-4</v>
      </c>
      <c r="AB75" s="4">
        <v>-0.48866513</v>
      </c>
      <c r="AC75" s="3">
        <v>20</v>
      </c>
      <c r="AD75" s="4">
        <v>2.3565000000000001E-4</v>
      </c>
      <c r="AE75" s="4">
        <v>-0.41827550000000002</v>
      </c>
      <c r="AF75" s="3">
        <v>21</v>
      </c>
      <c r="AG75" s="4">
        <v>2.4675000000000001E-4</v>
      </c>
      <c r="AH75" s="4">
        <v>6.122031E-2</v>
      </c>
    </row>
    <row r="76" spans="1:34">
      <c r="A76" s="2" t="s">
        <v>153</v>
      </c>
      <c r="B76" s="2" t="s">
        <v>44</v>
      </c>
      <c r="C76" s="2" t="s">
        <v>46</v>
      </c>
      <c r="D76" s="2" t="s">
        <v>48</v>
      </c>
      <c r="E76" s="3">
        <v>115649</v>
      </c>
      <c r="F76" s="4">
        <v>1</v>
      </c>
      <c r="G76" s="4"/>
      <c r="H76" s="3">
        <v>114235</v>
      </c>
      <c r="I76" s="4">
        <v>1</v>
      </c>
      <c r="J76" s="4">
        <v>-1.2226330000000001E-2</v>
      </c>
      <c r="K76" s="3">
        <v>110364</v>
      </c>
      <c r="L76" s="4">
        <v>1</v>
      </c>
      <c r="M76" s="4">
        <v>-3.3890139999999999E-2</v>
      </c>
      <c r="N76" s="3">
        <v>109791</v>
      </c>
      <c r="O76" s="4">
        <v>1</v>
      </c>
      <c r="P76" s="4">
        <v>-5.1942799999999999E-3</v>
      </c>
      <c r="Q76" s="3">
        <v>104088</v>
      </c>
      <c r="R76" s="4">
        <v>1</v>
      </c>
      <c r="S76" s="4">
        <v>-5.1940409999999999E-2</v>
      </c>
      <c r="T76" s="3">
        <v>99043</v>
      </c>
      <c r="U76" s="4">
        <v>1</v>
      </c>
      <c r="V76" s="4">
        <v>-4.8469959999999999E-2</v>
      </c>
      <c r="W76" s="3">
        <v>92918</v>
      </c>
      <c r="X76" s="4">
        <v>1</v>
      </c>
      <c r="Y76" s="4">
        <v>-6.1842580000000001E-2</v>
      </c>
      <c r="Z76" s="3">
        <v>82432</v>
      </c>
      <c r="AA76" s="4">
        <v>1</v>
      </c>
      <c r="AB76" s="4">
        <v>-0.11284627999999999</v>
      </c>
      <c r="AC76" s="3">
        <v>83734</v>
      </c>
      <c r="AD76" s="4">
        <v>1</v>
      </c>
      <c r="AE76" s="4">
        <v>1.5793310000000001E-2</v>
      </c>
      <c r="AF76" s="3">
        <v>84864</v>
      </c>
      <c r="AG76" s="4">
        <v>1</v>
      </c>
      <c r="AH76" s="4">
        <v>1.3491639999999999E-2</v>
      </c>
    </row>
    <row r="77" spans="1:34">
      <c r="A77" s="2" t="s">
        <v>153</v>
      </c>
      <c r="B77" s="2" t="s">
        <v>44</v>
      </c>
      <c r="C77" s="2" t="s">
        <v>47</v>
      </c>
      <c r="D77" s="2" t="s">
        <v>64</v>
      </c>
      <c r="E77" s="3">
        <v>77</v>
      </c>
      <c r="F77" s="4">
        <v>5.4512099999999997E-3</v>
      </c>
      <c r="G77" s="4"/>
      <c r="H77" s="3">
        <v>81</v>
      </c>
      <c r="I77" s="4">
        <v>6.6048399999999998E-3</v>
      </c>
      <c r="J77" s="4">
        <v>4.6152650000000003E-2</v>
      </c>
      <c r="K77" s="3">
        <v>118</v>
      </c>
      <c r="L77" s="4">
        <v>9.2465800000000008E-3</v>
      </c>
      <c r="M77" s="4">
        <v>0.45740328000000002</v>
      </c>
      <c r="N77" s="3">
        <v>124</v>
      </c>
      <c r="O77" s="4">
        <v>9.9827500000000003E-3</v>
      </c>
      <c r="P77" s="4">
        <v>5.3921650000000002E-2</v>
      </c>
      <c r="Q77" s="3">
        <v>185</v>
      </c>
      <c r="R77" s="4">
        <v>1.6674540000000002E-2</v>
      </c>
      <c r="S77" s="4">
        <v>0.48991586999999998</v>
      </c>
      <c r="T77" s="3">
        <v>140</v>
      </c>
      <c r="U77" s="4">
        <v>1.291426E-2</v>
      </c>
      <c r="V77" s="4">
        <v>-0.24005610999999999</v>
      </c>
      <c r="W77" s="3">
        <v>151</v>
      </c>
      <c r="X77" s="4">
        <v>1.262607E-2</v>
      </c>
      <c r="Y77" s="4">
        <v>7.9383759999999998E-2</v>
      </c>
      <c r="Z77" s="3">
        <v>155</v>
      </c>
      <c r="AA77" s="4">
        <v>1.2986950000000001E-2</v>
      </c>
      <c r="AB77" s="4">
        <v>2.3505350000000001E-2</v>
      </c>
      <c r="AC77" s="3">
        <v>82</v>
      </c>
      <c r="AD77" s="4">
        <v>7.5440100000000003E-3</v>
      </c>
      <c r="AE77" s="4">
        <v>-0.46845692999999999</v>
      </c>
      <c r="AF77" s="5" t="s">
        <v>86</v>
      </c>
      <c r="AG77" s="6" t="s">
        <v>86</v>
      </c>
      <c r="AH77" s="6" t="s">
        <v>86</v>
      </c>
    </row>
    <row r="78" spans="1:34">
      <c r="A78" s="2" t="s">
        <v>153</v>
      </c>
      <c r="B78" s="2" t="s">
        <v>44</v>
      </c>
      <c r="C78" s="2" t="s">
        <v>47</v>
      </c>
      <c r="D78" s="2" t="s">
        <v>65</v>
      </c>
      <c r="E78" s="3">
        <v>2134</v>
      </c>
      <c r="F78" s="4">
        <v>0.15077123000000001</v>
      </c>
      <c r="G78" s="4"/>
      <c r="H78" s="3">
        <v>2050</v>
      </c>
      <c r="I78" s="4">
        <v>0.16778030999999999</v>
      </c>
      <c r="J78" s="4">
        <v>-3.91677E-2</v>
      </c>
      <c r="K78" s="3">
        <v>2104</v>
      </c>
      <c r="L78" s="4">
        <v>0.16537008</v>
      </c>
      <c r="M78" s="4">
        <v>2.6070300000000001E-2</v>
      </c>
      <c r="N78" s="3">
        <v>2234</v>
      </c>
      <c r="O78" s="4">
        <v>0.17988643000000001</v>
      </c>
      <c r="P78" s="4">
        <v>6.1892820000000001E-2</v>
      </c>
      <c r="Q78" s="3">
        <v>1986</v>
      </c>
      <c r="R78" s="4">
        <v>0.17932988</v>
      </c>
      <c r="S78" s="4">
        <v>-0.11077334</v>
      </c>
      <c r="T78" s="3">
        <v>2060</v>
      </c>
      <c r="U78" s="4">
        <v>0.18956663000000001</v>
      </c>
      <c r="V78" s="4">
        <v>3.7229819999999997E-2</v>
      </c>
      <c r="W78" s="3">
        <v>2153</v>
      </c>
      <c r="X78" s="4">
        <v>0.17940576</v>
      </c>
      <c r="Y78" s="4">
        <v>4.4844729999999999E-2</v>
      </c>
      <c r="Z78" s="3">
        <v>2391</v>
      </c>
      <c r="AA78" s="4">
        <v>0.20022424999999999</v>
      </c>
      <c r="AB78" s="4">
        <v>0.11053275</v>
      </c>
      <c r="AC78" s="3">
        <v>2259</v>
      </c>
      <c r="AD78" s="4">
        <v>0.20674814</v>
      </c>
      <c r="AE78" s="4">
        <v>-5.513788E-2</v>
      </c>
      <c r="AF78" s="3">
        <v>2503</v>
      </c>
      <c r="AG78" s="4">
        <v>0.20454330000000001</v>
      </c>
      <c r="AH78" s="4">
        <v>0.1079552</v>
      </c>
    </row>
    <row r="79" spans="1:34">
      <c r="A79" s="2" t="s">
        <v>153</v>
      </c>
      <c r="B79" s="2" t="s">
        <v>44</v>
      </c>
      <c r="C79" s="2" t="s">
        <v>47</v>
      </c>
      <c r="D79" s="2" t="s">
        <v>66</v>
      </c>
      <c r="E79" s="3">
        <v>3324</v>
      </c>
      <c r="F79" s="4">
        <v>0.23487025</v>
      </c>
      <c r="G79" s="4"/>
      <c r="H79" s="3">
        <v>2969</v>
      </c>
      <c r="I79" s="4">
        <v>0.24299249000000001</v>
      </c>
      <c r="J79" s="4">
        <v>-0.10671527</v>
      </c>
      <c r="K79" s="3">
        <v>3053</v>
      </c>
      <c r="L79" s="4">
        <v>0.23999722000000001</v>
      </c>
      <c r="M79" s="4">
        <v>2.8192740000000001E-2</v>
      </c>
      <c r="N79" s="3">
        <v>2955</v>
      </c>
      <c r="O79" s="4">
        <v>0.23798635000000001</v>
      </c>
      <c r="P79" s="4">
        <v>-3.1978369999999999E-2</v>
      </c>
      <c r="Q79" s="3">
        <v>2621</v>
      </c>
      <c r="R79" s="4">
        <v>0.23661310999999999</v>
      </c>
      <c r="S79" s="4">
        <v>-0.11316057</v>
      </c>
      <c r="T79" s="3">
        <v>2463</v>
      </c>
      <c r="U79" s="4">
        <v>0.22663797999999999</v>
      </c>
      <c r="V79" s="4">
        <v>-6.0147640000000002E-2</v>
      </c>
      <c r="W79" s="3">
        <v>2647</v>
      </c>
      <c r="X79" s="4">
        <v>0.22058807</v>
      </c>
      <c r="Y79" s="4">
        <v>7.454993E-2</v>
      </c>
      <c r="Z79" s="3">
        <v>2776</v>
      </c>
      <c r="AA79" s="4">
        <v>0.23249880000000001</v>
      </c>
      <c r="AB79" s="4">
        <v>4.8792950000000002E-2</v>
      </c>
      <c r="AC79" s="3">
        <v>2682</v>
      </c>
      <c r="AD79" s="4">
        <v>0.24546766</v>
      </c>
      <c r="AE79" s="4">
        <v>-3.3911139999999999E-2</v>
      </c>
      <c r="AF79" s="3">
        <v>3098</v>
      </c>
      <c r="AG79" s="4">
        <v>0.25320618</v>
      </c>
      <c r="AH79" s="4">
        <v>0.15520370999999999</v>
      </c>
    </row>
    <row r="80" spans="1:34">
      <c r="A80" s="2" t="s">
        <v>153</v>
      </c>
      <c r="B80" s="2" t="s">
        <v>44</v>
      </c>
      <c r="C80" s="2" t="s">
        <v>47</v>
      </c>
      <c r="D80" s="2" t="s">
        <v>67</v>
      </c>
      <c r="E80" s="3">
        <v>2721</v>
      </c>
      <c r="F80" s="4">
        <v>0.19225791</v>
      </c>
      <c r="G80" s="4"/>
      <c r="H80" s="3">
        <v>2255</v>
      </c>
      <c r="I80" s="4">
        <v>0.18454514</v>
      </c>
      <c r="J80" s="4">
        <v>-0.17121195</v>
      </c>
      <c r="K80" s="3">
        <v>2320</v>
      </c>
      <c r="L80" s="4">
        <v>0.18239606</v>
      </c>
      <c r="M80" s="4">
        <v>2.8902000000000001E-2</v>
      </c>
      <c r="N80" s="3">
        <v>2247</v>
      </c>
      <c r="O80" s="4">
        <v>0.18098012999999999</v>
      </c>
      <c r="P80" s="4">
        <v>-3.1377259999999997E-2</v>
      </c>
      <c r="Q80" s="3">
        <v>2065</v>
      </c>
      <c r="R80" s="4">
        <v>0.18647401999999999</v>
      </c>
      <c r="S80" s="4">
        <v>-8.09362E-2</v>
      </c>
      <c r="T80" s="3">
        <v>1964</v>
      </c>
      <c r="U80" s="4">
        <v>0.18070811000000001</v>
      </c>
      <c r="V80" s="4">
        <v>-4.9121409999999997E-2</v>
      </c>
      <c r="W80" s="3">
        <v>2130</v>
      </c>
      <c r="X80" s="4">
        <v>0.17748516</v>
      </c>
      <c r="Y80" s="4">
        <v>8.4330509999999997E-2</v>
      </c>
      <c r="Z80" s="3">
        <v>1933</v>
      </c>
      <c r="AA80" s="4">
        <v>0.16192064</v>
      </c>
      <c r="AB80" s="4">
        <v>-9.2197810000000005E-2</v>
      </c>
      <c r="AC80" s="3">
        <v>1760</v>
      </c>
      <c r="AD80" s="4">
        <v>0.16106810999999999</v>
      </c>
      <c r="AE80" s="4">
        <v>-8.9770600000000006E-2</v>
      </c>
      <c r="AF80" s="3">
        <v>1921</v>
      </c>
      <c r="AG80" s="4">
        <v>0.15700526000000001</v>
      </c>
      <c r="AH80" s="4">
        <v>9.1649439999999999E-2</v>
      </c>
    </row>
    <row r="81" spans="1:34">
      <c r="A81" s="2" t="s">
        <v>153</v>
      </c>
      <c r="B81" s="2" t="s">
        <v>44</v>
      </c>
      <c r="C81" s="2" t="s">
        <v>47</v>
      </c>
      <c r="D81" s="2" t="s">
        <v>68</v>
      </c>
      <c r="E81" s="3">
        <v>2677</v>
      </c>
      <c r="F81" s="4">
        <v>0.18917812000000001</v>
      </c>
      <c r="G81" s="4"/>
      <c r="H81" s="3">
        <v>2320</v>
      </c>
      <c r="I81" s="4">
        <v>0.18986916000000001</v>
      </c>
      <c r="J81" s="4">
        <v>-0.13342013</v>
      </c>
      <c r="K81" s="3">
        <v>2491</v>
      </c>
      <c r="L81" s="4">
        <v>0.19586102999999999</v>
      </c>
      <c r="M81" s="4">
        <v>7.3877609999999996E-2</v>
      </c>
      <c r="N81" s="3">
        <v>2403</v>
      </c>
      <c r="O81" s="4">
        <v>0.19354261</v>
      </c>
      <c r="P81" s="4">
        <v>-3.5354419999999998E-2</v>
      </c>
      <c r="Q81" s="3">
        <v>2262</v>
      </c>
      <c r="R81" s="4">
        <v>0.20418169</v>
      </c>
      <c r="S81" s="4">
        <v>-5.8980930000000001E-2</v>
      </c>
      <c r="T81" s="3">
        <v>2271</v>
      </c>
      <c r="U81" s="4">
        <v>0.20896444</v>
      </c>
      <c r="V81" s="4">
        <v>4.2025999999999999E-3</v>
      </c>
      <c r="W81" s="3">
        <v>2707</v>
      </c>
      <c r="X81" s="4">
        <v>0.2256474</v>
      </c>
      <c r="Y81" s="4">
        <v>0.19216187000000001</v>
      </c>
      <c r="Z81" s="3">
        <v>2519</v>
      </c>
      <c r="AA81" s="4">
        <v>0.21099876000000001</v>
      </c>
      <c r="AB81" s="4">
        <v>-6.9533700000000004E-2</v>
      </c>
      <c r="AC81" s="3">
        <v>2312</v>
      </c>
      <c r="AD81" s="4">
        <v>0.21160166</v>
      </c>
      <c r="AE81" s="4">
        <v>-8.23382E-2</v>
      </c>
      <c r="AF81" s="3">
        <v>2566</v>
      </c>
      <c r="AG81" s="4">
        <v>0.20971834</v>
      </c>
      <c r="AH81" s="4">
        <v>0.10993084</v>
      </c>
    </row>
    <row r="82" spans="1:34">
      <c r="A82" s="2" t="s">
        <v>153</v>
      </c>
      <c r="B82" s="2" t="s">
        <v>44</v>
      </c>
      <c r="C82" s="2" t="s">
        <v>47</v>
      </c>
      <c r="D82" s="2" t="s">
        <v>69</v>
      </c>
      <c r="E82" s="3">
        <v>1722</v>
      </c>
      <c r="F82" s="4">
        <v>0.12168919</v>
      </c>
      <c r="G82" s="4"/>
      <c r="H82" s="3">
        <v>1412</v>
      </c>
      <c r="I82" s="4">
        <v>0.11555649</v>
      </c>
      <c r="J82" s="4">
        <v>-0.18008767000000001</v>
      </c>
      <c r="K82" s="3">
        <v>1442</v>
      </c>
      <c r="L82" s="4">
        <v>0.11339531</v>
      </c>
      <c r="M82" s="4">
        <v>2.155543E-2</v>
      </c>
      <c r="N82" s="3">
        <v>1363</v>
      </c>
      <c r="O82" s="4">
        <v>0.10974681999999999</v>
      </c>
      <c r="P82" s="4">
        <v>-5.520829E-2</v>
      </c>
      <c r="Q82" s="3">
        <v>1115</v>
      </c>
      <c r="R82" s="4">
        <v>0.10069597</v>
      </c>
      <c r="S82" s="4">
        <v>-0.18157596000000001</v>
      </c>
      <c r="T82" s="3">
        <v>1096</v>
      </c>
      <c r="U82" s="4">
        <v>0.10084630999999999</v>
      </c>
      <c r="V82" s="4">
        <v>-1.7316459999999999E-2</v>
      </c>
      <c r="W82" s="3">
        <v>1344</v>
      </c>
      <c r="X82" s="4">
        <v>0.11205150999999999</v>
      </c>
      <c r="Y82" s="4">
        <v>0.22669038</v>
      </c>
      <c r="Z82" s="3">
        <v>1284</v>
      </c>
      <c r="AA82" s="4">
        <v>0.10752541</v>
      </c>
      <c r="AB82" s="4">
        <v>-4.5129519999999999E-2</v>
      </c>
      <c r="AC82" s="3">
        <v>1146</v>
      </c>
      <c r="AD82" s="4">
        <v>0.10490468</v>
      </c>
      <c r="AE82" s="4">
        <v>-0.10725532</v>
      </c>
      <c r="AF82" s="3">
        <v>1328</v>
      </c>
      <c r="AG82" s="4">
        <v>0.10851442</v>
      </c>
      <c r="AH82" s="4">
        <v>0.15843365000000001</v>
      </c>
    </row>
    <row r="83" spans="1:34">
      <c r="A83" s="2" t="s">
        <v>153</v>
      </c>
      <c r="B83" s="2" t="s">
        <v>44</v>
      </c>
      <c r="C83" s="2" t="s">
        <v>47</v>
      </c>
      <c r="D83" s="2" t="s">
        <v>70</v>
      </c>
      <c r="E83" s="3">
        <v>1440</v>
      </c>
      <c r="F83" s="4">
        <v>0.10172125999999999</v>
      </c>
      <c r="G83" s="4"/>
      <c r="H83" s="3">
        <v>1102</v>
      </c>
      <c r="I83" s="4">
        <v>9.0180709999999997E-2</v>
      </c>
      <c r="J83" s="4">
        <v>-0.23453205999999999</v>
      </c>
      <c r="K83" s="3">
        <v>1164</v>
      </c>
      <c r="L83" s="4">
        <v>9.150382E-2</v>
      </c>
      <c r="M83" s="4">
        <v>5.6298689999999998E-2</v>
      </c>
      <c r="N83" s="3">
        <v>1043</v>
      </c>
      <c r="O83" s="4">
        <v>8.4016900000000005E-2</v>
      </c>
      <c r="P83" s="4">
        <v>-0.10367259</v>
      </c>
      <c r="Q83" s="3">
        <v>795</v>
      </c>
      <c r="R83" s="4">
        <v>7.1759390000000006E-2</v>
      </c>
      <c r="S83" s="4">
        <v>-0.23814858999999999</v>
      </c>
      <c r="T83" s="3">
        <v>821</v>
      </c>
      <c r="U83" s="4">
        <v>7.5535989999999997E-2</v>
      </c>
      <c r="V83" s="4">
        <v>3.2858789999999999E-2</v>
      </c>
      <c r="W83" s="3">
        <v>816</v>
      </c>
      <c r="X83" s="4">
        <v>6.8036260000000001E-2</v>
      </c>
      <c r="Y83" s="4">
        <v>-5.5939700000000002E-3</v>
      </c>
      <c r="Z83" s="3">
        <v>867</v>
      </c>
      <c r="AA83" s="4">
        <v>7.2584019999999999E-2</v>
      </c>
      <c r="AB83" s="4">
        <v>6.1577380000000001E-2</v>
      </c>
      <c r="AC83" s="3">
        <v>659</v>
      </c>
      <c r="AD83" s="4">
        <v>6.0363229999999997E-2</v>
      </c>
      <c r="AE83" s="4">
        <v>-0.23901691999999999</v>
      </c>
      <c r="AF83" s="3">
        <v>734</v>
      </c>
      <c r="AG83" s="4">
        <v>5.9995689999999997E-2</v>
      </c>
      <c r="AH83" s="4">
        <v>0.11307933000000001</v>
      </c>
    </row>
    <row r="84" spans="1:34">
      <c r="A84" s="2" t="s">
        <v>153</v>
      </c>
      <c r="B84" s="2" t="s">
        <v>44</v>
      </c>
      <c r="C84" s="2" t="s">
        <v>47</v>
      </c>
      <c r="D84" s="2" t="s">
        <v>71</v>
      </c>
      <c r="E84" s="3">
        <v>57</v>
      </c>
      <c r="F84" s="4">
        <v>4.0608399999999996E-3</v>
      </c>
      <c r="G84" s="4"/>
      <c r="H84" s="3">
        <v>30</v>
      </c>
      <c r="I84" s="4">
        <v>2.4708600000000001E-3</v>
      </c>
      <c r="J84" s="4">
        <v>-0.47464001</v>
      </c>
      <c r="K84" s="3">
        <v>28</v>
      </c>
      <c r="L84" s="4">
        <v>2.2298800000000001E-3</v>
      </c>
      <c r="M84" s="4">
        <v>-6.0502069999999998E-2</v>
      </c>
      <c r="N84" s="3">
        <v>48</v>
      </c>
      <c r="O84" s="4">
        <v>3.8580200000000002E-3</v>
      </c>
      <c r="P84" s="4">
        <v>0.68896921</v>
      </c>
      <c r="Q84" s="3">
        <v>47</v>
      </c>
      <c r="R84" s="4">
        <v>4.2714199999999997E-3</v>
      </c>
      <c r="S84" s="4">
        <v>-1.243586E-2</v>
      </c>
      <c r="T84" s="3">
        <v>52</v>
      </c>
      <c r="U84" s="4">
        <v>4.8262699999999997E-3</v>
      </c>
      <c r="V84" s="4">
        <v>0.10867758</v>
      </c>
      <c r="W84" s="3">
        <v>50</v>
      </c>
      <c r="X84" s="4">
        <v>4.1597800000000001E-3</v>
      </c>
      <c r="Y84" s="4">
        <v>-4.8439200000000002E-2</v>
      </c>
      <c r="Z84" s="3">
        <v>15</v>
      </c>
      <c r="AA84" s="4">
        <v>1.26118E-3</v>
      </c>
      <c r="AB84" s="4">
        <v>-0.69831193999999996</v>
      </c>
      <c r="AC84" s="3">
        <v>25</v>
      </c>
      <c r="AD84" s="4">
        <v>2.3024999999999999E-3</v>
      </c>
      <c r="AE84" s="4">
        <v>0.67057524000000002</v>
      </c>
      <c r="AF84" s="5" t="s">
        <v>86</v>
      </c>
      <c r="AG84" s="6" t="s">
        <v>86</v>
      </c>
      <c r="AH84" s="6" t="s">
        <v>86</v>
      </c>
    </row>
    <row r="85" spans="1:34">
      <c r="A85" s="2" t="s">
        <v>153</v>
      </c>
      <c r="B85" s="2" t="s">
        <v>44</v>
      </c>
      <c r="C85" s="2" t="s">
        <v>47</v>
      </c>
      <c r="D85" s="2" t="s">
        <v>48</v>
      </c>
      <c r="E85" s="3">
        <v>14152</v>
      </c>
      <c r="F85" s="4">
        <v>1</v>
      </c>
      <c r="G85" s="4"/>
      <c r="H85" s="3">
        <v>12219</v>
      </c>
      <c r="I85" s="4">
        <v>1</v>
      </c>
      <c r="J85" s="4">
        <v>-0.13657409000000001</v>
      </c>
      <c r="K85" s="3">
        <v>12720</v>
      </c>
      <c r="L85" s="4">
        <v>1</v>
      </c>
      <c r="M85" s="4">
        <v>4.1025020000000002E-2</v>
      </c>
      <c r="N85" s="3">
        <v>12418</v>
      </c>
      <c r="O85" s="4">
        <v>1</v>
      </c>
      <c r="P85" s="4">
        <v>-2.3799029999999999E-2</v>
      </c>
      <c r="Q85" s="3">
        <v>11076</v>
      </c>
      <c r="R85" s="4">
        <v>1</v>
      </c>
      <c r="S85" s="4">
        <v>-0.10801362</v>
      </c>
      <c r="T85" s="3">
        <v>10868</v>
      </c>
      <c r="U85" s="4">
        <v>1</v>
      </c>
      <c r="V85" s="4">
        <v>-1.878146E-2</v>
      </c>
      <c r="W85" s="3">
        <v>11999</v>
      </c>
      <c r="X85" s="4">
        <v>1</v>
      </c>
      <c r="Y85" s="4">
        <v>0.10402086000000001</v>
      </c>
      <c r="Z85" s="3">
        <v>11940</v>
      </c>
      <c r="AA85" s="4">
        <v>1</v>
      </c>
      <c r="AB85" s="4">
        <v>-4.9358700000000002E-3</v>
      </c>
      <c r="AC85" s="3">
        <v>10925</v>
      </c>
      <c r="AD85" s="4">
        <v>1</v>
      </c>
      <c r="AE85" s="4">
        <v>-8.4952799999999995E-2</v>
      </c>
      <c r="AF85" s="3">
        <v>12235</v>
      </c>
      <c r="AG85" s="4">
        <v>1</v>
      </c>
      <c r="AH85" s="4">
        <v>0.11989825</v>
      </c>
    </row>
    <row r="86" spans="1:34">
      <c r="A86" s="2" t="s">
        <v>153</v>
      </c>
      <c r="B86" s="2" t="s">
        <v>49</v>
      </c>
      <c r="C86" s="2" t="s">
        <v>45</v>
      </c>
      <c r="D86" s="2" t="s">
        <v>64</v>
      </c>
      <c r="E86" s="5" t="s">
        <v>86</v>
      </c>
      <c r="F86" s="6" t="s">
        <v>86</v>
      </c>
      <c r="G86" s="4"/>
      <c r="H86" s="5" t="s">
        <v>86</v>
      </c>
      <c r="I86" s="6" t="s">
        <v>86</v>
      </c>
      <c r="J86" s="6" t="s">
        <v>86</v>
      </c>
      <c r="K86" s="5" t="s">
        <v>86</v>
      </c>
      <c r="L86" s="6" t="s">
        <v>86</v>
      </c>
      <c r="M86" s="6" t="s">
        <v>86</v>
      </c>
      <c r="N86" s="5" t="s">
        <v>86</v>
      </c>
      <c r="O86" s="6" t="s">
        <v>86</v>
      </c>
      <c r="P86" s="6" t="s">
        <v>86</v>
      </c>
      <c r="Q86" s="5" t="s">
        <v>86</v>
      </c>
      <c r="R86" s="6" t="s">
        <v>86</v>
      </c>
      <c r="S86" s="6" t="s">
        <v>86</v>
      </c>
      <c r="T86" s="5" t="s">
        <v>86</v>
      </c>
      <c r="U86" s="6" t="s">
        <v>86</v>
      </c>
      <c r="V86" s="6" t="s">
        <v>86</v>
      </c>
      <c r="W86" s="5" t="s">
        <v>86</v>
      </c>
      <c r="X86" s="6" t="s">
        <v>86</v>
      </c>
      <c r="Y86" s="6" t="s">
        <v>86</v>
      </c>
      <c r="Z86" s="5" t="s">
        <v>86</v>
      </c>
      <c r="AA86" s="6" t="s">
        <v>86</v>
      </c>
      <c r="AB86" s="6" t="s">
        <v>86</v>
      </c>
      <c r="AC86" s="5" t="s">
        <v>86</v>
      </c>
      <c r="AD86" s="6" t="s">
        <v>86</v>
      </c>
      <c r="AE86" s="6" t="s">
        <v>86</v>
      </c>
      <c r="AF86" s="5" t="s">
        <v>86</v>
      </c>
      <c r="AG86" s="6" t="s">
        <v>86</v>
      </c>
      <c r="AH86" s="6" t="s">
        <v>86</v>
      </c>
    </row>
    <row r="87" spans="1:34">
      <c r="A87" s="2" t="s">
        <v>153</v>
      </c>
      <c r="B87" s="2" t="s">
        <v>49</v>
      </c>
      <c r="C87" s="2" t="s">
        <v>45</v>
      </c>
      <c r="D87" s="2" t="s">
        <v>65</v>
      </c>
      <c r="E87" s="3">
        <v>391</v>
      </c>
      <c r="F87" s="4">
        <v>5.3875599999999996E-3</v>
      </c>
      <c r="G87" s="4"/>
      <c r="H87" s="3">
        <v>447</v>
      </c>
      <c r="I87" s="4">
        <v>5.8771800000000001E-3</v>
      </c>
      <c r="J87" s="4">
        <v>0.14214144000000001</v>
      </c>
      <c r="K87" s="3">
        <v>505</v>
      </c>
      <c r="L87" s="4">
        <v>6.8176299999999999E-3</v>
      </c>
      <c r="M87" s="4">
        <v>0.12984008999999999</v>
      </c>
      <c r="N87" s="3">
        <v>570</v>
      </c>
      <c r="O87" s="4">
        <v>7.6261899999999997E-3</v>
      </c>
      <c r="P87" s="4">
        <v>0.12818004999999999</v>
      </c>
      <c r="Q87" s="3">
        <v>616</v>
      </c>
      <c r="R87" s="4">
        <v>8.4110599999999997E-3</v>
      </c>
      <c r="S87" s="4">
        <v>8.1711199999999998E-2</v>
      </c>
      <c r="T87" s="3">
        <v>673</v>
      </c>
      <c r="U87" s="4">
        <v>9.0698800000000006E-3</v>
      </c>
      <c r="V87" s="4">
        <v>9.1618599999999994E-2</v>
      </c>
      <c r="W87" s="3">
        <v>652</v>
      </c>
      <c r="X87" s="4">
        <v>9.6029099999999992E-3</v>
      </c>
      <c r="Y87" s="4">
        <v>-3.1469169999999998E-2</v>
      </c>
      <c r="Z87" s="5" t="s">
        <v>86</v>
      </c>
      <c r="AA87" s="6" t="s">
        <v>86</v>
      </c>
      <c r="AB87" s="6" t="s">
        <v>86</v>
      </c>
      <c r="AC87" s="3">
        <v>817</v>
      </c>
      <c r="AD87" s="4">
        <v>1.391705E-2</v>
      </c>
      <c r="AE87" s="6" t="s">
        <v>86</v>
      </c>
      <c r="AF87" s="5" t="s">
        <v>86</v>
      </c>
      <c r="AG87" s="6" t="s">
        <v>86</v>
      </c>
      <c r="AH87" s="6" t="s">
        <v>86</v>
      </c>
    </row>
    <row r="88" spans="1:34">
      <c r="A88" s="2" t="s">
        <v>153</v>
      </c>
      <c r="B88" s="2" t="s">
        <v>49</v>
      </c>
      <c r="C88" s="2" t="s">
        <v>45</v>
      </c>
      <c r="D88" s="2" t="s">
        <v>66</v>
      </c>
      <c r="E88" s="3">
        <v>29095</v>
      </c>
      <c r="F88" s="4">
        <v>0.40051149000000003</v>
      </c>
      <c r="G88" s="4"/>
      <c r="H88" s="3">
        <v>30936</v>
      </c>
      <c r="I88" s="4">
        <v>0.40673882</v>
      </c>
      <c r="J88" s="4">
        <v>6.3271190000000005E-2</v>
      </c>
      <c r="K88" s="3">
        <v>31866</v>
      </c>
      <c r="L88" s="4">
        <v>0.43015289000000001</v>
      </c>
      <c r="M88" s="4">
        <v>3.0052740000000001E-2</v>
      </c>
      <c r="N88" s="3">
        <v>32494</v>
      </c>
      <c r="O88" s="4">
        <v>0.43491255000000001</v>
      </c>
      <c r="P88" s="4">
        <v>1.9725969999999999E-2</v>
      </c>
      <c r="Q88" s="3">
        <v>32583</v>
      </c>
      <c r="R88" s="4">
        <v>0.44465409</v>
      </c>
      <c r="S88" s="4">
        <v>2.7408100000000002E-3</v>
      </c>
      <c r="T88" s="3">
        <v>32502</v>
      </c>
      <c r="U88" s="4">
        <v>0.43814982000000002</v>
      </c>
      <c r="V88" s="4">
        <v>-2.4834800000000001E-3</v>
      </c>
      <c r="W88" s="3">
        <v>29298</v>
      </c>
      <c r="X88" s="4">
        <v>0.43175265000000002</v>
      </c>
      <c r="Y88" s="4">
        <v>-9.8584850000000002E-2</v>
      </c>
      <c r="Z88" s="3">
        <v>28439</v>
      </c>
      <c r="AA88" s="4">
        <v>0.44998162000000003</v>
      </c>
      <c r="AB88" s="4">
        <v>-2.9314819999999998E-2</v>
      </c>
      <c r="AC88" s="3">
        <v>26824</v>
      </c>
      <c r="AD88" s="4">
        <v>0.45680970999999998</v>
      </c>
      <c r="AE88" s="4">
        <v>-5.6793650000000001E-2</v>
      </c>
      <c r="AF88" s="3">
        <v>25862</v>
      </c>
      <c r="AG88" s="4">
        <v>0.46166729000000001</v>
      </c>
      <c r="AH88" s="4">
        <v>-3.586139E-2</v>
      </c>
    </row>
    <row r="89" spans="1:34">
      <c r="A89" s="2" t="s">
        <v>153</v>
      </c>
      <c r="B89" s="2" t="s">
        <v>49</v>
      </c>
      <c r="C89" s="2" t="s">
        <v>45</v>
      </c>
      <c r="D89" s="2" t="s">
        <v>67</v>
      </c>
      <c r="E89" s="3">
        <v>19775</v>
      </c>
      <c r="F89" s="4">
        <v>0.27221777000000003</v>
      </c>
      <c r="G89" s="4"/>
      <c r="H89" s="3">
        <v>20613</v>
      </c>
      <c r="I89" s="4">
        <v>0.27101099000000001</v>
      </c>
      <c r="J89" s="4">
        <v>4.2350640000000002E-2</v>
      </c>
      <c r="K89" s="3">
        <v>19924</v>
      </c>
      <c r="L89" s="4">
        <v>0.26895985</v>
      </c>
      <c r="M89" s="4">
        <v>-3.3386649999999997E-2</v>
      </c>
      <c r="N89" s="3">
        <v>20109</v>
      </c>
      <c r="O89" s="4">
        <v>0.26915031</v>
      </c>
      <c r="P89" s="4">
        <v>9.2803099999999999E-3</v>
      </c>
      <c r="Q89" s="3">
        <v>19871</v>
      </c>
      <c r="R89" s="4">
        <v>0.27117087000000001</v>
      </c>
      <c r="S89" s="4">
        <v>-1.186451E-2</v>
      </c>
      <c r="T89" s="3">
        <v>20004</v>
      </c>
      <c r="U89" s="4">
        <v>0.26966866</v>
      </c>
      <c r="V89" s="4">
        <v>6.7165100000000002E-3</v>
      </c>
      <c r="W89" s="3">
        <v>18346</v>
      </c>
      <c r="X89" s="4">
        <v>0.27035302</v>
      </c>
      <c r="Y89" s="4">
        <v>-8.2907289999999995E-2</v>
      </c>
      <c r="Z89" s="3">
        <v>16138</v>
      </c>
      <c r="AA89" s="4">
        <v>0.25534823000000001</v>
      </c>
      <c r="AB89" s="4">
        <v>-0.12032907</v>
      </c>
      <c r="AC89" s="3">
        <v>14535</v>
      </c>
      <c r="AD89" s="4">
        <v>0.24752688</v>
      </c>
      <c r="AE89" s="4">
        <v>-9.935078E-2</v>
      </c>
      <c r="AF89" s="3">
        <v>13682</v>
      </c>
      <c r="AG89" s="4">
        <v>0.24423855</v>
      </c>
      <c r="AH89" s="4">
        <v>-5.86794E-2</v>
      </c>
    </row>
    <row r="90" spans="1:34">
      <c r="A90" s="2" t="s">
        <v>153</v>
      </c>
      <c r="B90" s="2" t="s">
        <v>49</v>
      </c>
      <c r="C90" s="2" t="s">
        <v>45</v>
      </c>
      <c r="D90" s="2" t="s">
        <v>68</v>
      </c>
      <c r="E90" s="3">
        <v>13802</v>
      </c>
      <c r="F90" s="4">
        <v>0.18999458</v>
      </c>
      <c r="G90" s="4"/>
      <c r="H90" s="3">
        <v>14368</v>
      </c>
      <c r="I90" s="4">
        <v>0.18890298</v>
      </c>
      <c r="J90" s="4">
        <v>4.0976690000000003E-2</v>
      </c>
      <c r="K90" s="3">
        <v>13351</v>
      </c>
      <c r="L90" s="4">
        <v>0.18022376000000001</v>
      </c>
      <c r="M90" s="4">
        <v>-7.0765140000000004E-2</v>
      </c>
      <c r="N90" s="3">
        <v>13411</v>
      </c>
      <c r="O90" s="4">
        <v>0.17949606000000001</v>
      </c>
      <c r="P90" s="4">
        <v>4.4937600000000003E-3</v>
      </c>
      <c r="Q90" s="3">
        <v>12795</v>
      </c>
      <c r="R90" s="4">
        <v>0.17460376</v>
      </c>
      <c r="S90" s="4">
        <v>-4.5959079999999999E-2</v>
      </c>
      <c r="T90" s="3">
        <v>13538</v>
      </c>
      <c r="U90" s="4">
        <v>0.18249779999999999</v>
      </c>
      <c r="V90" s="4">
        <v>5.8092900000000003E-2</v>
      </c>
      <c r="W90" s="3">
        <v>12715</v>
      </c>
      <c r="X90" s="4">
        <v>0.1873775</v>
      </c>
      <c r="Y90" s="4">
        <v>-6.0769249999999997E-2</v>
      </c>
      <c r="Z90" s="3">
        <v>11655</v>
      </c>
      <c r="AA90" s="4">
        <v>0.18441117000000001</v>
      </c>
      <c r="AB90" s="4">
        <v>-8.3381949999999996E-2</v>
      </c>
      <c r="AC90" s="3">
        <v>10542</v>
      </c>
      <c r="AD90" s="4">
        <v>0.17952441999999999</v>
      </c>
      <c r="AE90" s="4">
        <v>-9.5512730000000004E-2</v>
      </c>
      <c r="AF90" s="3">
        <v>9951</v>
      </c>
      <c r="AG90" s="4">
        <v>0.17763362999999999</v>
      </c>
      <c r="AH90" s="4">
        <v>-5.6053529999999997E-2</v>
      </c>
    </row>
    <row r="91" spans="1:34">
      <c r="A91" s="2" t="s">
        <v>153</v>
      </c>
      <c r="B91" s="2" t="s">
        <v>49</v>
      </c>
      <c r="C91" s="2" t="s">
        <v>45</v>
      </c>
      <c r="D91" s="2" t="s">
        <v>69</v>
      </c>
      <c r="E91" s="3">
        <v>6284</v>
      </c>
      <c r="F91" s="4">
        <v>8.6505639999999995E-2</v>
      </c>
      <c r="G91" s="4"/>
      <c r="H91" s="3">
        <v>6317</v>
      </c>
      <c r="I91" s="4">
        <v>8.3060469999999997E-2</v>
      </c>
      <c r="J91" s="4">
        <v>5.2946099999999999E-3</v>
      </c>
      <c r="K91" s="3">
        <v>5486</v>
      </c>
      <c r="L91" s="4">
        <v>7.405204E-2</v>
      </c>
      <c r="M91" s="4">
        <v>-0.13164992</v>
      </c>
      <c r="N91" s="3">
        <v>5353</v>
      </c>
      <c r="O91" s="4">
        <v>7.1643589999999993E-2</v>
      </c>
      <c r="P91" s="4">
        <v>-2.423612E-2</v>
      </c>
      <c r="Q91" s="3">
        <v>4883</v>
      </c>
      <c r="R91" s="4">
        <v>6.6639879999999999E-2</v>
      </c>
      <c r="S91" s="4">
        <v>-8.7726189999999996E-2</v>
      </c>
      <c r="T91" s="3">
        <v>5000</v>
      </c>
      <c r="U91" s="4">
        <v>6.7408789999999996E-2</v>
      </c>
      <c r="V91" s="4">
        <v>2.4004930000000001E-2</v>
      </c>
      <c r="W91" s="3">
        <v>4557</v>
      </c>
      <c r="X91" s="4">
        <v>6.7161949999999998E-2</v>
      </c>
      <c r="Y91" s="4">
        <v>-8.8578530000000003E-2</v>
      </c>
      <c r="Z91" s="3">
        <v>4281</v>
      </c>
      <c r="AA91" s="4">
        <v>6.7740640000000005E-2</v>
      </c>
      <c r="AB91" s="4">
        <v>-6.0612800000000001E-2</v>
      </c>
      <c r="AC91" s="3">
        <v>4178</v>
      </c>
      <c r="AD91" s="4">
        <v>7.1150950000000004E-2</v>
      </c>
      <c r="AE91" s="4">
        <v>-2.411744E-2</v>
      </c>
      <c r="AF91" s="3">
        <v>3975</v>
      </c>
      <c r="AG91" s="4">
        <v>7.0965299999999995E-2</v>
      </c>
      <c r="AH91" s="4">
        <v>-4.8495099999999999E-2</v>
      </c>
    </row>
    <row r="92" spans="1:34">
      <c r="A92" s="2" t="s">
        <v>153</v>
      </c>
      <c r="B92" s="2" t="s">
        <v>49</v>
      </c>
      <c r="C92" s="2" t="s">
        <v>45</v>
      </c>
      <c r="D92" s="2" t="s">
        <v>70</v>
      </c>
      <c r="E92" s="3">
        <v>3285</v>
      </c>
      <c r="F92" s="4">
        <v>4.522002E-2</v>
      </c>
      <c r="G92" s="4"/>
      <c r="H92" s="3">
        <v>3376</v>
      </c>
      <c r="I92" s="4">
        <v>4.4383510000000001E-2</v>
      </c>
      <c r="J92" s="4">
        <v>2.762423E-2</v>
      </c>
      <c r="K92" s="3">
        <v>2937</v>
      </c>
      <c r="L92" s="4">
        <v>3.9646210000000001E-2</v>
      </c>
      <c r="M92" s="4">
        <v>-0.12997394000000001</v>
      </c>
      <c r="N92" s="3">
        <v>2766</v>
      </c>
      <c r="O92" s="4">
        <v>3.7024219999999997E-2</v>
      </c>
      <c r="P92" s="4">
        <v>-5.8135079999999999E-2</v>
      </c>
      <c r="Q92" s="3">
        <v>2524</v>
      </c>
      <c r="R92" s="4">
        <v>3.4438389999999999E-2</v>
      </c>
      <c r="S92" s="4">
        <v>-8.7726120000000005E-2</v>
      </c>
      <c r="T92" s="3">
        <v>2456</v>
      </c>
      <c r="U92" s="4">
        <v>3.3109439999999997E-2</v>
      </c>
      <c r="V92" s="4">
        <v>-2.6740340000000001E-2</v>
      </c>
      <c r="W92" s="3">
        <v>2282</v>
      </c>
      <c r="X92" s="4">
        <v>3.3635020000000002E-2</v>
      </c>
      <c r="Y92" s="4">
        <v>-7.0707660000000006E-2</v>
      </c>
      <c r="Z92" s="3">
        <v>1937</v>
      </c>
      <c r="AA92" s="4">
        <v>3.0653529999999998E-2</v>
      </c>
      <c r="AB92" s="4">
        <v>-0.15119584</v>
      </c>
      <c r="AC92" s="3">
        <v>1817</v>
      </c>
      <c r="AD92" s="4">
        <v>3.0951820000000001E-2</v>
      </c>
      <c r="AE92" s="4">
        <v>-6.1851059999999999E-2</v>
      </c>
      <c r="AF92" s="3">
        <v>1737</v>
      </c>
      <c r="AG92" s="4">
        <v>3.100553E-2</v>
      </c>
      <c r="AH92" s="4">
        <v>-4.4350460000000001E-2</v>
      </c>
    </row>
    <row r="93" spans="1:34">
      <c r="A93" s="2" t="s">
        <v>153</v>
      </c>
      <c r="B93" s="2" t="s">
        <v>49</v>
      </c>
      <c r="C93" s="2" t="s">
        <v>45</v>
      </c>
      <c r="D93" s="2" t="s">
        <v>71</v>
      </c>
      <c r="E93" s="5" t="s">
        <v>86</v>
      </c>
      <c r="F93" s="6" t="s">
        <v>86</v>
      </c>
      <c r="G93" s="4"/>
      <c r="H93" s="5" t="s">
        <v>86</v>
      </c>
      <c r="I93" s="6" t="s">
        <v>86</v>
      </c>
      <c r="J93" s="6" t="s">
        <v>86</v>
      </c>
      <c r="K93" s="5" t="s">
        <v>86</v>
      </c>
      <c r="L93" s="6" t="s">
        <v>86</v>
      </c>
      <c r="M93" s="6" t="s">
        <v>86</v>
      </c>
      <c r="N93" s="5" t="s">
        <v>86</v>
      </c>
      <c r="O93" s="6" t="s">
        <v>86</v>
      </c>
      <c r="P93" s="6" t="s">
        <v>86</v>
      </c>
      <c r="Q93" s="5" t="s">
        <v>86</v>
      </c>
      <c r="R93" s="6" t="s">
        <v>86</v>
      </c>
      <c r="S93" s="6" t="s">
        <v>86</v>
      </c>
      <c r="T93" s="5" t="s">
        <v>86</v>
      </c>
      <c r="U93" s="6" t="s">
        <v>86</v>
      </c>
      <c r="V93" s="6" t="s">
        <v>86</v>
      </c>
      <c r="W93" s="5" t="s">
        <v>86</v>
      </c>
      <c r="X93" s="6" t="s">
        <v>86</v>
      </c>
      <c r="Y93" s="6" t="s">
        <v>86</v>
      </c>
      <c r="Z93" s="3"/>
      <c r="AA93" s="4"/>
      <c r="AB93" s="6" t="s">
        <v>86</v>
      </c>
      <c r="AC93" s="5" t="s">
        <v>86</v>
      </c>
      <c r="AD93" s="6" t="s">
        <v>86</v>
      </c>
      <c r="AE93" s="6" t="s">
        <v>86</v>
      </c>
      <c r="AF93" s="3"/>
      <c r="AG93" s="4"/>
      <c r="AH93" s="6" t="s">
        <v>86</v>
      </c>
    </row>
    <row r="94" spans="1:34">
      <c r="A94" s="2" t="s">
        <v>153</v>
      </c>
      <c r="B94" s="2" t="s">
        <v>49</v>
      </c>
      <c r="C94" s="2" t="s">
        <v>45</v>
      </c>
      <c r="D94" s="2" t="s">
        <v>48</v>
      </c>
      <c r="E94" s="3">
        <v>72644</v>
      </c>
      <c r="F94" s="4">
        <v>1</v>
      </c>
      <c r="G94" s="4"/>
      <c r="H94" s="3">
        <v>76058</v>
      </c>
      <c r="I94" s="4">
        <v>1</v>
      </c>
      <c r="J94" s="4">
        <v>4.699209E-2</v>
      </c>
      <c r="K94" s="3">
        <v>74079</v>
      </c>
      <c r="L94" s="4">
        <v>1</v>
      </c>
      <c r="M94" s="4">
        <v>-2.601506E-2</v>
      </c>
      <c r="N94" s="3">
        <v>74714</v>
      </c>
      <c r="O94" s="4">
        <v>1</v>
      </c>
      <c r="P94" s="4">
        <v>8.5661299999999999E-3</v>
      </c>
      <c r="Q94" s="3">
        <v>73277</v>
      </c>
      <c r="R94" s="4">
        <v>1</v>
      </c>
      <c r="S94" s="4">
        <v>-1.9227359999999999E-2</v>
      </c>
      <c r="T94" s="3">
        <v>74181</v>
      </c>
      <c r="U94" s="4">
        <v>1</v>
      </c>
      <c r="V94" s="4">
        <v>1.23245E-2</v>
      </c>
      <c r="W94" s="3">
        <v>67858</v>
      </c>
      <c r="X94" s="4">
        <v>1</v>
      </c>
      <c r="Y94" s="4">
        <v>-8.5228789999999999E-2</v>
      </c>
      <c r="Z94" s="3">
        <v>63201</v>
      </c>
      <c r="AA94" s="4">
        <v>1</v>
      </c>
      <c r="AB94" s="4">
        <v>-6.8637760000000006E-2</v>
      </c>
      <c r="AC94" s="3">
        <v>58720</v>
      </c>
      <c r="AD94" s="4">
        <v>1</v>
      </c>
      <c r="AE94" s="4">
        <v>-7.0892070000000001E-2</v>
      </c>
      <c r="AF94" s="3">
        <v>56019</v>
      </c>
      <c r="AG94" s="4">
        <v>1</v>
      </c>
      <c r="AH94" s="4">
        <v>-4.6005869999999997E-2</v>
      </c>
    </row>
    <row r="95" spans="1:34">
      <c r="A95" s="2" t="s">
        <v>153</v>
      </c>
      <c r="B95" s="2" t="s">
        <v>49</v>
      </c>
      <c r="C95" s="2" t="s">
        <v>46</v>
      </c>
      <c r="D95" s="2" t="s">
        <v>64</v>
      </c>
      <c r="E95" s="5" t="s">
        <v>86</v>
      </c>
      <c r="F95" s="6" t="s">
        <v>86</v>
      </c>
      <c r="G95" s="4"/>
      <c r="H95" s="5" t="s">
        <v>86</v>
      </c>
      <c r="I95" s="6" t="s">
        <v>86</v>
      </c>
      <c r="J95" s="6" t="s">
        <v>86</v>
      </c>
      <c r="K95" s="3">
        <v>15</v>
      </c>
      <c r="L95" s="4">
        <v>9.2601000000000001E-4</v>
      </c>
      <c r="M95" s="6" t="s">
        <v>86</v>
      </c>
      <c r="N95" s="3">
        <v>11</v>
      </c>
      <c r="O95" s="4">
        <v>7.2055999999999997E-4</v>
      </c>
      <c r="P95" s="4">
        <v>-0.27501024000000002</v>
      </c>
      <c r="Q95" s="5" t="s">
        <v>86</v>
      </c>
      <c r="R95" s="6" t="s">
        <v>86</v>
      </c>
      <c r="S95" s="6" t="s">
        <v>86</v>
      </c>
      <c r="T95" s="3">
        <v>25</v>
      </c>
      <c r="U95" s="4">
        <v>1.51264E-3</v>
      </c>
      <c r="V95" s="6" t="s">
        <v>86</v>
      </c>
      <c r="W95" s="5" t="s">
        <v>86</v>
      </c>
      <c r="X95" s="6" t="s">
        <v>86</v>
      </c>
      <c r="Y95" s="6" t="s">
        <v>86</v>
      </c>
      <c r="Z95" s="5" t="s">
        <v>86</v>
      </c>
      <c r="AA95" s="6" t="s">
        <v>86</v>
      </c>
      <c r="AB95" s="6" t="s">
        <v>86</v>
      </c>
      <c r="AC95" s="3">
        <v>61</v>
      </c>
      <c r="AD95" s="4">
        <v>4.4706900000000003E-3</v>
      </c>
      <c r="AE95" s="6" t="s">
        <v>86</v>
      </c>
      <c r="AF95" s="3">
        <v>60</v>
      </c>
      <c r="AG95" s="4">
        <v>4.3985700000000001E-3</v>
      </c>
      <c r="AH95" s="4">
        <v>-1.9083389999999999E-2</v>
      </c>
    </row>
    <row r="96" spans="1:34">
      <c r="A96" s="2" t="s">
        <v>153</v>
      </c>
      <c r="B96" s="2" t="s">
        <v>49</v>
      </c>
      <c r="C96" s="2" t="s">
        <v>46</v>
      </c>
      <c r="D96" s="2" t="s">
        <v>65</v>
      </c>
      <c r="E96" s="3">
        <v>771</v>
      </c>
      <c r="F96" s="4">
        <v>4.8290029999999998E-2</v>
      </c>
      <c r="G96" s="4"/>
      <c r="H96" s="3">
        <v>852</v>
      </c>
      <c r="I96" s="4">
        <v>5.1893080000000001E-2</v>
      </c>
      <c r="J96" s="4">
        <v>0.10407619999999999</v>
      </c>
      <c r="K96" s="3">
        <v>937</v>
      </c>
      <c r="L96" s="4">
        <v>5.6979099999999998E-2</v>
      </c>
      <c r="M96" s="4">
        <v>9.9836939999999999E-2</v>
      </c>
      <c r="N96" s="3">
        <v>719</v>
      </c>
      <c r="O96" s="4">
        <v>4.6904250000000001E-2</v>
      </c>
      <c r="P96" s="4">
        <v>-0.23303866000000001</v>
      </c>
      <c r="Q96" s="3">
        <v>820</v>
      </c>
      <c r="R96" s="4">
        <v>5.3732229999999999E-2</v>
      </c>
      <c r="S96" s="4">
        <v>0.14102711000000001</v>
      </c>
      <c r="T96" s="3">
        <v>1105</v>
      </c>
      <c r="U96" s="4">
        <v>6.6569970000000006E-2</v>
      </c>
      <c r="V96" s="4">
        <v>0.34841032999999999</v>
      </c>
      <c r="W96" s="3">
        <v>1042</v>
      </c>
      <c r="X96" s="4">
        <v>6.6441E-2</v>
      </c>
      <c r="Y96" s="4">
        <v>-5.7337489999999998E-2</v>
      </c>
      <c r="Z96" s="3">
        <v>1035</v>
      </c>
      <c r="AA96" s="4">
        <v>7.1549959999999996E-2</v>
      </c>
      <c r="AB96" s="4">
        <v>-6.5302499999999996E-3</v>
      </c>
      <c r="AC96" s="3">
        <v>930</v>
      </c>
      <c r="AD96" s="4">
        <v>6.8459010000000001E-2</v>
      </c>
      <c r="AE96" s="4">
        <v>-0.10215994</v>
      </c>
      <c r="AF96" s="3">
        <v>1132</v>
      </c>
      <c r="AG96" s="4">
        <v>8.3589670000000005E-2</v>
      </c>
      <c r="AH96" s="4">
        <v>0.21735463999999999</v>
      </c>
    </row>
    <row r="97" spans="1:34">
      <c r="A97" s="2" t="s">
        <v>153</v>
      </c>
      <c r="B97" s="2" t="s">
        <v>49</v>
      </c>
      <c r="C97" s="2" t="s">
        <v>46</v>
      </c>
      <c r="D97" s="2" t="s">
        <v>66</v>
      </c>
      <c r="E97" s="3">
        <v>3742</v>
      </c>
      <c r="F97" s="4">
        <v>0.23423214000000001</v>
      </c>
      <c r="G97" s="4"/>
      <c r="H97" s="3">
        <v>3918</v>
      </c>
      <c r="I97" s="4">
        <v>0.23868159</v>
      </c>
      <c r="J97" s="4">
        <v>4.6934469999999999E-2</v>
      </c>
      <c r="K97" s="3">
        <v>3958</v>
      </c>
      <c r="L97" s="4">
        <v>0.24070996</v>
      </c>
      <c r="M97" s="4">
        <v>1.0176599999999999E-2</v>
      </c>
      <c r="N97" s="3">
        <v>3567</v>
      </c>
      <c r="O97" s="4">
        <v>0.23286229999999999</v>
      </c>
      <c r="P97" s="4">
        <v>-9.8673839999999999E-2</v>
      </c>
      <c r="Q97" s="3">
        <v>3450</v>
      </c>
      <c r="R97" s="4">
        <v>0.22612090000000001</v>
      </c>
      <c r="S97" s="4">
        <v>-3.2803310000000002E-2</v>
      </c>
      <c r="T97" s="3">
        <v>3670</v>
      </c>
      <c r="U97" s="4">
        <v>0.22101794</v>
      </c>
      <c r="V97" s="4">
        <v>6.3813250000000002E-2</v>
      </c>
      <c r="W97" s="3">
        <v>3269</v>
      </c>
      <c r="X97" s="4">
        <v>0.20840986</v>
      </c>
      <c r="Y97" s="4">
        <v>-0.10938668</v>
      </c>
      <c r="Z97" s="3">
        <v>3071</v>
      </c>
      <c r="AA97" s="4">
        <v>0.21221022</v>
      </c>
      <c r="AB97" s="4">
        <v>-6.0645770000000002E-2</v>
      </c>
      <c r="AC97" s="3">
        <v>2819</v>
      </c>
      <c r="AD97" s="4">
        <v>0.20762800000000001</v>
      </c>
      <c r="AE97" s="4">
        <v>-8.1884310000000002E-2</v>
      </c>
      <c r="AF97" s="3">
        <v>2907</v>
      </c>
      <c r="AG97" s="4">
        <v>0.21476875000000001</v>
      </c>
      <c r="AH97" s="4">
        <v>3.1288789999999997E-2</v>
      </c>
    </row>
    <row r="98" spans="1:34">
      <c r="A98" s="2" t="s">
        <v>153</v>
      </c>
      <c r="B98" s="2" t="s">
        <v>49</v>
      </c>
      <c r="C98" s="2" t="s">
        <v>46</v>
      </c>
      <c r="D98" s="2" t="s">
        <v>67</v>
      </c>
      <c r="E98" s="3">
        <v>4351</v>
      </c>
      <c r="F98" s="4">
        <v>0.27234630999999998</v>
      </c>
      <c r="G98" s="4"/>
      <c r="H98" s="3">
        <v>4766</v>
      </c>
      <c r="I98" s="4">
        <v>0.29035040000000001</v>
      </c>
      <c r="J98" s="4">
        <v>9.5337619999999998E-2</v>
      </c>
      <c r="K98" s="3">
        <v>4804</v>
      </c>
      <c r="L98" s="4">
        <v>0.29216796</v>
      </c>
      <c r="M98" s="4">
        <v>7.9345300000000004E-3</v>
      </c>
      <c r="N98" s="3">
        <v>4504</v>
      </c>
      <c r="O98" s="4">
        <v>0.29399375</v>
      </c>
      <c r="P98" s="4">
        <v>-6.2476039999999997E-2</v>
      </c>
      <c r="Q98" s="3">
        <v>4568</v>
      </c>
      <c r="R98" s="4">
        <v>0.29938513</v>
      </c>
      <c r="S98" s="4">
        <v>1.4297570000000001E-2</v>
      </c>
      <c r="T98" s="3">
        <v>4722</v>
      </c>
      <c r="U98" s="4">
        <v>0.28435929999999998</v>
      </c>
      <c r="V98" s="4">
        <v>3.3750639999999998E-2</v>
      </c>
      <c r="W98" s="3">
        <v>4398</v>
      </c>
      <c r="X98" s="4">
        <v>0.28042443</v>
      </c>
      <c r="Y98" s="4">
        <v>-6.8577200000000005E-2</v>
      </c>
      <c r="Z98" s="3">
        <v>3741</v>
      </c>
      <c r="AA98" s="4">
        <v>0.25854649000000002</v>
      </c>
      <c r="AB98" s="4">
        <v>-0.14944156</v>
      </c>
      <c r="AC98" s="3">
        <v>3549</v>
      </c>
      <c r="AD98" s="4">
        <v>0.26135083999999997</v>
      </c>
      <c r="AE98" s="4">
        <v>-5.1443849999999999E-2</v>
      </c>
      <c r="AF98" s="3">
        <v>3450</v>
      </c>
      <c r="AG98" s="4">
        <v>0.25486948999999998</v>
      </c>
      <c r="AH98" s="4">
        <v>-2.7725099999999999E-2</v>
      </c>
    </row>
    <row r="99" spans="1:34">
      <c r="A99" s="2" t="s">
        <v>153</v>
      </c>
      <c r="B99" s="2" t="s">
        <v>49</v>
      </c>
      <c r="C99" s="2" t="s">
        <v>46</v>
      </c>
      <c r="D99" s="2" t="s">
        <v>68</v>
      </c>
      <c r="E99" s="3">
        <v>4193</v>
      </c>
      <c r="F99" s="4">
        <v>0.26243625999999998</v>
      </c>
      <c r="G99" s="4"/>
      <c r="H99" s="3">
        <v>4138</v>
      </c>
      <c r="I99" s="4">
        <v>0.25210410999999999</v>
      </c>
      <c r="J99" s="4">
        <v>-1.3031839999999999E-2</v>
      </c>
      <c r="K99" s="3">
        <v>4120</v>
      </c>
      <c r="L99" s="4">
        <v>0.25059818</v>
      </c>
      <c r="M99" s="4">
        <v>-4.3191499999999999E-3</v>
      </c>
      <c r="N99" s="3">
        <v>4078</v>
      </c>
      <c r="O99" s="4">
        <v>0.26618901</v>
      </c>
      <c r="P99" s="4">
        <v>-1.033306E-2</v>
      </c>
      <c r="Q99" s="3">
        <v>4094</v>
      </c>
      <c r="R99" s="4">
        <v>0.26834724999999998</v>
      </c>
      <c r="S99" s="4">
        <v>4.1076999999999997E-3</v>
      </c>
      <c r="T99" s="3">
        <v>4566</v>
      </c>
      <c r="U99" s="4">
        <v>0.27494237999999999</v>
      </c>
      <c r="V99" s="4">
        <v>0.11512391</v>
      </c>
      <c r="W99" s="3">
        <v>4444</v>
      </c>
      <c r="X99" s="4">
        <v>0.28335554000000002</v>
      </c>
      <c r="Y99" s="4">
        <v>-2.6606419999999999E-2</v>
      </c>
      <c r="Z99" s="3">
        <v>4170</v>
      </c>
      <c r="AA99" s="4">
        <v>0.28816449</v>
      </c>
      <c r="AB99" s="4">
        <v>-6.181151E-2</v>
      </c>
      <c r="AC99" s="3">
        <v>4028</v>
      </c>
      <c r="AD99" s="4">
        <v>0.29665350000000001</v>
      </c>
      <c r="AE99" s="4">
        <v>-3.3978460000000002E-2</v>
      </c>
      <c r="AF99" s="3">
        <v>3760</v>
      </c>
      <c r="AG99" s="4">
        <v>0.27774683</v>
      </c>
      <c r="AH99" s="4">
        <v>-6.654206E-2</v>
      </c>
    </row>
    <row r="100" spans="1:34">
      <c r="A100" s="2" t="s">
        <v>153</v>
      </c>
      <c r="B100" s="2" t="s">
        <v>49</v>
      </c>
      <c r="C100" s="2" t="s">
        <v>46</v>
      </c>
      <c r="D100" s="2" t="s">
        <v>69</v>
      </c>
      <c r="E100" s="3">
        <v>1873</v>
      </c>
      <c r="F100" s="4">
        <v>0.11722509</v>
      </c>
      <c r="G100" s="4"/>
      <c r="H100" s="3">
        <v>1765</v>
      </c>
      <c r="I100" s="4">
        <v>0.10752942</v>
      </c>
      <c r="J100" s="4">
        <v>-5.7559829999999999E-2</v>
      </c>
      <c r="K100" s="3">
        <v>1709</v>
      </c>
      <c r="L100" s="4">
        <v>0.10392462</v>
      </c>
      <c r="M100" s="4">
        <v>-3.1915409999999998E-2</v>
      </c>
      <c r="N100" s="3">
        <v>1601</v>
      </c>
      <c r="O100" s="4">
        <v>0.10450116</v>
      </c>
      <c r="P100" s="4">
        <v>-6.3129589999999999E-2</v>
      </c>
      <c r="Q100" s="3">
        <v>1522</v>
      </c>
      <c r="R100" s="4">
        <v>9.9761080000000002E-2</v>
      </c>
      <c r="S100" s="4">
        <v>-4.9147150000000001E-2</v>
      </c>
      <c r="T100" s="3">
        <v>1707</v>
      </c>
      <c r="U100" s="4">
        <v>0.10279915000000001</v>
      </c>
      <c r="V100" s="4">
        <v>0.1215198</v>
      </c>
      <c r="W100" s="3">
        <v>1723</v>
      </c>
      <c r="X100" s="4">
        <v>0.10982496</v>
      </c>
      <c r="Y100" s="4">
        <v>9.0437399999999998E-3</v>
      </c>
      <c r="Z100" s="3">
        <v>1678</v>
      </c>
      <c r="AA100" s="4">
        <v>0.11599695</v>
      </c>
      <c r="AB100" s="4">
        <v>-2.562333E-2</v>
      </c>
      <c r="AC100" s="3">
        <v>1528</v>
      </c>
      <c r="AD100" s="4">
        <v>0.11252272000000001</v>
      </c>
      <c r="AE100" s="4">
        <v>-8.9727459999999995E-2</v>
      </c>
      <c r="AF100" s="3">
        <v>1548</v>
      </c>
      <c r="AG100" s="4">
        <v>0.11435344</v>
      </c>
      <c r="AH100" s="4">
        <v>1.3220900000000001E-2</v>
      </c>
    </row>
    <row r="101" spans="1:34">
      <c r="A101" s="2" t="s">
        <v>153</v>
      </c>
      <c r="B101" s="2" t="s">
        <v>49</v>
      </c>
      <c r="C101" s="2" t="s">
        <v>46</v>
      </c>
      <c r="D101" s="2" t="s">
        <v>70</v>
      </c>
      <c r="E101" s="3">
        <v>1032</v>
      </c>
      <c r="F101" s="4">
        <v>6.4586889999999994E-2</v>
      </c>
      <c r="G101" s="4"/>
      <c r="H101" s="3">
        <v>953</v>
      </c>
      <c r="I101" s="4">
        <v>5.807143E-2</v>
      </c>
      <c r="J101" s="4">
        <v>-7.6227160000000002E-2</v>
      </c>
      <c r="K101" s="3">
        <v>899</v>
      </c>
      <c r="L101" s="4">
        <v>5.4694180000000002E-2</v>
      </c>
      <c r="M101" s="4">
        <v>-5.6589279999999999E-2</v>
      </c>
      <c r="N101" s="3">
        <v>840</v>
      </c>
      <c r="O101" s="4">
        <v>5.4828979999999999E-2</v>
      </c>
      <c r="P101" s="4">
        <v>-6.6002130000000006E-2</v>
      </c>
      <c r="Q101" s="3">
        <v>783</v>
      </c>
      <c r="R101" s="4">
        <v>5.1314419999999999E-2</v>
      </c>
      <c r="S101" s="4">
        <v>-6.7814120000000006E-2</v>
      </c>
      <c r="T101" s="3">
        <v>810</v>
      </c>
      <c r="U101" s="4">
        <v>4.8798639999999997E-2</v>
      </c>
      <c r="V101" s="4">
        <v>3.5015530000000003E-2</v>
      </c>
      <c r="W101" s="3">
        <v>753</v>
      </c>
      <c r="X101" s="4">
        <v>4.8035979999999999E-2</v>
      </c>
      <c r="Y101" s="4">
        <v>-7.0268769999999994E-2</v>
      </c>
      <c r="Z101" s="3">
        <v>715</v>
      </c>
      <c r="AA101" s="4">
        <v>4.9398039999999997E-2</v>
      </c>
      <c r="AB101" s="4">
        <v>-5.1309750000000001E-2</v>
      </c>
      <c r="AC101" s="3">
        <v>664</v>
      </c>
      <c r="AD101" s="4">
        <v>4.891525E-2</v>
      </c>
      <c r="AE101" s="4">
        <v>-7.0793430000000004E-2</v>
      </c>
      <c r="AF101" s="3">
        <v>681</v>
      </c>
      <c r="AG101" s="4">
        <v>5.027326E-2</v>
      </c>
      <c r="AH101" s="4">
        <v>2.467925E-2</v>
      </c>
    </row>
    <row r="102" spans="1:34">
      <c r="A102" s="2" t="s">
        <v>153</v>
      </c>
      <c r="B102" s="2" t="s">
        <v>49</v>
      </c>
      <c r="C102" s="2" t="s">
        <v>46</v>
      </c>
      <c r="D102" s="2" t="s">
        <v>71</v>
      </c>
      <c r="E102" s="5" t="s">
        <v>86</v>
      </c>
      <c r="F102" s="6" t="s">
        <v>86</v>
      </c>
      <c r="G102" s="4"/>
      <c r="H102" s="5" t="s">
        <v>86</v>
      </c>
      <c r="I102" s="6" t="s">
        <v>86</v>
      </c>
      <c r="J102" s="6" t="s">
        <v>86</v>
      </c>
      <c r="K102" s="3"/>
      <c r="L102" s="4"/>
      <c r="M102" s="6" t="s">
        <v>86</v>
      </c>
      <c r="N102" s="3"/>
      <c r="O102" s="4"/>
      <c r="P102" s="4"/>
      <c r="Q102" s="5" t="s">
        <v>86</v>
      </c>
      <c r="R102" s="6" t="s">
        <v>86</v>
      </c>
      <c r="S102" s="6" t="s">
        <v>86</v>
      </c>
      <c r="T102" s="3"/>
      <c r="U102" s="4"/>
      <c r="V102" s="6" t="s">
        <v>86</v>
      </c>
      <c r="W102" s="5" t="s">
        <v>86</v>
      </c>
      <c r="X102" s="6" t="s">
        <v>86</v>
      </c>
      <c r="Y102" s="6" t="s">
        <v>86</v>
      </c>
      <c r="Z102" s="5" t="s">
        <v>86</v>
      </c>
      <c r="AA102" s="6" t="s">
        <v>86</v>
      </c>
      <c r="AB102" s="6" t="s">
        <v>86</v>
      </c>
      <c r="AC102" s="3"/>
      <c r="AD102" s="4"/>
      <c r="AE102" s="6" t="s">
        <v>86</v>
      </c>
      <c r="AF102" s="3"/>
      <c r="AG102" s="4"/>
      <c r="AH102" s="4"/>
    </row>
    <row r="103" spans="1:34">
      <c r="A103" s="2" t="s">
        <v>153</v>
      </c>
      <c r="B103" s="2" t="s">
        <v>49</v>
      </c>
      <c r="C103" s="2" t="s">
        <v>46</v>
      </c>
      <c r="D103" s="2" t="s">
        <v>48</v>
      </c>
      <c r="E103" s="3">
        <v>15976</v>
      </c>
      <c r="F103" s="4">
        <v>1</v>
      </c>
      <c r="G103" s="4"/>
      <c r="H103" s="3">
        <v>16414</v>
      </c>
      <c r="I103" s="4">
        <v>1</v>
      </c>
      <c r="J103" s="4">
        <v>2.7417739999999999E-2</v>
      </c>
      <c r="K103" s="3">
        <v>16442</v>
      </c>
      <c r="L103" s="4">
        <v>1</v>
      </c>
      <c r="M103" s="4">
        <v>1.66424E-3</v>
      </c>
      <c r="N103" s="3">
        <v>15319</v>
      </c>
      <c r="O103" s="4">
        <v>1</v>
      </c>
      <c r="P103" s="4">
        <v>-6.8298360000000002E-2</v>
      </c>
      <c r="Q103" s="3">
        <v>15258</v>
      </c>
      <c r="R103" s="4">
        <v>1</v>
      </c>
      <c r="S103" s="4">
        <v>-3.9680599999999998E-3</v>
      </c>
      <c r="T103" s="3">
        <v>16606</v>
      </c>
      <c r="U103" s="4">
        <v>1</v>
      </c>
      <c r="V103" s="4">
        <v>8.837507E-2</v>
      </c>
      <c r="W103" s="3">
        <v>15684</v>
      </c>
      <c r="X103" s="4">
        <v>1</v>
      </c>
      <c r="Y103" s="4">
        <v>-5.5507639999999997E-2</v>
      </c>
      <c r="Z103" s="3">
        <v>14469</v>
      </c>
      <c r="AA103" s="4">
        <v>1</v>
      </c>
      <c r="AB103" s="4">
        <v>-7.7468170000000003E-2</v>
      </c>
      <c r="AC103" s="3">
        <v>13578</v>
      </c>
      <c r="AD103" s="4">
        <v>1</v>
      </c>
      <c r="AE103" s="4">
        <v>-6.1622059999999999E-2</v>
      </c>
      <c r="AF103" s="3">
        <v>13537</v>
      </c>
      <c r="AG103" s="4">
        <v>1</v>
      </c>
      <c r="AH103" s="4">
        <v>-3.00008E-3</v>
      </c>
    </row>
    <row r="104" spans="1:34">
      <c r="A104" s="2" t="s">
        <v>153</v>
      </c>
      <c r="B104" s="2" t="s">
        <v>49</v>
      </c>
      <c r="C104" s="2" t="s">
        <v>47</v>
      </c>
      <c r="D104" s="2" t="s">
        <v>64</v>
      </c>
      <c r="E104" s="5" t="s">
        <v>86</v>
      </c>
      <c r="F104" s="6" t="s">
        <v>86</v>
      </c>
      <c r="G104" s="4"/>
      <c r="H104" s="5" t="s">
        <v>86</v>
      </c>
      <c r="I104" s="6" t="s">
        <v>86</v>
      </c>
      <c r="J104" s="6" t="s">
        <v>86</v>
      </c>
      <c r="K104" s="5" t="s">
        <v>86</v>
      </c>
      <c r="L104" s="6" t="s">
        <v>86</v>
      </c>
      <c r="M104" s="6" t="s">
        <v>86</v>
      </c>
      <c r="N104" s="5" t="s">
        <v>86</v>
      </c>
      <c r="O104" s="6" t="s">
        <v>86</v>
      </c>
      <c r="P104" s="6" t="s">
        <v>86</v>
      </c>
      <c r="Q104" s="5" t="s">
        <v>86</v>
      </c>
      <c r="R104" s="6" t="s">
        <v>86</v>
      </c>
      <c r="S104" s="6" t="s">
        <v>86</v>
      </c>
      <c r="T104" s="5" t="s">
        <v>86</v>
      </c>
      <c r="U104" s="6" t="s">
        <v>86</v>
      </c>
      <c r="V104" s="6" t="s">
        <v>86</v>
      </c>
      <c r="W104" s="5" t="s">
        <v>86</v>
      </c>
      <c r="X104" s="6" t="s">
        <v>86</v>
      </c>
      <c r="Y104" s="6" t="s">
        <v>86</v>
      </c>
      <c r="Z104" s="3">
        <v>11</v>
      </c>
      <c r="AA104" s="4">
        <v>1.3146099999999999E-3</v>
      </c>
      <c r="AB104" s="6" t="s">
        <v>86</v>
      </c>
      <c r="AC104" s="5" t="s">
        <v>86</v>
      </c>
      <c r="AD104" s="6" t="s">
        <v>86</v>
      </c>
      <c r="AE104" s="6" t="s">
        <v>86</v>
      </c>
      <c r="AF104" s="5" t="s">
        <v>86</v>
      </c>
      <c r="AG104" s="6" t="s">
        <v>86</v>
      </c>
      <c r="AH104" s="6" t="s">
        <v>86</v>
      </c>
    </row>
    <row r="105" spans="1:34">
      <c r="A105" s="2" t="s">
        <v>153</v>
      </c>
      <c r="B105" s="2" t="s">
        <v>49</v>
      </c>
      <c r="C105" s="2" t="s">
        <v>47</v>
      </c>
      <c r="D105" s="2" t="s">
        <v>65</v>
      </c>
      <c r="E105" s="5" t="s">
        <v>86</v>
      </c>
      <c r="F105" s="6" t="s">
        <v>86</v>
      </c>
      <c r="G105" s="4"/>
      <c r="H105" s="5" t="s">
        <v>86</v>
      </c>
      <c r="I105" s="6" t="s">
        <v>86</v>
      </c>
      <c r="J105" s="6" t="s">
        <v>86</v>
      </c>
      <c r="K105" s="5" t="s">
        <v>86</v>
      </c>
      <c r="L105" s="6" t="s">
        <v>86</v>
      </c>
      <c r="M105" s="6" t="s">
        <v>86</v>
      </c>
      <c r="N105" s="5" t="s">
        <v>86</v>
      </c>
      <c r="O105" s="6" t="s">
        <v>86</v>
      </c>
      <c r="P105" s="6" t="s">
        <v>86</v>
      </c>
      <c r="Q105" s="3">
        <v>151</v>
      </c>
      <c r="R105" s="4">
        <v>1.837248E-2</v>
      </c>
      <c r="S105" s="6" t="s">
        <v>86</v>
      </c>
      <c r="T105" s="5" t="s">
        <v>86</v>
      </c>
      <c r="U105" s="6" t="s">
        <v>86</v>
      </c>
      <c r="V105" s="6" t="s">
        <v>86</v>
      </c>
      <c r="W105" s="3">
        <v>104</v>
      </c>
      <c r="X105" s="4">
        <v>1.1974220000000001E-2</v>
      </c>
      <c r="Y105" s="6" t="s">
        <v>86</v>
      </c>
      <c r="Z105" s="3">
        <v>160</v>
      </c>
      <c r="AA105" s="4">
        <v>1.8755379999999999E-2</v>
      </c>
      <c r="AB105" s="4">
        <v>0.53367966</v>
      </c>
      <c r="AC105" s="5" t="s">
        <v>86</v>
      </c>
      <c r="AD105" s="6" t="s">
        <v>86</v>
      </c>
      <c r="AE105" s="6" t="s">
        <v>86</v>
      </c>
      <c r="AF105" s="3">
        <v>131</v>
      </c>
      <c r="AG105" s="4">
        <v>1.6013530000000002E-2</v>
      </c>
      <c r="AH105" s="6" t="s">
        <v>86</v>
      </c>
    </row>
    <row r="106" spans="1:34">
      <c r="A106" s="2" t="s">
        <v>153</v>
      </c>
      <c r="B106" s="2" t="s">
        <v>49</v>
      </c>
      <c r="C106" s="2" t="s">
        <v>47</v>
      </c>
      <c r="D106" s="2" t="s">
        <v>66</v>
      </c>
      <c r="E106" s="3">
        <v>1607</v>
      </c>
      <c r="F106" s="4">
        <v>0.1729948</v>
      </c>
      <c r="G106" s="4"/>
      <c r="H106" s="3">
        <v>1524</v>
      </c>
      <c r="I106" s="4">
        <v>0.16748483</v>
      </c>
      <c r="J106" s="4">
        <v>-5.2046099999999998E-2</v>
      </c>
      <c r="K106" s="3">
        <v>1477</v>
      </c>
      <c r="L106" s="4">
        <v>0.16610385</v>
      </c>
      <c r="M106" s="4">
        <v>-3.0901990000000001E-2</v>
      </c>
      <c r="N106" s="3">
        <v>1588</v>
      </c>
      <c r="O106" s="4">
        <v>0.17659042999999999</v>
      </c>
      <c r="P106" s="4">
        <v>7.5156230000000004E-2</v>
      </c>
      <c r="Q106" s="3">
        <v>1388</v>
      </c>
      <c r="R106" s="4">
        <v>0.16935705000000001</v>
      </c>
      <c r="S106" s="4">
        <v>-0.12553944</v>
      </c>
      <c r="T106" s="3">
        <v>1460</v>
      </c>
      <c r="U106" s="4">
        <v>0.17298485999999999</v>
      </c>
      <c r="V106" s="4">
        <v>5.126725E-2</v>
      </c>
      <c r="W106" s="3">
        <v>1374</v>
      </c>
      <c r="X106" s="4">
        <v>0.15813257</v>
      </c>
      <c r="Y106" s="4">
        <v>-5.8421830000000001E-2</v>
      </c>
      <c r="Z106" s="3">
        <v>1477</v>
      </c>
      <c r="AA106" s="4">
        <v>0.17352229</v>
      </c>
      <c r="AB106" s="4">
        <v>7.4459280000000003E-2</v>
      </c>
      <c r="AC106" s="3">
        <v>1593</v>
      </c>
      <c r="AD106" s="4">
        <v>0.17867835000000001</v>
      </c>
      <c r="AE106" s="4">
        <v>7.8796430000000001E-2</v>
      </c>
      <c r="AF106" s="3">
        <v>1467</v>
      </c>
      <c r="AG106" s="4">
        <v>0.17936257</v>
      </c>
      <c r="AH106" s="4">
        <v>-7.8800549999999997E-2</v>
      </c>
    </row>
    <row r="107" spans="1:34">
      <c r="A107" s="2" t="s">
        <v>153</v>
      </c>
      <c r="B107" s="2" t="s">
        <v>49</v>
      </c>
      <c r="C107" s="2" t="s">
        <v>47</v>
      </c>
      <c r="D107" s="2" t="s">
        <v>67</v>
      </c>
      <c r="E107" s="3">
        <v>2665</v>
      </c>
      <c r="F107" s="4">
        <v>0.28678074999999997</v>
      </c>
      <c r="G107" s="4"/>
      <c r="H107" s="3">
        <v>2671</v>
      </c>
      <c r="I107" s="4">
        <v>0.29357278999999997</v>
      </c>
      <c r="J107" s="4">
        <v>2.3297299999999999E-3</v>
      </c>
      <c r="K107" s="3">
        <v>2588</v>
      </c>
      <c r="L107" s="4">
        <v>0.29110602000000002</v>
      </c>
      <c r="M107" s="4">
        <v>-3.1055619999999999E-2</v>
      </c>
      <c r="N107" s="3">
        <v>2687</v>
      </c>
      <c r="O107" s="4">
        <v>0.29885836999999998</v>
      </c>
      <c r="P107" s="4">
        <v>3.824139E-2</v>
      </c>
      <c r="Q107" s="3">
        <v>2250</v>
      </c>
      <c r="R107" s="4">
        <v>0.27443920999999999</v>
      </c>
      <c r="S107" s="4">
        <v>-0.16269275999999999</v>
      </c>
      <c r="T107" s="3">
        <v>2328</v>
      </c>
      <c r="U107" s="4">
        <v>0.27591436000000003</v>
      </c>
      <c r="V107" s="4">
        <v>3.4752470000000001E-2</v>
      </c>
      <c r="W107" s="3">
        <v>2239</v>
      </c>
      <c r="X107" s="4">
        <v>0.25759430999999999</v>
      </c>
      <c r="Y107" s="4">
        <v>-3.8376430000000003E-2</v>
      </c>
      <c r="Z107" s="3">
        <v>2108</v>
      </c>
      <c r="AA107" s="4">
        <v>0.24774261</v>
      </c>
      <c r="AB107" s="4">
        <v>-5.8282840000000002E-2</v>
      </c>
      <c r="AC107" s="3">
        <v>2192</v>
      </c>
      <c r="AD107" s="4">
        <v>0.24589324000000001</v>
      </c>
      <c r="AE107" s="4">
        <v>3.9845209999999999E-2</v>
      </c>
      <c r="AF107" s="3">
        <v>1994</v>
      </c>
      <c r="AG107" s="4">
        <v>0.24369793000000001</v>
      </c>
      <c r="AH107" s="4">
        <v>-9.050764E-2</v>
      </c>
    </row>
    <row r="108" spans="1:34">
      <c r="A108" s="2" t="s">
        <v>153</v>
      </c>
      <c r="B108" s="2" t="s">
        <v>49</v>
      </c>
      <c r="C108" s="2" t="s">
        <v>47</v>
      </c>
      <c r="D108" s="2" t="s">
        <v>68</v>
      </c>
      <c r="E108" s="3">
        <v>2505</v>
      </c>
      <c r="F108" s="4">
        <v>0.26954201</v>
      </c>
      <c r="G108" s="4"/>
      <c r="H108" s="3">
        <v>2492</v>
      </c>
      <c r="I108" s="4">
        <v>0.27392686999999999</v>
      </c>
      <c r="J108" s="4">
        <v>-4.9314800000000002E-3</v>
      </c>
      <c r="K108" s="3">
        <v>2417</v>
      </c>
      <c r="L108" s="4">
        <v>0.27184598999999998</v>
      </c>
      <c r="M108" s="4">
        <v>-3.026792E-2</v>
      </c>
      <c r="N108" s="3">
        <v>2484</v>
      </c>
      <c r="O108" s="4">
        <v>0.27628918000000002</v>
      </c>
      <c r="P108" s="4">
        <v>2.7838910000000001E-2</v>
      </c>
      <c r="Q108" s="3">
        <v>2330</v>
      </c>
      <c r="R108" s="4">
        <v>0.28420128</v>
      </c>
      <c r="S108" s="4">
        <v>-6.2079000000000002E-2</v>
      </c>
      <c r="T108" s="3">
        <v>2427</v>
      </c>
      <c r="U108" s="4">
        <v>0.28763450000000002</v>
      </c>
      <c r="V108" s="4">
        <v>4.165348E-2</v>
      </c>
      <c r="W108" s="3">
        <v>2652</v>
      </c>
      <c r="X108" s="4">
        <v>0.30518635</v>
      </c>
      <c r="Y108" s="4">
        <v>9.2866909999999997E-2</v>
      </c>
      <c r="Z108" s="3">
        <v>2542</v>
      </c>
      <c r="AA108" s="4">
        <v>0.29867437000000002</v>
      </c>
      <c r="AB108" s="4">
        <v>-4.1727809999999997E-2</v>
      </c>
      <c r="AC108" s="3">
        <v>2609</v>
      </c>
      <c r="AD108" s="4">
        <v>0.29267873999999999</v>
      </c>
      <c r="AE108" s="4">
        <v>2.6634939999999999E-2</v>
      </c>
      <c r="AF108" s="3">
        <v>2311</v>
      </c>
      <c r="AG108" s="4">
        <v>0.28242635999999999</v>
      </c>
      <c r="AH108" s="4">
        <v>-0.11446068</v>
      </c>
    </row>
    <row r="109" spans="1:34">
      <c r="A109" s="2" t="s">
        <v>153</v>
      </c>
      <c r="B109" s="2" t="s">
        <v>49</v>
      </c>
      <c r="C109" s="2" t="s">
        <v>47</v>
      </c>
      <c r="D109" s="2" t="s">
        <v>69</v>
      </c>
      <c r="E109" s="3">
        <v>1345</v>
      </c>
      <c r="F109" s="4">
        <v>0.14476164</v>
      </c>
      <c r="G109" s="4"/>
      <c r="H109" s="3">
        <v>1333</v>
      </c>
      <c r="I109" s="4">
        <v>0.14650062999999999</v>
      </c>
      <c r="J109" s="4">
        <v>-9.0977699999999998E-3</v>
      </c>
      <c r="K109" s="3">
        <v>1314</v>
      </c>
      <c r="L109" s="4">
        <v>0.14784061000000001</v>
      </c>
      <c r="M109" s="4">
        <v>-1.3907310000000001E-2</v>
      </c>
      <c r="N109" s="3">
        <v>1195</v>
      </c>
      <c r="O109" s="4">
        <v>0.13291185999999999</v>
      </c>
      <c r="P109" s="4">
        <v>-9.0811210000000003E-2</v>
      </c>
      <c r="Q109" s="3">
        <v>1257</v>
      </c>
      <c r="R109" s="4">
        <v>0.15331330000000001</v>
      </c>
      <c r="S109" s="4">
        <v>5.176861E-2</v>
      </c>
      <c r="T109" s="3">
        <v>1192</v>
      </c>
      <c r="U109" s="4">
        <v>0.1412293</v>
      </c>
      <c r="V109" s="4">
        <v>-5.1901860000000001E-2</v>
      </c>
      <c r="W109" s="3">
        <v>1379</v>
      </c>
      <c r="X109" s="4">
        <v>0.15865365000000001</v>
      </c>
      <c r="Y109" s="4">
        <v>0.15709338</v>
      </c>
      <c r="Z109" s="3">
        <v>1359</v>
      </c>
      <c r="AA109" s="4">
        <v>0.15974901</v>
      </c>
      <c r="AB109" s="4">
        <v>-1.4074400000000001E-2</v>
      </c>
      <c r="AC109" s="3">
        <v>1460</v>
      </c>
      <c r="AD109" s="4">
        <v>0.16374860999999999</v>
      </c>
      <c r="AE109" s="4">
        <v>7.3896119999999996E-2</v>
      </c>
      <c r="AF109" s="3">
        <v>1415</v>
      </c>
      <c r="AG109" s="4">
        <v>0.17295495</v>
      </c>
      <c r="AH109" s="4">
        <v>-3.072018E-2</v>
      </c>
    </row>
    <row r="110" spans="1:34">
      <c r="A110" s="2" t="s">
        <v>153</v>
      </c>
      <c r="B110" s="2" t="s">
        <v>49</v>
      </c>
      <c r="C110" s="2" t="s">
        <v>47</v>
      </c>
      <c r="D110" s="2" t="s">
        <v>70</v>
      </c>
      <c r="E110" s="3">
        <v>1057</v>
      </c>
      <c r="F110" s="4">
        <v>0.11375407</v>
      </c>
      <c r="G110" s="4"/>
      <c r="H110" s="3">
        <v>940</v>
      </c>
      <c r="I110" s="4">
        <v>0.1033371</v>
      </c>
      <c r="J110" s="4">
        <v>-0.11052425</v>
      </c>
      <c r="K110" s="3">
        <v>962</v>
      </c>
      <c r="L110" s="4">
        <v>0.10823814</v>
      </c>
      <c r="M110" s="4">
        <v>2.3499249999999999E-2</v>
      </c>
      <c r="N110" s="3">
        <v>893</v>
      </c>
      <c r="O110" s="4">
        <v>9.9305599999999994E-2</v>
      </c>
      <c r="P110" s="4">
        <v>-7.2150539999999999E-2</v>
      </c>
      <c r="Q110" s="3">
        <v>817</v>
      </c>
      <c r="R110" s="4">
        <v>9.9623649999999994E-2</v>
      </c>
      <c r="S110" s="4">
        <v>-8.5270239999999997E-2</v>
      </c>
      <c r="T110" s="3">
        <v>854</v>
      </c>
      <c r="U110" s="4">
        <v>0.10123453</v>
      </c>
      <c r="V110" s="4">
        <v>4.5862449999999999E-2</v>
      </c>
      <c r="W110" s="3">
        <v>939</v>
      </c>
      <c r="X110" s="4">
        <v>0.10804743999999999</v>
      </c>
      <c r="Y110" s="4">
        <v>9.9332169999999997E-2</v>
      </c>
      <c r="Z110" s="3">
        <v>853</v>
      </c>
      <c r="AA110" s="4">
        <v>0.10024172000000001</v>
      </c>
      <c r="AB110" s="4">
        <v>-9.1572879999999995E-2</v>
      </c>
      <c r="AC110" s="3">
        <v>906</v>
      </c>
      <c r="AD110" s="4">
        <v>0.10167905000000001</v>
      </c>
      <c r="AE110" s="4">
        <v>6.268804E-2</v>
      </c>
      <c r="AF110" s="3">
        <v>856</v>
      </c>
      <c r="AG110" s="4">
        <v>0.10465834</v>
      </c>
      <c r="AH110" s="4">
        <v>-5.542565E-2</v>
      </c>
    </row>
    <row r="111" spans="1:34">
      <c r="A111" s="2" t="s">
        <v>153</v>
      </c>
      <c r="B111" s="2" t="s">
        <v>49</v>
      </c>
      <c r="C111" s="2" t="s">
        <v>47</v>
      </c>
      <c r="D111" s="2" t="s">
        <v>71</v>
      </c>
      <c r="E111" s="3"/>
      <c r="F111" s="4"/>
      <c r="G111" s="4"/>
      <c r="H111" s="3"/>
      <c r="I111" s="4"/>
      <c r="J111" s="4"/>
      <c r="K111" s="3"/>
      <c r="L111" s="4"/>
      <c r="M111" s="4"/>
      <c r="N111" s="3"/>
      <c r="O111" s="4"/>
      <c r="P111" s="4"/>
      <c r="Q111" s="5" t="s">
        <v>86</v>
      </c>
      <c r="R111" s="6" t="s">
        <v>86</v>
      </c>
      <c r="S111" s="6" t="s">
        <v>86</v>
      </c>
      <c r="T111" s="3"/>
      <c r="U111" s="4"/>
      <c r="V111" s="6" t="s">
        <v>86</v>
      </c>
      <c r="W111" s="5" t="s">
        <v>86</v>
      </c>
      <c r="X111" s="6" t="s">
        <v>86</v>
      </c>
      <c r="Y111" s="6" t="s">
        <v>86</v>
      </c>
      <c r="Z111" s="3"/>
      <c r="AA111" s="4"/>
      <c r="AB111" s="6" t="s">
        <v>86</v>
      </c>
      <c r="AC111" s="3"/>
      <c r="AD111" s="4"/>
      <c r="AE111" s="4"/>
      <c r="AF111" s="5" t="s">
        <v>86</v>
      </c>
      <c r="AG111" s="6" t="s">
        <v>86</v>
      </c>
      <c r="AH111" s="6" t="s">
        <v>86</v>
      </c>
    </row>
    <row r="112" spans="1:34">
      <c r="A112" s="2" t="s">
        <v>153</v>
      </c>
      <c r="B112" s="2" t="s">
        <v>49</v>
      </c>
      <c r="C112" s="2" t="s">
        <v>47</v>
      </c>
      <c r="D112" s="2" t="s">
        <v>48</v>
      </c>
      <c r="E112" s="3">
        <v>9292</v>
      </c>
      <c r="F112" s="4">
        <v>1</v>
      </c>
      <c r="G112" s="4"/>
      <c r="H112" s="3">
        <v>9098</v>
      </c>
      <c r="I112" s="4">
        <v>1</v>
      </c>
      <c r="J112" s="4">
        <v>-2.085996E-2</v>
      </c>
      <c r="K112" s="3">
        <v>8890</v>
      </c>
      <c r="L112" s="4">
        <v>1</v>
      </c>
      <c r="M112" s="4">
        <v>-2.2844980000000001E-2</v>
      </c>
      <c r="N112" s="3">
        <v>8991</v>
      </c>
      <c r="O112" s="4">
        <v>1</v>
      </c>
      <c r="P112" s="4">
        <v>1.130955E-2</v>
      </c>
      <c r="Q112" s="3">
        <v>8198</v>
      </c>
      <c r="R112" s="4">
        <v>1</v>
      </c>
      <c r="S112" s="4">
        <v>-8.819051E-2</v>
      </c>
      <c r="T112" s="3">
        <v>8437</v>
      </c>
      <c r="U112" s="4">
        <v>1</v>
      </c>
      <c r="V112" s="4">
        <v>2.922025E-2</v>
      </c>
      <c r="W112" s="3">
        <v>8691</v>
      </c>
      <c r="X112" s="4">
        <v>1</v>
      </c>
      <c r="Y112" s="4">
        <v>3.0014030000000001E-2</v>
      </c>
      <c r="Z112" s="3">
        <v>8510</v>
      </c>
      <c r="AA112" s="4">
        <v>1</v>
      </c>
      <c r="AB112" s="4">
        <v>-2.083465E-2</v>
      </c>
      <c r="AC112" s="3">
        <v>8915</v>
      </c>
      <c r="AD112" s="4">
        <v>1</v>
      </c>
      <c r="AE112" s="4">
        <v>4.7665939999999997E-2</v>
      </c>
      <c r="AF112" s="3">
        <v>8181</v>
      </c>
      <c r="AG112" s="4">
        <v>1</v>
      </c>
      <c r="AH112" s="4">
        <v>-8.2314639999999994E-2</v>
      </c>
    </row>
    <row r="113" spans="1:34">
      <c r="A113" s="2" t="s">
        <v>154</v>
      </c>
      <c r="B113" s="2" t="s">
        <v>44</v>
      </c>
      <c r="C113" s="2" t="s">
        <v>45</v>
      </c>
      <c r="D113" s="2" t="s">
        <v>64</v>
      </c>
      <c r="E113" s="3">
        <v>53</v>
      </c>
      <c r="F113" s="4">
        <v>1.171E-4</v>
      </c>
      <c r="G113" s="4"/>
      <c r="H113" s="3">
        <v>69</v>
      </c>
      <c r="I113" s="4">
        <v>1.4993999999999999E-4</v>
      </c>
      <c r="J113" s="4">
        <v>0.30495489999999997</v>
      </c>
      <c r="K113" s="3">
        <v>57</v>
      </c>
      <c r="L113" s="4">
        <v>1.2342000000000001E-4</v>
      </c>
      <c r="M113" s="4">
        <v>-0.17159093</v>
      </c>
      <c r="N113" s="3">
        <v>51</v>
      </c>
      <c r="O113" s="4">
        <v>1.0642E-4</v>
      </c>
      <c r="P113" s="4">
        <v>-0.11884725</v>
      </c>
      <c r="Q113" s="3">
        <v>48</v>
      </c>
      <c r="R113" s="4">
        <v>1.0153E-4</v>
      </c>
      <c r="S113" s="4">
        <v>-4.2310319999999998E-2</v>
      </c>
      <c r="T113" s="3">
        <v>57</v>
      </c>
      <c r="U113" s="4">
        <v>1.1691E-4</v>
      </c>
      <c r="V113" s="4">
        <v>0.17679774000000001</v>
      </c>
      <c r="W113" s="3">
        <v>32</v>
      </c>
      <c r="X113" s="4">
        <v>6.7550000000000002E-5</v>
      </c>
      <c r="Y113" s="4">
        <v>-0.44026670000000001</v>
      </c>
      <c r="Z113" s="3">
        <v>38</v>
      </c>
      <c r="AA113" s="4">
        <v>8.161E-5</v>
      </c>
      <c r="AB113" s="4">
        <v>0.19311339</v>
      </c>
      <c r="AC113" s="3">
        <v>47</v>
      </c>
      <c r="AD113" s="4">
        <v>1.0103999999999999E-4</v>
      </c>
      <c r="AE113" s="4">
        <v>0.23578229000000001</v>
      </c>
      <c r="AF113" s="3">
        <v>46</v>
      </c>
      <c r="AG113" s="4">
        <v>9.5050000000000006E-5</v>
      </c>
      <c r="AH113" s="4">
        <v>-2.3475059999999999E-2</v>
      </c>
    </row>
    <row r="114" spans="1:34">
      <c r="A114" s="2" t="s">
        <v>154</v>
      </c>
      <c r="B114" s="2" t="s">
        <v>44</v>
      </c>
      <c r="C114" s="2" t="s">
        <v>45</v>
      </c>
      <c r="D114" s="2" t="s">
        <v>65</v>
      </c>
      <c r="E114" s="3">
        <v>5755</v>
      </c>
      <c r="F114" s="4">
        <v>1.2686879999999999E-2</v>
      </c>
      <c r="G114" s="4"/>
      <c r="H114" s="3">
        <v>6913</v>
      </c>
      <c r="I114" s="4">
        <v>1.495403E-2</v>
      </c>
      <c r="J114" s="4">
        <v>0.20125296000000001</v>
      </c>
      <c r="K114" s="3">
        <v>7170</v>
      </c>
      <c r="L114" s="4">
        <v>1.540998E-2</v>
      </c>
      <c r="M114" s="4">
        <v>3.7090440000000002E-2</v>
      </c>
      <c r="N114" s="3">
        <v>8041</v>
      </c>
      <c r="O114" s="4">
        <v>1.691285E-2</v>
      </c>
      <c r="P114" s="4">
        <v>0.1215508</v>
      </c>
      <c r="Q114" s="3">
        <v>8853</v>
      </c>
      <c r="R114" s="4">
        <v>1.854778E-2</v>
      </c>
      <c r="S114" s="4">
        <v>0.10091689</v>
      </c>
      <c r="T114" s="3">
        <v>10292</v>
      </c>
      <c r="U114" s="4">
        <v>2.1100359999999999E-2</v>
      </c>
      <c r="V114" s="4">
        <v>0.1626186</v>
      </c>
      <c r="W114" s="3">
        <v>10916</v>
      </c>
      <c r="X114" s="4">
        <v>2.3101969999999999E-2</v>
      </c>
      <c r="Y114" s="4">
        <v>6.058972E-2</v>
      </c>
      <c r="Z114" s="3">
        <v>11146</v>
      </c>
      <c r="AA114" s="4">
        <v>2.388436E-2</v>
      </c>
      <c r="AB114" s="4">
        <v>2.1041600000000001E-2</v>
      </c>
      <c r="AC114" s="3">
        <v>12294</v>
      </c>
      <c r="AD114" s="4">
        <v>2.6395200000000001E-2</v>
      </c>
      <c r="AE114" s="4">
        <v>0.10308133999999999</v>
      </c>
      <c r="AF114" s="3">
        <v>12892</v>
      </c>
      <c r="AG114" s="4">
        <v>2.666251E-2</v>
      </c>
      <c r="AH114" s="4">
        <v>4.8620429999999999E-2</v>
      </c>
    </row>
    <row r="115" spans="1:34">
      <c r="A115" s="2" t="s">
        <v>154</v>
      </c>
      <c r="B115" s="2" t="s">
        <v>44</v>
      </c>
      <c r="C115" s="2" t="s">
        <v>45</v>
      </c>
      <c r="D115" s="2" t="s">
        <v>66</v>
      </c>
      <c r="E115" s="3">
        <v>366569</v>
      </c>
      <c r="F115" s="4">
        <v>0.80809470000000005</v>
      </c>
      <c r="G115" s="4"/>
      <c r="H115" s="3">
        <v>376957</v>
      </c>
      <c r="I115" s="4">
        <v>0.81539269999999997</v>
      </c>
      <c r="J115" s="4">
        <v>2.833722E-2</v>
      </c>
      <c r="K115" s="3">
        <v>384008</v>
      </c>
      <c r="L115" s="4">
        <v>0.82535840999999999</v>
      </c>
      <c r="M115" s="4">
        <v>1.8705059999999999E-2</v>
      </c>
      <c r="N115" s="3">
        <v>395272</v>
      </c>
      <c r="O115" s="4">
        <v>0.83137017000000002</v>
      </c>
      <c r="P115" s="4">
        <v>2.9333499999999998E-2</v>
      </c>
      <c r="Q115" s="3">
        <v>400578</v>
      </c>
      <c r="R115" s="4">
        <v>0.83927735999999997</v>
      </c>
      <c r="S115" s="4">
        <v>1.342228E-2</v>
      </c>
      <c r="T115" s="3">
        <v>408733</v>
      </c>
      <c r="U115" s="4">
        <v>0.83795280000000005</v>
      </c>
      <c r="V115" s="4">
        <v>2.0359950000000002E-2</v>
      </c>
      <c r="W115" s="3">
        <v>400587</v>
      </c>
      <c r="X115" s="4">
        <v>0.84778905000000004</v>
      </c>
      <c r="Y115" s="4">
        <v>-1.9931020000000001E-2</v>
      </c>
      <c r="Z115" s="3">
        <v>398898</v>
      </c>
      <c r="AA115" s="4">
        <v>0.85481947999999996</v>
      </c>
      <c r="AB115" s="4">
        <v>-4.2153099999999999E-3</v>
      </c>
      <c r="AC115" s="3">
        <v>397928</v>
      </c>
      <c r="AD115" s="4">
        <v>0.85432037000000005</v>
      </c>
      <c r="AE115" s="4">
        <v>-2.4321799999999999E-3</v>
      </c>
      <c r="AF115" s="3">
        <v>413495</v>
      </c>
      <c r="AG115" s="4">
        <v>0.85515439000000004</v>
      </c>
      <c r="AH115" s="4">
        <v>3.9120799999999997E-2</v>
      </c>
    </row>
    <row r="116" spans="1:34">
      <c r="A116" s="2" t="s">
        <v>154</v>
      </c>
      <c r="B116" s="2" t="s">
        <v>44</v>
      </c>
      <c r="C116" s="2" t="s">
        <v>45</v>
      </c>
      <c r="D116" s="2" t="s">
        <v>67</v>
      </c>
      <c r="E116" s="3">
        <v>42695</v>
      </c>
      <c r="F116" s="4">
        <v>9.4119690000000006E-2</v>
      </c>
      <c r="G116" s="4"/>
      <c r="H116" s="3">
        <v>41829</v>
      </c>
      <c r="I116" s="4">
        <v>9.0479980000000002E-2</v>
      </c>
      <c r="J116" s="4">
        <v>-2.0277719999999999E-2</v>
      </c>
      <c r="K116" s="3">
        <v>39957</v>
      </c>
      <c r="L116" s="4">
        <v>8.5880970000000001E-2</v>
      </c>
      <c r="M116" s="4">
        <v>-4.4749770000000001E-2</v>
      </c>
      <c r="N116" s="3">
        <v>38820</v>
      </c>
      <c r="O116" s="4">
        <v>8.1648860000000004E-2</v>
      </c>
      <c r="P116" s="4">
        <v>-2.8467309999999999E-2</v>
      </c>
      <c r="Q116" s="3">
        <v>36965</v>
      </c>
      <c r="R116" s="4">
        <v>7.7448349999999999E-2</v>
      </c>
      <c r="S116" s="4">
        <v>-4.7770970000000003E-2</v>
      </c>
      <c r="T116" s="3">
        <v>36765</v>
      </c>
      <c r="U116" s="4">
        <v>7.5371820000000006E-2</v>
      </c>
      <c r="V116" s="4">
        <v>-5.4280400000000003E-3</v>
      </c>
      <c r="W116" s="3">
        <v>32167</v>
      </c>
      <c r="X116" s="4">
        <v>6.8077460000000006E-2</v>
      </c>
      <c r="Y116" s="4">
        <v>-0.12505103000000001</v>
      </c>
      <c r="Z116" s="3">
        <v>29996</v>
      </c>
      <c r="AA116" s="4">
        <v>6.4280030000000002E-2</v>
      </c>
      <c r="AB116" s="4">
        <v>-6.7494129999999999E-2</v>
      </c>
      <c r="AC116" s="3">
        <v>29714</v>
      </c>
      <c r="AD116" s="4">
        <v>6.3794199999999995E-2</v>
      </c>
      <c r="AE116" s="4">
        <v>-9.3934499999999994E-3</v>
      </c>
      <c r="AF116" s="3">
        <v>30573</v>
      </c>
      <c r="AG116" s="4">
        <v>6.3227519999999995E-2</v>
      </c>
      <c r="AH116" s="4">
        <v>2.8885919999999999E-2</v>
      </c>
    </row>
    <row r="117" spans="1:34">
      <c r="A117" s="2" t="s">
        <v>154</v>
      </c>
      <c r="B117" s="2" t="s">
        <v>44</v>
      </c>
      <c r="C117" s="2" t="s">
        <v>45</v>
      </c>
      <c r="D117" s="2" t="s">
        <v>68</v>
      </c>
      <c r="E117" s="3">
        <v>22486</v>
      </c>
      <c r="F117" s="4">
        <v>4.9570870000000003E-2</v>
      </c>
      <c r="G117" s="4"/>
      <c r="H117" s="3">
        <v>21322</v>
      </c>
      <c r="I117" s="4">
        <v>4.6121309999999999E-2</v>
      </c>
      <c r="J117" s="4">
        <v>-5.1786520000000003E-2</v>
      </c>
      <c r="K117" s="3">
        <v>20274</v>
      </c>
      <c r="L117" s="4">
        <v>4.3574679999999998E-2</v>
      </c>
      <c r="M117" s="4">
        <v>-4.9164739999999998E-2</v>
      </c>
      <c r="N117" s="3">
        <v>19565</v>
      </c>
      <c r="O117" s="4">
        <v>4.1150920000000001E-2</v>
      </c>
      <c r="P117" s="4">
        <v>-3.4950469999999997E-2</v>
      </c>
      <c r="Q117" s="3">
        <v>18527</v>
      </c>
      <c r="R117" s="4">
        <v>3.881751E-2</v>
      </c>
      <c r="S117" s="4">
        <v>-5.3048940000000003E-2</v>
      </c>
      <c r="T117" s="3">
        <v>19436</v>
      </c>
      <c r="U117" s="4">
        <v>3.9845579999999998E-2</v>
      </c>
      <c r="V117" s="4">
        <v>4.90395E-2</v>
      </c>
      <c r="W117" s="3">
        <v>17018</v>
      </c>
      <c r="X117" s="4">
        <v>3.6015390000000001E-2</v>
      </c>
      <c r="Y117" s="4">
        <v>-0.12441911999999999</v>
      </c>
      <c r="Z117" s="3">
        <v>15946</v>
      </c>
      <c r="AA117" s="4">
        <v>3.4170850000000003E-2</v>
      </c>
      <c r="AB117" s="4">
        <v>-6.2984929999999995E-2</v>
      </c>
      <c r="AC117" s="3">
        <v>15775</v>
      </c>
      <c r="AD117" s="4">
        <v>3.386774E-2</v>
      </c>
      <c r="AE117" s="4">
        <v>-1.070343E-2</v>
      </c>
      <c r="AF117" s="3">
        <v>16283</v>
      </c>
      <c r="AG117" s="4">
        <v>3.3674999999999997E-2</v>
      </c>
      <c r="AH117" s="4">
        <v>3.2199619999999998E-2</v>
      </c>
    </row>
    <row r="118" spans="1:34">
      <c r="A118" s="2" t="s">
        <v>154</v>
      </c>
      <c r="B118" s="2" t="s">
        <v>44</v>
      </c>
      <c r="C118" s="2" t="s">
        <v>45</v>
      </c>
      <c r="D118" s="2" t="s">
        <v>69</v>
      </c>
      <c r="E118" s="3">
        <v>9938</v>
      </c>
      <c r="F118" s="4">
        <v>2.190835E-2</v>
      </c>
      <c r="G118" s="4"/>
      <c r="H118" s="3">
        <v>9451</v>
      </c>
      <c r="I118" s="4">
        <v>2.0444049999999998E-2</v>
      </c>
      <c r="J118" s="4">
        <v>-4.8983119999999998E-2</v>
      </c>
      <c r="K118" s="3">
        <v>8522</v>
      </c>
      <c r="L118" s="4">
        <v>1.8315939999999999E-2</v>
      </c>
      <c r="M118" s="4">
        <v>-9.8356269999999996E-2</v>
      </c>
      <c r="N118" s="3">
        <v>8294</v>
      </c>
      <c r="O118" s="4">
        <v>1.7444669999999999E-2</v>
      </c>
      <c r="P118" s="4">
        <v>-2.671987E-2</v>
      </c>
      <c r="Q118" s="3">
        <v>7618</v>
      </c>
      <c r="R118" s="4">
        <v>1.5962029999999999E-2</v>
      </c>
      <c r="S118" s="4">
        <v>-8.1446190000000002E-2</v>
      </c>
      <c r="T118" s="3">
        <v>7756</v>
      </c>
      <c r="U118" s="4">
        <v>1.5901390000000001E-2</v>
      </c>
      <c r="V118" s="4">
        <v>1.8090430000000001E-2</v>
      </c>
      <c r="W118" s="3">
        <v>7382</v>
      </c>
      <c r="X118" s="4">
        <v>1.56232E-2</v>
      </c>
      <c r="Y118" s="4">
        <v>-4.8249109999999998E-2</v>
      </c>
      <c r="Z118" s="3">
        <v>6781</v>
      </c>
      <c r="AA118" s="4">
        <v>1.453173E-2</v>
      </c>
      <c r="AB118" s="4">
        <v>-8.1400490000000006E-2</v>
      </c>
      <c r="AC118" s="3">
        <v>6575</v>
      </c>
      <c r="AD118" s="4">
        <v>1.411623E-2</v>
      </c>
      <c r="AE118" s="4">
        <v>-3.038911E-2</v>
      </c>
      <c r="AF118" s="3">
        <v>6671</v>
      </c>
      <c r="AG118" s="4">
        <v>1.3797200000000001E-2</v>
      </c>
      <c r="AH118" s="4">
        <v>1.464614E-2</v>
      </c>
    </row>
    <row r="119" spans="1:34">
      <c r="A119" s="2" t="s">
        <v>154</v>
      </c>
      <c r="B119" s="2" t="s">
        <v>44</v>
      </c>
      <c r="C119" s="2" t="s">
        <v>45</v>
      </c>
      <c r="D119" s="2" t="s">
        <v>70</v>
      </c>
      <c r="E119" s="3">
        <v>5033</v>
      </c>
      <c r="F119" s="4">
        <v>1.109513E-2</v>
      </c>
      <c r="G119" s="4"/>
      <c r="H119" s="3">
        <v>4853</v>
      </c>
      <c r="I119" s="4">
        <v>1.049695E-2</v>
      </c>
      <c r="J119" s="4">
        <v>-3.5811889999999999E-2</v>
      </c>
      <c r="K119" s="3">
        <v>4315</v>
      </c>
      <c r="L119" s="4">
        <v>9.2742699999999994E-3</v>
      </c>
      <c r="M119" s="4">
        <v>-0.11082082</v>
      </c>
      <c r="N119" s="3">
        <v>4301</v>
      </c>
      <c r="O119" s="4">
        <v>9.0469299999999999E-3</v>
      </c>
      <c r="P119" s="4">
        <v>-3.1588800000000002E-3</v>
      </c>
      <c r="Q119" s="3">
        <v>3967</v>
      </c>
      <c r="R119" s="4">
        <v>8.3117599999999996E-3</v>
      </c>
      <c r="S119" s="4">
        <v>-7.7702660000000007E-2</v>
      </c>
      <c r="T119" s="3">
        <v>4027</v>
      </c>
      <c r="U119" s="4">
        <v>8.2556299999999999E-3</v>
      </c>
      <c r="V119" s="4">
        <v>1.5071380000000001E-2</v>
      </c>
      <c r="W119" s="3">
        <v>3855</v>
      </c>
      <c r="X119" s="4">
        <v>8.1591300000000005E-3</v>
      </c>
      <c r="Y119" s="4">
        <v>-4.262519E-2</v>
      </c>
      <c r="Z119" s="3">
        <v>3565</v>
      </c>
      <c r="AA119" s="4">
        <v>7.6385899999999998E-3</v>
      </c>
      <c r="AB119" s="4">
        <v>-7.5411720000000002E-2</v>
      </c>
      <c r="AC119" s="3">
        <v>3330</v>
      </c>
      <c r="AD119" s="4">
        <v>7.1501799999999999E-3</v>
      </c>
      <c r="AE119" s="4">
        <v>-6.5670859999999998E-2</v>
      </c>
      <c r="AF119" s="3">
        <v>3528</v>
      </c>
      <c r="AG119" s="4">
        <v>7.2954500000000002E-3</v>
      </c>
      <c r="AH119" s="4">
        <v>5.9198180000000003E-2</v>
      </c>
    </row>
    <row r="120" spans="1:34">
      <c r="A120" s="2" t="s">
        <v>154</v>
      </c>
      <c r="B120" s="2" t="s">
        <v>44</v>
      </c>
      <c r="C120" s="2" t="s">
        <v>45</v>
      </c>
      <c r="D120" s="2" t="s">
        <v>71</v>
      </c>
      <c r="E120" s="3">
        <v>1092</v>
      </c>
      <c r="F120" s="4">
        <v>2.4072799999999999E-3</v>
      </c>
      <c r="G120" s="4"/>
      <c r="H120" s="3">
        <v>907</v>
      </c>
      <c r="I120" s="4">
        <v>1.9610399999999998E-3</v>
      </c>
      <c r="J120" s="4">
        <v>-0.16978614</v>
      </c>
      <c r="K120" s="3">
        <v>960</v>
      </c>
      <c r="L120" s="4">
        <v>2.0623199999999999E-3</v>
      </c>
      <c r="M120" s="4">
        <v>5.8382629999999998E-2</v>
      </c>
      <c r="N120" s="3">
        <v>1103</v>
      </c>
      <c r="O120" s="4">
        <v>2.3191700000000002E-3</v>
      </c>
      <c r="P120" s="4">
        <v>0.14916164000000001</v>
      </c>
      <c r="Q120" s="3">
        <v>732</v>
      </c>
      <c r="R120" s="4">
        <v>1.5336799999999999E-3</v>
      </c>
      <c r="S120" s="4">
        <v>-0.33613314999999999</v>
      </c>
      <c r="T120" s="3">
        <v>710</v>
      </c>
      <c r="U120" s="4">
        <v>1.4555E-3</v>
      </c>
      <c r="V120" s="4">
        <v>-3.011935E-2</v>
      </c>
      <c r="W120" s="3">
        <v>551</v>
      </c>
      <c r="X120" s="4">
        <v>1.1662599999999999E-3</v>
      </c>
      <c r="Y120" s="4">
        <v>-0.22380290999999999</v>
      </c>
      <c r="Z120" s="3">
        <v>277</v>
      </c>
      <c r="AA120" s="4">
        <v>5.9334000000000003E-4</v>
      </c>
      <c r="AB120" s="4">
        <v>-0.49755463</v>
      </c>
      <c r="AC120" s="3">
        <v>119</v>
      </c>
      <c r="AD120" s="4">
        <v>2.5503E-4</v>
      </c>
      <c r="AE120" s="4">
        <v>-0.57097007</v>
      </c>
      <c r="AF120" s="3">
        <v>45</v>
      </c>
      <c r="AG120" s="4">
        <v>9.2869999999999997E-5</v>
      </c>
      <c r="AH120" s="4">
        <v>-0.62196503000000003</v>
      </c>
    </row>
    <row r="121" spans="1:34">
      <c r="A121" s="2" t="s">
        <v>154</v>
      </c>
      <c r="B121" s="2" t="s">
        <v>44</v>
      </c>
      <c r="C121" s="2" t="s">
        <v>45</v>
      </c>
      <c r="D121" s="2" t="s">
        <v>48</v>
      </c>
      <c r="E121" s="3">
        <v>453622</v>
      </c>
      <c r="F121" s="4">
        <v>1</v>
      </c>
      <c r="G121" s="4"/>
      <c r="H121" s="3">
        <v>462301</v>
      </c>
      <c r="I121" s="4">
        <v>1</v>
      </c>
      <c r="J121" s="4">
        <v>1.9133299999999999E-2</v>
      </c>
      <c r="K121" s="3">
        <v>465262</v>
      </c>
      <c r="L121" s="4">
        <v>1</v>
      </c>
      <c r="M121" s="4">
        <v>6.4048000000000004E-3</v>
      </c>
      <c r="N121" s="3">
        <v>475447</v>
      </c>
      <c r="O121" s="4">
        <v>1</v>
      </c>
      <c r="P121" s="4">
        <v>2.189025E-2</v>
      </c>
      <c r="Q121" s="3">
        <v>477289</v>
      </c>
      <c r="R121" s="4">
        <v>1</v>
      </c>
      <c r="S121" s="4">
        <v>3.8743900000000001E-3</v>
      </c>
      <c r="T121" s="3">
        <v>487776</v>
      </c>
      <c r="U121" s="4">
        <v>1</v>
      </c>
      <c r="V121" s="4">
        <v>2.197284E-2</v>
      </c>
      <c r="W121" s="3">
        <v>472508</v>
      </c>
      <c r="X121" s="4">
        <v>1</v>
      </c>
      <c r="Y121" s="4">
        <v>-3.1302009999999998E-2</v>
      </c>
      <c r="Z121" s="3">
        <v>466646</v>
      </c>
      <c r="AA121" s="4">
        <v>1</v>
      </c>
      <c r="AB121" s="4">
        <v>-1.240511E-2</v>
      </c>
      <c r="AC121" s="3">
        <v>465783</v>
      </c>
      <c r="AD121" s="4">
        <v>1</v>
      </c>
      <c r="AE121" s="4">
        <v>-1.8493800000000001E-3</v>
      </c>
      <c r="AF121" s="3">
        <v>483533</v>
      </c>
      <c r="AG121" s="4">
        <v>1</v>
      </c>
      <c r="AH121" s="4">
        <v>3.8107349999999998E-2</v>
      </c>
    </row>
    <row r="122" spans="1:34">
      <c r="A122" s="2" t="s">
        <v>154</v>
      </c>
      <c r="B122" s="2" t="s">
        <v>44</v>
      </c>
      <c r="C122" s="2" t="s">
        <v>46</v>
      </c>
      <c r="D122" s="2" t="s">
        <v>64</v>
      </c>
      <c r="E122" s="3">
        <v>2808</v>
      </c>
      <c r="F122" s="4">
        <v>1.086026E-2</v>
      </c>
      <c r="G122" s="4"/>
      <c r="H122" s="3">
        <v>3546</v>
      </c>
      <c r="I122" s="4">
        <v>1.370213E-2</v>
      </c>
      <c r="J122" s="4">
        <v>0.26252882</v>
      </c>
      <c r="K122" s="3">
        <v>4374</v>
      </c>
      <c r="L122" s="4">
        <v>1.6707030000000001E-2</v>
      </c>
      <c r="M122" s="4">
        <v>0.23349332</v>
      </c>
      <c r="N122" s="3">
        <v>5538</v>
      </c>
      <c r="O122" s="4">
        <v>2.0674950000000001E-2</v>
      </c>
      <c r="P122" s="4">
        <v>0.26622833000000001</v>
      </c>
      <c r="Q122" s="3">
        <v>6797</v>
      </c>
      <c r="R122" s="4">
        <v>2.5960090000000002E-2</v>
      </c>
      <c r="S122" s="4">
        <v>0.22730633</v>
      </c>
      <c r="T122" s="3">
        <v>7534</v>
      </c>
      <c r="U122" s="4">
        <v>2.8190280000000002E-2</v>
      </c>
      <c r="V122" s="4">
        <v>0.10844482</v>
      </c>
      <c r="W122" s="3">
        <v>7563</v>
      </c>
      <c r="X122" s="4">
        <v>2.9258639999999999E-2</v>
      </c>
      <c r="Y122" s="4">
        <v>3.8126000000000002E-3</v>
      </c>
      <c r="Z122" s="3">
        <v>8150</v>
      </c>
      <c r="AA122" s="4">
        <v>3.3135650000000003E-2</v>
      </c>
      <c r="AB122" s="4">
        <v>7.7718960000000004E-2</v>
      </c>
      <c r="AC122" s="3">
        <v>9124</v>
      </c>
      <c r="AD122" s="4">
        <v>3.6553120000000001E-2</v>
      </c>
      <c r="AE122" s="4">
        <v>0.11946307</v>
      </c>
      <c r="AF122" s="3">
        <v>9984</v>
      </c>
      <c r="AG122" s="4">
        <v>3.8293679999999997E-2</v>
      </c>
      <c r="AH122" s="4">
        <v>9.4257930000000004E-2</v>
      </c>
    </row>
    <row r="123" spans="1:34">
      <c r="A123" s="2" t="s">
        <v>154</v>
      </c>
      <c r="B123" s="2" t="s">
        <v>44</v>
      </c>
      <c r="C123" s="2" t="s">
        <v>46</v>
      </c>
      <c r="D123" s="2" t="s">
        <v>65</v>
      </c>
      <c r="E123" s="3">
        <v>57854</v>
      </c>
      <c r="F123" s="4">
        <v>0.22372537000000001</v>
      </c>
      <c r="G123" s="4"/>
      <c r="H123" s="3">
        <v>63475</v>
      </c>
      <c r="I123" s="4">
        <v>0.24529539</v>
      </c>
      <c r="J123" s="4">
        <v>9.7153749999999997E-2</v>
      </c>
      <c r="K123" s="3">
        <v>68915</v>
      </c>
      <c r="L123" s="4">
        <v>0.26325390999999998</v>
      </c>
      <c r="M123" s="4">
        <v>8.5703219999999997E-2</v>
      </c>
      <c r="N123" s="3">
        <v>76390</v>
      </c>
      <c r="O123" s="4">
        <v>0.28519049000000002</v>
      </c>
      <c r="P123" s="4">
        <v>0.10847774</v>
      </c>
      <c r="Q123" s="3">
        <v>79864</v>
      </c>
      <c r="R123" s="4">
        <v>0.30504173000000001</v>
      </c>
      <c r="S123" s="4">
        <v>4.5479360000000003E-2</v>
      </c>
      <c r="T123" s="3">
        <v>84122</v>
      </c>
      <c r="U123" s="4">
        <v>0.31477104</v>
      </c>
      <c r="V123" s="4">
        <v>5.3310349999999999E-2</v>
      </c>
      <c r="W123" s="3">
        <v>84770</v>
      </c>
      <c r="X123" s="4">
        <v>0.32796758999999998</v>
      </c>
      <c r="Y123" s="4">
        <v>7.7066000000000001E-3</v>
      </c>
      <c r="Z123" s="3">
        <v>83535</v>
      </c>
      <c r="AA123" s="4">
        <v>0.33961791000000002</v>
      </c>
      <c r="AB123" s="4">
        <v>-1.457454E-2</v>
      </c>
      <c r="AC123" s="3">
        <v>87211</v>
      </c>
      <c r="AD123" s="4">
        <v>0.34939144</v>
      </c>
      <c r="AE123" s="4">
        <v>4.4004920000000003E-2</v>
      </c>
      <c r="AF123" s="3">
        <v>93397</v>
      </c>
      <c r="AG123" s="4">
        <v>0.35822694999999999</v>
      </c>
      <c r="AH123" s="4">
        <v>7.0934659999999997E-2</v>
      </c>
    </row>
    <row r="124" spans="1:34">
      <c r="A124" s="2" t="s">
        <v>154</v>
      </c>
      <c r="B124" s="2" t="s">
        <v>44</v>
      </c>
      <c r="C124" s="2" t="s">
        <v>46</v>
      </c>
      <c r="D124" s="2" t="s">
        <v>66</v>
      </c>
      <c r="E124" s="3">
        <v>90646</v>
      </c>
      <c r="F124" s="4">
        <v>0.35053438999999997</v>
      </c>
      <c r="G124" s="4"/>
      <c r="H124" s="3">
        <v>91283</v>
      </c>
      <c r="I124" s="4">
        <v>0.35276113999999997</v>
      </c>
      <c r="J124" s="4">
        <v>7.0324000000000003E-3</v>
      </c>
      <c r="K124" s="3">
        <v>92271</v>
      </c>
      <c r="L124" s="4">
        <v>0.35247640000000002</v>
      </c>
      <c r="M124" s="4">
        <v>1.0822689999999999E-2</v>
      </c>
      <c r="N124" s="3">
        <v>92407</v>
      </c>
      <c r="O124" s="4">
        <v>0.34498613</v>
      </c>
      <c r="P124" s="4">
        <v>1.47097E-3</v>
      </c>
      <c r="Q124" s="3">
        <v>88551</v>
      </c>
      <c r="R124" s="4">
        <v>0.33822094000000003</v>
      </c>
      <c r="S124" s="4">
        <v>-4.1725100000000001E-2</v>
      </c>
      <c r="T124" s="3">
        <v>87351</v>
      </c>
      <c r="U124" s="4">
        <v>0.32685383000000001</v>
      </c>
      <c r="V124" s="4">
        <v>-1.355263E-2</v>
      </c>
      <c r="W124" s="3">
        <v>84253</v>
      </c>
      <c r="X124" s="4">
        <v>0.32596722</v>
      </c>
      <c r="Y124" s="4">
        <v>-3.5464320000000001E-2</v>
      </c>
      <c r="Z124" s="3">
        <v>79278</v>
      </c>
      <c r="AA124" s="4">
        <v>0.32231100000000001</v>
      </c>
      <c r="AB124" s="4">
        <v>-5.9052649999999998E-2</v>
      </c>
      <c r="AC124" s="3">
        <v>79758</v>
      </c>
      <c r="AD124" s="4">
        <v>0.31953520000000002</v>
      </c>
      <c r="AE124" s="4">
        <v>6.0613000000000004E-3</v>
      </c>
      <c r="AF124" s="3">
        <v>81207</v>
      </c>
      <c r="AG124" s="4">
        <v>0.31147143999999999</v>
      </c>
      <c r="AH124" s="4">
        <v>1.8161090000000001E-2</v>
      </c>
    </row>
    <row r="125" spans="1:34">
      <c r="A125" s="2" t="s">
        <v>154</v>
      </c>
      <c r="B125" s="2" t="s">
        <v>44</v>
      </c>
      <c r="C125" s="2" t="s">
        <v>46</v>
      </c>
      <c r="D125" s="2" t="s">
        <v>67</v>
      </c>
      <c r="E125" s="3">
        <v>42062</v>
      </c>
      <c r="F125" s="4">
        <v>0.16265837999999999</v>
      </c>
      <c r="G125" s="4"/>
      <c r="H125" s="3">
        <v>40514</v>
      </c>
      <c r="I125" s="4">
        <v>0.15656692</v>
      </c>
      <c r="J125" s="4">
        <v>-3.6799079999999998E-2</v>
      </c>
      <c r="K125" s="3">
        <v>40114</v>
      </c>
      <c r="L125" s="4">
        <v>0.15323587999999999</v>
      </c>
      <c r="M125" s="4">
        <v>-9.8838799999999994E-3</v>
      </c>
      <c r="N125" s="3">
        <v>39167</v>
      </c>
      <c r="O125" s="4">
        <v>0.14622463999999999</v>
      </c>
      <c r="P125" s="4">
        <v>-2.3602020000000001E-2</v>
      </c>
      <c r="Q125" s="3">
        <v>36442</v>
      </c>
      <c r="R125" s="4">
        <v>0.13919050999999999</v>
      </c>
      <c r="S125" s="4">
        <v>-6.9577260000000002E-2</v>
      </c>
      <c r="T125" s="3">
        <v>36244</v>
      </c>
      <c r="U125" s="4">
        <v>0.13561828000000001</v>
      </c>
      <c r="V125" s="4">
        <v>-5.4435200000000003E-3</v>
      </c>
      <c r="W125" s="3">
        <v>33013</v>
      </c>
      <c r="X125" s="4">
        <v>0.12772483000000001</v>
      </c>
      <c r="Y125" s="4">
        <v>-8.9132859999999994E-2</v>
      </c>
      <c r="Z125" s="3">
        <v>29742</v>
      </c>
      <c r="AA125" s="4">
        <v>0.12091897</v>
      </c>
      <c r="AB125" s="4">
        <v>-9.9086199999999999E-2</v>
      </c>
      <c r="AC125" s="3">
        <v>29607</v>
      </c>
      <c r="AD125" s="4">
        <v>0.11861454</v>
      </c>
      <c r="AE125" s="4">
        <v>-4.53879E-3</v>
      </c>
      <c r="AF125" s="3">
        <v>30919</v>
      </c>
      <c r="AG125" s="4">
        <v>0.11858962000000001</v>
      </c>
      <c r="AH125" s="4">
        <v>4.4301140000000003E-2</v>
      </c>
    </row>
    <row r="126" spans="1:34">
      <c r="A126" s="2" t="s">
        <v>154</v>
      </c>
      <c r="B126" s="2" t="s">
        <v>44</v>
      </c>
      <c r="C126" s="2" t="s">
        <v>46</v>
      </c>
      <c r="D126" s="2" t="s">
        <v>68</v>
      </c>
      <c r="E126" s="3">
        <v>38602</v>
      </c>
      <c r="F126" s="4">
        <v>0.14927658999999999</v>
      </c>
      <c r="G126" s="4"/>
      <c r="H126" s="3">
        <v>36362</v>
      </c>
      <c r="I126" s="4">
        <v>0.14051878000000001</v>
      </c>
      <c r="J126" s="4">
        <v>-5.803229E-2</v>
      </c>
      <c r="K126" s="3">
        <v>34470</v>
      </c>
      <c r="L126" s="4">
        <v>0.13167387</v>
      </c>
      <c r="M126" s="4">
        <v>-5.2038069999999999E-2</v>
      </c>
      <c r="N126" s="3">
        <v>33979</v>
      </c>
      <c r="O126" s="4">
        <v>0.12685562</v>
      </c>
      <c r="P126" s="4">
        <v>-1.422708E-2</v>
      </c>
      <c r="Q126" s="3">
        <v>31779</v>
      </c>
      <c r="R126" s="4">
        <v>0.12137835</v>
      </c>
      <c r="S126" s="4">
        <v>-6.4760689999999996E-2</v>
      </c>
      <c r="T126" s="3">
        <v>33094</v>
      </c>
      <c r="U126" s="4">
        <v>0.12383358999999999</v>
      </c>
      <c r="V126" s="4">
        <v>4.1401210000000001E-2</v>
      </c>
      <c r="W126" s="3">
        <v>31013</v>
      </c>
      <c r="X126" s="4">
        <v>0.11998667</v>
      </c>
      <c r="Y126" s="4">
        <v>-6.2885860000000002E-2</v>
      </c>
      <c r="Z126" s="3">
        <v>28811</v>
      </c>
      <c r="AA126" s="4">
        <v>0.11713198</v>
      </c>
      <c r="AB126" s="4">
        <v>-7.1019499999999999E-2</v>
      </c>
      <c r="AC126" s="3">
        <v>27980</v>
      </c>
      <c r="AD126" s="4">
        <v>0.1120979</v>
      </c>
      <c r="AE126" s="4">
        <v>-2.881301E-2</v>
      </c>
      <c r="AF126" s="3">
        <v>29107</v>
      </c>
      <c r="AG126" s="4">
        <v>0.11164051999999999</v>
      </c>
      <c r="AH126" s="4">
        <v>4.025869E-2</v>
      </c>
    </row>
    <row r="127" spans="1:34">
      <c r="A127" s="2" t="s">
        <v>154</v>
      </c>
      <c r="B127" s="2" t="s">
        <v>44</v>
      </c>
      <c r="C127" s="2" t="s">
        <v>46</v>
      </c>
      <c r="D127" s="2" t="s">
        <v>69</v>
      </c>
      <c r="E127" s="3">
        <v>17854</v>
      </c>
      <c r="F127" s="4">
        <v>6.9041549999999993E-2</v>
      </c>
      <c r="G127" s="4"/>
      <c r="H127" s="3">
        <v>16072</v>
      </c>
      <c r="I127" s="4">
        <v>6.210943E-2</v>
      </c>
      <c r="J127" s="4">
        <v>-9.9797179999999999E-2</v>
      </c>
      <c r="K127" s="3">
        <v>14817</v>
      </c>
      <c r="L127" s="4">
        <v>5.6602399999999997E-2</v>
      </c>
      <c r="M127" s="4">
        <v>-7.8059279999999995E-2</v>
      </c>
      <c r="N127" s="3">
        <v>13996</v>
      </c>
      <c r="O127" s="4">
        <v>5.2252319999999998E-2</v>
      </c>
      <c r="P127" s="4">
        <v>-5.5422739999999998E-2</v>
      </c>
      <c r="Q127" s="3">
        <v>12661</v>
      </c>
      <c r="R127" s="4">
        <v>4.8359109999999997E-2</v>
      </c>
      <c r="S127" s="4">
        <v>-9.5384510000000006E-2</v>
      </c>
      <c r="T127" s="3">
        <v>13204</v>
      </c>
      <c r="U127" s="4">
        <v>4.9408750000000001E-2</v>
      </c>
      <c r="V127" s="4">
        <v>4.2908799999999997E-2</v>
      </c>
      <c r="W127" s="3">
        <v>12605</v>
      </c>
      <c r="X127" s="4">
        <v>4.8769260000000002E-2</v>
      </c>
      <c r="Y127" s="4">
        <v>-4.5358500000000003E-2</v>
      </c>
      <c r="Z127" s="3">
        <v>11638</v>
      </c>
      <c r="AA127" s="4">
        <v>4.7314269999999999E-2</v>
      </c>
      <c r="AB127" s="4">
        <v>-7.676972E-2</v>
      </c>
      <c r="AC127" s="3">
        <v>11252</v>
      </c>
      <c r="AD127" s="4">
        <v>4.5078510000000002E-2</v>
      </c>
      <c r="AE127" s="4">
        <v>-3.315183E-2</v>
      </c>
      <c r="AF127" s="3">
        <v>11498</v>
      </c>
      <c r="AG127" s="4">
        <v>4.4101750000000002E-2</v>
      </c>
      <c r="AH127" s="4">
        <v>2.1888000000000001E-2</v>
      </c>
    </row>
    <row r="128" spans="1:34">
      <c r="A128" s="2" t="s">
        <v>154</v>
      </c>
      <c r="B128" s="2" t="s">
        <v>44</v>
      </c>
      <c r="C128" s="2" t="s">
        <v>46</v>
      </c>
      <c r="D128" s="2" t="s">
        <v>70</v>
      </c>
      <c r="E128" s="3">
        <v>8379</v>
      </c>
      <c r="F128" s="4">
        <v>3.2402939999999998E-2</v>
      </c>
      <c r="G128" s="4"/>
      <c r="H128" s="3">
        <v>7170</v>
      </c>
      <c r="I128" s="4">
        <v>2.770831E-2</v>
      </c>
      <c r="J128" s="4">
        <v>-0.14430515999999999</v>
      </c>
      <c r="K128" s="3">
        <v>6519</v>
      </c>
      <c r="L128" s="4">
        <v>2.4903350000000001E-2</v>
      </c>
      <c r="M128" s="4">
        <v>-9.0770779999999995E-2</v>
      </c>
      <c r="N128" s="3">
        <v>6094</v>
      </c>
      <c r="O128" s="4">
        <v>2.2750019999999999E-2</v>
      </c>
      <c r="P128" s="4">
        <v>-6.5260109999999996E-2</v>
      </c>
      <c r="Q128" s="3">
        <v>5459</v>
      </c>
      <c r="R128" s="4">
        <v>2.0850380000000002E-2</v>
      </c>
      <c r="S128" s="4">
        <v>-0.10417439000000001</v>
      </c>
      <c r="T128" s="3">
        <v>5497</v>
      </c>
      <c r="U128" s="4">
        <v>2.056852E-2</v>
      </c>
      <c r="V128" s="4">
        <v>6.9546699999999996E-3</v>
      </c>
      <c r="W128" s="3">
        <v>5093</v>
      </c>
      <c r="X128" s="4">
        <v>1.9704429999999998E-2</v>
      </c>
      <c r="Y128" s="4">
        <v>-7.3471350000000005E-2</v>
      </c>
      <c r="Z128" s="3">
        <v>4660</v>
      </c>
      <c r="AA128" s="4">
        <v>1.8947390000000001E-2</v>
      </c>
      <c r="AB128" s="4">
        <v>-8.4939909999999993E-2</v>
      </c>
      <c r="AC128" s="3">
        <v>4595</v>
      </c>
      <c r="AD128" s="4">
        <v>1.840961E-2</v>
      </c>
      <c r="AE128" s="4">
        <v>-1.400212E-2</v>
      </c>
      <c r="AF128" s="3">
        <v>4551</v>
      </c>
      <c r="AG128" s="4">
        <v>1.7454750000000002E-2</v>
      </c>
      <c r="AH128" s="4">
        <v>-9.6563199999999995E-3</v>
      </c>
    </row>
    <row r="129" spans="1:34">
      <c r="A129" s="2" t="s">
        <v>154</v>
      </c>
      <c r="B129" s="2" t="s">
        <v>44</v>
      </c>
      <c r="C129" s="2" t="s">
        <v>46</v>
      </c>
      <c r="D129" s="2" t="s">
        <v>71</v>
      </c>
      <c r="E129" s="3">
        <v>388</v>
      </c>
      <c r="F129" s="4">
        <v>1.50051E-3</v>
      </c>
      <c r="G129" s="4"/>
      <c r="H129" s="3">
        <v>346</v>
      </c>
      <c r="I129" s="4">
        <v>1.3379100000000001E-3</v>
      </c>
      <c r="J129" s="4">
        <v>-0.10775912</v>
      </c>
      <c r="K129" s="3">
        <v>300</v>
      </c>
      <c r="L129" s="4">
        <v>1.1471599999999999E-3</v>
      </c>
      <c r="M129" s="4">
        <v>-0.13259161999999999</v>
      </c>
      <c r="N129" s="3">
        <v>285</v>
      </c>
      <c r="O129" s="4">
        <v>1.06583E-3</v>
      </c>
      <c r="P129" s="4">
        <v>-4.9330890000000002E-2</v>
      </c>
      <c r="Q129" s="3">
        <v>262</v>
      </c>
      <c r="R129" s="4">
        <v>9.9890000000000005E-4</v>
      </c>
      <c r="S129" s="4">
        <v>-8.3939280000000005E-2</v>
      </c>
      <c r="T129" s="3">
        <v>202</v>
      </c>
      <c r="U129" s="4">
        <v>7.5571000000000004E-4</v>
      </c>
      <c r="V129" s="4">
        <v>-0.22775475000000001</v>
      </c>
      <c r="W129" s="3">
        <v>161</v>
      </c>
      <c r="X129" s="4">
        <v>6.2137E-4</v>
      </c>
      <c r="Y129" s="4">
        <v>-0.20477455999999999</v>
      </c>
      <c r="Z129" s="3">
        <v>153</v>
      </c>
      <c r="AA129" s="4">
        <v>6.2281999999999995E-4</v>
      </c>
      <c r="AB129" s="4">
        <v>-4.6149179999999998E-2</v>
      </c>
      <c r="AC129" s="3">
        <v>80</v>
      </c>
      <c r="AD129" s="4">
        <v>3.1970000000000002E-4</v>
      </c>
      <c r="AE129" s="4">
        <v>-0.47909420000000003</v>
      </c>
      <c r="AF129" s="3">
        <v>58</v>
      </c>
      <c r="AG129" s="4">
        <v>2.2128999999999999E-4</v>
      </c>
      <c r="AH129" s="4">
        <v>-0.27701112</v>
      </c>
    </row>
    <row r="130" spans="1:34">
      <c r="A130" s="2" t="s">
        <v>154</v>
      </c>
      <c r="B130" s="2" t="s">
        <v>44</v>
      </c>
      <c r="C130" s="2" t="s">
        <v>46</v>
      </c>
      <c r="D130" s="2" t="s">
        <v>48</v>
      </c>
      <c r="E130" s="3">
        <v>258593</v>
      </c>
      <c r="F130" s="4">
        <v>1</v>
      </c>
      <c r="G130" s="4"/>
      <c r="H130" s="3">
        <v>258768</v>
      </c>
      <c r="I130" s="4">
        <v>1</v>
      </c>
      <c r="J130" s="4">
        <v>6.7568999999999995E-4</v>
      </c>
      <c r="K130" s="3">
        <v>261780</v>
      </c>
      <c r="L130" s="4">
        <v>1</v>
      </c>
      <c r="M130" s="4">
        <v>1.163925E-2</v>
      </c>
      <c r="N130" s="3">
        <v>267857</v>
      </c>
      <c r="O130" s="4">
        <v>1</v>
      </c>
      <c r="P130" s="4">
        <v>2.3214700000000001E-2</v>
      </c>
      <c r="Q130" s="3">
        <v>261815</v>
      </c>
      <c r="R130" s="4">
        <v>1</v>
      </c>
      <c r="S130" s="4">
        <v>-2.2557420000000002E-2</v>
      </c>
      <c r="T130" s="3">
        <v>267248</v>
      </c>
      <c r="U130" s="4">
        <v>1</v>
      </c>
      <c r="V130" s="4">
        <v>2.0753400000000002E-2</v>
      </c>
      <c r="W130" s="3">
        <v>258472</v>
      </c>
      <c r="X130" s="4">
        <v>1</v>
      </c>
      <c r="Y130" s="4">
        <v>-3.2840840000000003E-2</v>
      </c>
      <c r="Z130" s="3">
        <v>245967</v>
      </c>
      <c r="AA130" s="4">
        <v>1</v>
      </c>
      <c r="AB130" s="4">
        <v>-4.8378789999999998E-2</v>
      </c>
      <c r="AC130" s="3">
        <v>249608</v>
      </c>
      <c r="AD130" s="4">
        <v>1</v>
      </c>
      <c r="AE130" s="4">
        <v>1.480097E-2</v>
      </c>
      <c r="AF130" s="3">
        <v>260720</v>
      </c>
      <c r="AG130" s="4">
        <v>1</v>
      </c>
      <c r="AH130" s="4">
        <v>4.4520520000000001E-2</v>
      </c>
    </row>
    <row r="131" spans="1:34">
      <c r="A131" s="2" t="s">
        <v>154</v>
      </c>
      <c r="B131" s="2" t="s">
        <v>44</v>
      </c>
      <c r="C131" s="2" t="s">
        <v>47</v>
      </c>
      <c r="D131" s="2" t="s">
        <v>64</v>
      </c>
      <c r="E131" s="3">
        <v>3676</v>
      </c>
      <c r="F131" s="4">
        <v>3.0727040000000001E-2</v>
      </c>
      <c r="G131" s="4"/>
      <c r="H131" s="3">
        <v>5591</v>
      </c>
      <c r="I131" s="4">
        <v>4.735582E-2</v>
      </c>
      <c r="J131" s="4">
        <v>0.52086016000000002</v>
      </c>
      <c r="K131" s="3">
        <v>6403</v>
      </c>
      <c r="L131" s="4">
        <v>5.4878370000000003E-2</v>
      </c>
      <c r="M131" s="4">
        <v>0.14523063999999999</v>
      </c>
      <c r="N131" s="3">
        <v>8758</v>
      </c>
      <c r="O131" s="4">
        <v>6.5481570000000003E-2</v>
      </c>
      <c r="P131" s="4">
        <v>0.36789063</v>
      </c>
      <c r="Q131" s="3">
        <v>8834</v>
      </c>
      <c r="R131" s="4">
        <v>6.7226560000000005E-2</v>
      </c>
      <c r="S131" s="4">
        <v>8.6481700000000002E-3</v>
      </c>
      <c r="T131" s="3">
        <v>7801</v>
      </c>
      <c r="U131" s="4">
        <v>6.3138059999999996E-2</v>
      </c>
      <c r="V131" s="4">
        <v>-0.11698673</v>
      </c>
      <c r="W131" s="3">
        <v>8892</v>
      </c>
      <c r="X131" s="4">
        <v>7.1003230000000001E-2</v>
      </c>
      <c r="Y131" s="4">
        <v>0.13986847999999999</v>
      </c>
      <c r="Z131" s="3">
        <v>11267</v>
      </c>
      <c r="AA131" s="4">
        <v>8.3600839999999996E-2</v>
      </c>
      <c r="AB131" s="4">
        <v>0.26711342999999999</v>
      </c>
      <c r="AC131" s="3">
        <v>14531</v>
      </c>
      <c r="AD131" s="4">
        <v>9.5685640000000002E-2</v>
      </c>
      <c r="AE131" s="4">
        <v>0.28970403</v>
      </c>
      <c r="AF131" s="3">
        <v>17941</v>
      </c>
      <c r="AG131" s="4">
        <v>0.10506720999999999</v>
      </c>
      <c r="AH131" s="4">
        <v>0.23468913999999999</v>
      </c>
    </row>
    <row r="132" spans="1:34">
      <c r="A132" s="2" t="s">
        <v>154</v>
      </c>
      <c r="B132" s="2" t="s">
        <v>44</v>
      </c>
      <c r="C132" s="2" t="s">
        <v>47</v>
      </c>
      <c r="D132" s="2" t="s">
        <v>65</v>
      </c>
      <c r="E132" s="3">
        <v>27954</v>
      </c>
      <c r="F132" s="4">
        <v>0.23365428999999999</v>
      </c>
      <c r="G132" s="4"/>
      <c r="H132" s="3">
        <v>29087</v>
      </c>
      <c r="I132" s="4">
        <v>0.24636774</v>
      </c>
      <c r="J132" s="4">
        <v>4.0511150000000003E-2</v>
      </c>
      <c r="K132" s="3">
        <v>30845</v>
      </c>
      <c r="L132" s="4">
        <v>0.26436506999999998</v>
      </c>
      <c r="M132" s="4">
        <v>6.043809E-2</v>
      </c>
      <c r="N132" s="3">
        <v>37678</v>
      </c>
      <c r="O132" s="4">
        <v>0.28169571999999998</v>
      </c>
      <c r="P132" s="4">
        <v>0.22154557999999999</v>
      </c>
      <c r="Q132" s="3">
        <v>38777</v>
      </c>
      <c r="R132" s="4">
        <v>0.29508741999999999</v>
      </c>
      <c r="S132" s="4">
        <v>2.9172940000000001E-2</v>
      </c>
      <c r="T132" s="3">
        <v>36834</v>
      </c>
      <c r="U132" s="4">
        <v>0.29813147000000001</v>
      </c>
      <c r="V132" s="4">
        <v>-5.0108460000000001E-2</v>
      </c>
      <c r="W132" s="3">
        <v>39368</v>
      </c>
      <c r="X132" s="4">
        <v>0.31436709000000002</v>
      </c>
      <c r="Y132" s="4">
        <v>6.8801600000000004E-2</v>
      </c>
      <c r="Z132" s="3">
        <v>44442</v>
      </c>
      <c r="AA132" s="4">
        <v>0.32976313000000002</v>
      </c>
      <c r="AB132" s="4">
        <v>0.12888062</v>
      </c>
      <c r="AC132" s="3">
        <v>51791</v>
      </c>
      <c r="AD132" s="4">
        <v>0.34103917</v>
      </c>
      <c r="AE132" s="4">
        <v>0.16534925</v>
      </c>
      <c r="AF132" s="3">
        <v>60395</v>
      </c>
      <c r="AG132" s="4">
        <v>0.35368234999999998</v>
      </c>
      <c r="AH132" s="4">
        <v>0.16612826999999999</v>
      </c>
    </row>
    <row r="133" spans="1:34">
      <c r="A133" s="2" t="s">
        <v>154</v>
      </c>
      <c r="B133" s="2" t="s">
        <v>44</v>
      </c>
      <c r="C133" s="2" t="s">
        <v>47</v>
      </c>
      <c r="D133" s="2" t="s">
        <v>66</v>
      </c>
      <c r="E133" s="3">
        <v>28175</v>
      </c>
      <c r="F133" s="4">
        <v>0.23550043000000001</v>
      </c>
      <c r="G133" s="4"/>
      <c r="H133" s="3">
        <v>26982</v>
      </c>
      <c r="I133" s="4">
        <v>0.22854318000000001</v>
      </c>
      <c r="J133" s="4">
        <v>-4.2335850000000001E-2</v>
      </c>
      <c r="K133" s="3">
        <v>26804</v>
      </c>
      <c r="L133" s="4">
        <v>0.22973663999999999</v>
      </c>
      <c r="M133" s="4">
        <v>-6.5933500000000004E-3</v>
      </c>
      <c r="N133" s="3">
        <v>30841</v>
      </c>
      <c r="O133" s="4">
        <v>0.23057836000000001</v>
      </c>
      <c r="P133" s="4">
        <v>0.15059316</v>
      </c>
      <c r="Q133" s="3">
        <v>29535</v>
      </c>
      <c r="R133" s="4">
        <v>0.22475265999999999</v>
      </c>
      <c r="S133" s="4">
        <v>-4.2355759999999999E-2</v>
      </c>
      <c r="T133" s="3">
        <v>28022</v>
      </c>
      <c r="U133" s="4">
        <v>0.22680981</v>
      </c>
      <c r="V133" s="4">
        <v>-5.1201690000000001E-2</v>
      </c>
      <c r="W133" s="3">
        <v>27525</v>
      </c>
      <c r="X133" s="4">
        <v>0.21979618000000001</v>
      </c>
      <c r="Y133" s="4">
        <v>-1.774071E-2</v>
      </c>
      <c r="Z133" s="3">
        <v>28468</v>
      </c>
      <c r="AA133" s="4">
        <v>0.21123233</v>
      </c>
      <c r="AB133" s="4">
        <v>3.4244570000000002E-2</v>
      </c>
      <c r="AC133" s="3">
        <v>32037</v>
      </c>
      <c r="AD133" s="4">
        <v>0.21096171</v>
      </c>
      <c r="AE133" s="4">
        <v>0.12537479000000001</v>
      </c>
      <c r="AF133" s="3">
        <v>35246</v>
      </c>
      <c r="AG133" s="4">
        <v>0.20640520000000001</v>
      </c>
      <c r="AH133" s="4">
        <v>0.1001558</v>
      </c>
    </row>
    <row r="134" spans="1:34">
      <c r="A134" s="2" t="s">
        <v>154</v>
      </c>
      <c r="B134" s="2" t="s">
        <v>44</v>
      </c>
      <c r="C134" s="2" t="s">
        <v>47</v>
      </c>
      <c r="D134" s="2" t="s">
        <v>67</v>
      </c>
      <c r="E134" s="3">
        <v>19811</v>
      </c>
      <c r="F134" s="4">
        <v>0.16559315999999999</v>
      </c>
      <c r="G134" s="4"/>
      <c r="H134" s="3">
        <v>19256</v>
      </c>
      <c r="I134" s="4">
        <v>0.16310246</v>
      </c>
      <c r="J134" s="4">
        <v>-2.8025689999999999E-2</v>
      </c>
      <c r="K134" s="3">
        <v>18306</v>
      </c>
      <c r="L134" s="4">
        <v>0.1568959</v>
      </c>
      <c r="M134" s="4">
        <v>-4.9359859999999998E-2</v>
      </c>
      <c r="N134" s="3">
        <v>20075</v>
      </c>
      <c r="O134" s="4">
        <v>0.1500871</v>
      </c>
      <c r="P134" s="4">
        <v>9.6643069999999998E-2</v>
      </c>
      <c r="Q134" s="3">
        <v>19082</v>
      </c>
      <c r="R134" s="4">
        <v>0.14521089000000001</v>
      </c>
      <c r="S134" s="4">
        <v>-4.9452700000000002E-2</v>
      </c>
      <c r="T134" s="3">
        <v>18324</v>
      </c>
      <c r="U134" s="4">
        <v>0.14831152</v>
      </c>
      <c r="V134" s="4">
        <v>-3.9731710000000003E-2</v>
      </c>
      <c r="W134" s="3">
        <v>17638</v>
      </c>
      <c r="X134" s="4">
        <v>0.14084812999999999</v>
      </c>
      <c r="Y134" s="4">
        <v>-3.7404050000000001E-2</v>
      </c>
      <c r="Z134" s="3">
        <v>17220</v>
      </c>
      <c r="AA134" s="4">
        <v>0.12777673000000001</v>
      </c>
      <c r="AB134" s="4">
        <v>-2.3699109999999999E-2</v>
      </c>
      <c r="AC134" s="3">
        <v>18376</v>
      </c>
      <c r="AD134" s="4">
        <v>0.12100355</v>
      </c>
      <c r="AE134" s="4">
        <v>6.7088110000000006E-2</v>
      </c>
      <c r="AF134" s="3">
        <v>20628</v>
      </c>
      <c r="AG134" s="4">
        <v>0.12079976000000001</v>
      </c>
      <c r="AH134" s="4">
        <v>0.12254857</v>
      </c>
    </row>
    <row r="135" spans="1:34">
      <c r="A135" s="2" t="s">
        <v>154</v>
      </c>
      <c r="B135" s="2" t="s">
        <v>44</v>
      </c>
      <c r="C135" s="2" t="s">
        <v>47</v>
      </c>
      <c r="D135" s="2" t="s">
        <v>68</v>
      </c>
      <c r="E135" s="3">
        <v>21295</v>
      </c>
      <c r="F135" s="4">
        <v>0.17799540999999999</v>
      </c>
      <c r="G135" s="4"/>
      <c r="H135" s="3">
        <v>20265</v>
      </c>
      <c r="I135" s="4">
        <v>0.17165092000000001</v>
      </c>
      <c r="J135" s="4">
        <v>-4.8357129999999998E-2</v>
      </c>
      <c r="K135" s="3">
        <v>18823</v>
      </c>
      <c r="L135" s="4">
        <v>0.16132884</v>
      </c>
      <c r="M135" s="4">
        <v>-7.1181259999999996E-2</v>
      </c>
      <c r="N135" s="3">
        <v>20605</v>
      </c>
      <c r="O135" s="4">
        <v>0.15405399</v>
      </c>
      <c r="P135" s="4">
        <v>9.4698260000000006E-2</v>
      </c>
      <c r="Q135" s="3">
        <v>20243</v>
      </c>
      <c r="R135" s="4">
        <v>0.1540483</v>
      </c>
      <c r="S135" s="4">
        <v>-1.7569399999999999E-2</v>
      </c>
      <c r="T135" s="3">
        <v>19139</v>
      </c>
      <c r="U135" s="4">
        <v>0.15491161000000001</v>
      </c>
      <c r="V135" s="4">
        <v>-5.453827E-2</v>
      </c>
      <c r="W135" s="3">
        <v>18797</v>
      </c>
      <c r="X135" s="4">
        <v>0.15009534999999999</v>
      </c>
      <c r="Y135" s="4">
        <v>-1.7910430000000001E-2</v>
      </c>
      <c r="Z135" s="3">
        <v>19607</v>
      </c>
      <c r="AA135" s="4">
        <v>0.14548548</v>
      </c>
      <c r="AB135" s="4">
        <v>4.3122720000000003E-2</v>
      </c>
      <c r="AC135" s="3">
        <v>20618</v>
      </c>
      <c r="AD135" s="4">
        <v>0.13576662</v>
      </c>
      <c r="AE135" s="4">
        <v>5.154363E-2</v>
      </c>
      <c r="AF135" s="3">
        <v>21907</v>
      </c>
      <c r="AG135" s="4">
        <v>0.12829235</v>
      </c>
      <c r="AH135" s="4">
        <v>6.253918E-2</v>
      </c>
    </row>
    <row r="136" spans="1:34">
      <c r="A136" s="2" t="s">
        <v>154</v>
      </c>
      <c r="B136" s="2" t="s">
        <v>44</v>
      </c>
      <c r="C136" s="2" t="s">
        <v>47</v>
      </c>
      <c r="D136" s="2" t="s">
        <v>69</v>
      </c>
      <c r="E136" s="3">
        <v>11369</v>
      </c>
      <c r="F136" s="4">
        <v>9.5026990000000006E-2</v>
      </c>
      <c r="G136" s="4"/>
      <c r="H136" s="3">
        <v>10476</v>
      </c>
      <c r="I136" s="4">
        <v>8.8735869999999994E-2</v>
      </c>
      <c r="J136" s="4">
        <v>-7.8513630000000001E-2</v>
      </c>
      <c r="K136" s="3">
        <v>9706</v>
      </c>
      <c r="L136" s="4">
        <v>8.3187419999999998E-2</v>
      </c>
      <c r="M136" s="4">
        <v>-7.3546799999999996E-2</v>
      </c>
      <c r="N136" s="3">
        <v>10016</v>
      </c>
      <c r="O136" s="4">
        <v>7.4886670000000002E-2</v>
      </c>
      <c r="P136" s="4">
        <v>3.2001689999999999E-2</v>
      </c>
      <c r="Q136" s="3">
        <v>9579</v>
      </c>
      <c r="R136" s="4">
        <v>7.2898169999999998E-2</v>
      </c>
      <c r="S136" s="4">
        <v>-4.3621050000000001E-2</v>
      </c>
      <c r="T136" s="3">
        <v>8754</v>
      </c>
      <c r="U136" s="4">
        <v>7.0851860000000003E-2</v>
      </c>
      <c r="V136" s="4">
        <v>-8.6199300000000006E-2</v>
      </c>
      <c r="W136" s="3">
        <v>8322</v>
      </c>
      <c r="X136" s="4">
        <v>6.6452689999999995E-2</v>
      </c>
      <c r="Y136" s="4">
        <v>-4.9331390000000003E-2</v>
      </c>
      <c r="Z136" s="3">
        <v>8873</v>
      </c>
      <c r="AA136" s="4">
        <v>6.5839380000000003E-2</v>
      </c>
      <c r="AB136" s="4">
        <v>6.624302E-2</v>
      </c>
      <c r="AC136" s="3">
        <v>9594</v>
      </c>
      <c r="AD136" s="4">
        <v>6.3174919999999996E-2</v>
      </c>
      <c r="AE136" s="4">
        <v>8.1216999999999998E-2</v>
      </c>
      <c r="AF136" s="3">
        <v>9764</v>
      </c>
      <c r="AG136" s="4">
        <v>5.7179050000000002E-2</v>
      </c>
      <c r="AH136" s="4">
        <v>1.7722700000000001E-2</v>
      </c>
    </row>
    <row r="137" spans="1:34">
      <c r="A137" s="2" t="s">
        <v>154</v>
      </c>
      <c r="B137" s="2" t="s">
        <v>44</v>
      </c>
      <c r="C137" s="2" t="s">
        <v>47</v>
      </c>
      <c r="D137" s="2" t="s">
        <v>70</v>
      </c>
      <c r="E137" s="3">
        <v>7054</v>
      </c>
      <c r="F137" s="4">
        <v>5.8960079999999998E-2</v>
      </c>
      <c r="G137" s="4"/>
      <c r="H137" s="3">
        <v>6166</v>
      </c>
      <c r="I137" s="4">
        <v>5.2226330000000001E-2</v>
      </c>
      <c r="J137" s="4">
        <v>-0.12588605</v>
      </c>
      <c r="K137" s="3">
        <v>5587</v>
      </c>
      <c r="L137" s="4">
        <v>4.788854E-2</v>
      </c>
      <c r="M137" s="4">
        <v>-9.3835279999999993E-2</v>
      </c>
      <c r="N137" s="3">
        <v>5595</v>
      </c>
      <c r="O137" s="4">
        <v>4.1832830000000001E-2</v>
      </c>
      <c r="P137" s="4">
        <v>1.42669E-3</v>
      </c>
      <c r="Q137" s="3">
        <v>5232</v>
      </c>
      <c r="R137" s="4">
        <v>3.9817270000000002E-2</v>
      </c>
      <c r="S137" s="4">
        <v>-6.4869590000000005E-2</v>
      </c>
      <c r="T137" s="3">
        <v>4571</v>
      </c>
      <c r="U137" s="4">
        <v>3.7000360000000003E-2</v>
      </c>
      <c r="V137" s="4">
        <v>-0.12632218000000001</v>
      </c>
      <c r="W137" s="3">
        <v>4592</v>
      </c>
      <c r="X137" s="4">
        <v>3.6668909999999999E-2</v>
      </c>
      <c r="Y137" s="4">
        <v>4.52302E-3</v>
      </c>
      <c r="Z137" s="3">
        <v>4771</v>
      </c>
      <c r="AA137" s="4">
        <v>3.5403179999999999E-2</v>
      </c>
      <c r="AB137" s="4">
        <v>3.902825E-2</v>
      </c>
      <c r="AC137" s="3">
        <v>4864</v>
      </c>
      <c r="AD137" s="4">
        <v>3.2032169999999999E-2</v>
      </c>
      <c r="AE137" s="4">
        <v>1.9525210000000001E-2</v>
      </c>
      <c r="AF137" s="3">
        <v>4827</v>
      </c>
      <c r="AG137" s="4">
        <v>2.8266139999999999E-2</v>
      </c>
      <c r="AH137" s="4">
        <v>-7.7585099999999997E-3</v>
      </c>
    </row>
    <row r="138" spans="1:34">
      <c r="A138" s="2" t="s">
        <v>154</v>
      </c>
      <c r="B138" s="2" t="s">
        <v>44</v>
      </c>
      <c r="C138" s="2" t="s">
        <v>47</v>
      </c>
      <c r="D138" s="2" t="s">
        <v>71</v>
      </c>
      <c r="E138" s="3">
        <v>304</v>
      </c>
      <c r="F138" s="4">
        <v>2.5425999999999999E-3</v>
      </c>
      <c r="G138" s="4"/>
      <c r="H138" s="3">
        <v>238</v>
      </c>
      <c r="I138" s="4">
        <v>2.0176899999999999E-3</v>
      </c>
      <c r="J138" s="4">
        <v>-0.21690778999999999</v>
      </c>
      <c r="K138" s="3">
        <v>201</v>
      </c>
      <c r="L138" s="4">
        <v>1.71923E-3</v>
      </c>
      <c r="M138" s="4">
        <v>-0.15793656</v>
      </c>
      <c r="N138" s="3">
        <v>185</v>
      </c>
      <c r="O138" s="4">
        <v>1.3837599999999999E-3</v>
      </c>
      <c r="P138" s="4">
        <v>-7.730244E-2</v>
      </c>
      <c r="Q138" s="3">
        <v>126</v>
      </c>
      <c r="R138" s="4">
        <v>9.5872000000000004E-4</v>
      </c>
      <c r="S138" s="4">
        <v>-0.31930809999999998</v>
      </c>
      <c r="T138" s="3">
        <v>104</v>
      </c>
      <c r="U138" s="4">
        <v>8.4531000000000005E-4</v>
      </c>
      <c r="V138" s="4">
        <v>-0.17102828</v>
      </c>
      <c r="W138" s="3">
        <v>96</v>
      </c>
      <c r="X138" s="4">
        <v>7.6842000000000002E-4</v>
      </c>
      <c r="Y138" s="4">
        <v>-7.8592200000000001E-2</v>
      </c>
      <c r="Z138" s="3">
        <v>121</v>
      </c>
      <c r="AA138" s="4">
        <v>8.9891999999999999E-4</v>
      </c>
      <c r="AB138" s="4">
        <v>0.25894103000000002</v>
      </c>
      <c r="AC138" s="3">
        <v>51</v>
      </c>
      <c r="AD138" s="4">
        <v>3.3623000000000002E-4</v>
      </c>
      <c r="AE138" s="4">
        <v>-0.57852333</v>
      </c>
      <c r="AF138" s="3">
        <v>53</v>
      </c>
      <c r="AG138" s="4">
        <v>3.0793999999999998E-4</v>
      </c>
      <c r="AH138" s="4">
        <v>2.983034E-2</v>
      </c>
    </row>
    <row r="139" spans="1:34">
      <c r="A139" s="2" t="s">
        <v>154</v>
      </c>
      <c r="B139" s="2" t="s">
        <v>44</v>
      </c>
      <c r="C139" s="2" t="s">
        <v>47</v>
      </c>
      <c r="D139" s="2" t="s">
        <v>48</v>
      </c>
      <c r="E139" s="3">
        <v>119639</v>
      </c>
      <c r="F139" s="4">
        <v>1</v>
      </c>
      <c r="G139" s="4"/>
      <c r="H139" s="3">
        <v>118062</v>
      </c>
      <c r="I139" s="4">
        <v>1</v>
      </c>
      <c r="J139" s="4">
        <v>-1.3182900000000001E-2</v>
      </c>
      <c r="K139" s="3">
        <v>116674</v>
      </c>
      <c r="L139" s="4">
        <v>1</v>
      </c>
      <c r="M139" s="4">
        <v>-1.1753980000000001E-2</v>
      </c>
      <c r="N139" s="3">
        <v>133754</v>
      </c>
      <c r="O139" s="4">
        <v>1</v>
      </c>
      <c r="P139" s="4">
        <v>0.14639294</v>
      </c>
      <c r="Q139" s="3">
        <v>131409</v>
      </c>
      <c r="R139" s="4">
        <v>1</v>
      </c>
      <c r="S139" s="4">
        <v>-1.7533139999999999E-2</v>
      </c>
      <c r="T139" s="3">
        <v>123550</v>
      </c>
      <c r="U139" s="4">
        <v>1</v>
      </c>
      <c r="V139" s="4">
        <v>-5.9807260000000001E-2</v>
      </c>
      <c r="W139" s="3">
        <v>125231</v>
      </c>
      <c r="X139" s="4">
        <v>1</v>
      </c>
      <c r="Y139" s="4">
        <v>1.3602889999999999E-2</v>
      </c>
      <c r="Z139" s="3">
        <v>134770</v>
      </c>
      <c r="AA139" s="4">
        <v>1</v>
      </c>
      <c r="AB139" s="4">
        <v>7.6175240000000005E-2</v>
      </c>
      <c r="AC139" s="3">
        <v>151861</v>
      </c>
      <c r="AD139" s="4">
        <v>1</v>
      </c>
      <c r="AE139" s="4">
        <v>0.12681843000000001</v>
      </c>
      <c r="AF139" s="3">
        <v>170759</v>
      </c>
      <c r="AG139" s="4">
        <v>1</v>
      </c>
      <c r="AH139" s="4">
        <v>0.12444234999999999</v>
      </c>
    </row>
    <row r="140" spans="1:34">
      <c r="A140" s="2" t="s">
        <v>154</v>
      </c>
      <c r="B140" s="2" t="s">
        <v>49</v>
      </c>
      <c r="C140" s="2" t="s">
        <v>45</v>
      </c>
      <c r="D140" s="2" t="s">
        <v>64</v>
      </c>
      <c r="E140" s="5" t="s">
        <v>86</v>
      </c>
      <c r="F140" s="6" t="s">
        <v>86</v>
      </c>
      <c r="G140" s="4"/>
      <c r="H140" s="3">
        <v>11</v>
      </c>
      <c r="I140" s="4">
        <v>6.7890000000000002E-5</v>
      </c>
      <c r="J140" s="6" t="s">
        <v>86</v>
      </c>
      <c r="K140" s="5" t="s">
        <v>86</v>
      </c>
      <c r="L140" s="6" t="s">
        <v>86</v>
      </c>
      <c r="M140" s="6" t="s">
        <v>86</v>
      </c>
      <c r="N140" s="5" t="s">
        <v>86</v>
      </c>
      <c r="O140" s="6" t="s">
        <v>86</v>
      </c>
      <c r="P140" s="6" t="s">
        <v>86</v>
      </c>
      <c r="Q140" s="5" t="s">
        <v>86</v>
      </c>
      <c r="R140" s="6" t="s">
        <v>86</v>
      </c>
      <c r="S140" s="6" t="s">
        <v>86</v>
      </c>
      <c r="T140" s="5" t="s">
        <v>86</v>
      </c>
      <c r="U140" s="6" t="s">
        <v>86</v>
      </c>
      <c r="V140" s="6" t="s">
        <v>86</v>
      </c>
      <c r="W140" s="5" t="s">
        <v>86</v>
      </c>
      <c r="X140" s="6" t="s">
        <v>86</v>
      </c>
      <c r="Y140" s="6" t="s">
        <v>86</v>
      </c>
      <c r="Z140" s="5" t="s">
        <v>86</v>
      </c>
      <c r="AA140" s="6" t="s">
        <v>86</v>
      </c>
      <c r="AB140" s="6" t="s">
        <v>86</v>
      </c>
      <c r="AC140" s="5" t="s">
        <v>86</v>
      </c>
      <c r="AD140" s="6" t="s">
        <v>86</v>
      </c>
      <c r="AE140" s="6" t="s">
        <v>86</v>
      </c>
      <c r="AF140" s="5" t="s">
        <v>86</v>
      </c>
      <c r="AG140" s="6" t="s">
        <v>86</v>
      </c>
      <c r="AH140" s="6" t="s">
        <v>86</v>
      </c>
    </row>
    <row r="141" spans="1:34">
      <c r="A141" s="2" t="s">
        <v>154</v>
      </c>
      <c r="B141" s="2" t="s">
        <v>49</v>
      </c>
      <c r="C141" s="2" t="s">
        <v>45</v>
      </c>
      <c r="D141" s="2" t="s">
        <v>65</v>
      </c>
      <c r="E141" s="3">
        <v>1759</v>
      </c>
      <c r="F141" s="4">
        <v>1.1558519999999999E-2</v>
      </c>
      <c r="G141" s="4"/>
      <c r="H141" s="3">
        <v>2094</v>
      </c>
      <c r="I141" s="4">
        <v>1.307618E-2</v>
      </c>
      <c r="J141" s="4">
        <v>0.19066284999999999</v>
      </c>
      <c r="K141" s="3">
        <v>2383</v>
      </c>
      <c r="L141" s="4">
        <v>1.433864E-2</v>
      </c>
      <c r="M141" s="4">
        <v>0.13762753</v>
      </c>
      <c r="N141" s="3">
        <v>2793</v>
      </c>
      <c r="O141" s="4">
        <v>1.6149750000000001E-2</v>
      </c>
      <c r="P141" s="4">
        <v>0.17231390999999999</v>
      </c>
      <c r="Q141" s="3">
        <v>3565</v>
      </c>
      <c r="R141" s="4">
        <v>2.0272330000000002E-2</v>
      </c>
      <c r="S141" s="4">
        <v>0.27632983</v>
      </c>
      <c r="T141" s="3">
        <v>4550</v>
      </c>
      <c r="U141" s="4">
        <v>2.453669E-2</v>
      </c>
      <c r="V141" s="4">
        <v>0.27638031000000002</v>
      </c>
      <c r="W141" s="3">
        <v>5322</v>
      </c>
      <c r="X141" s="4">
        <v>2.955706E-2</v>
      </c>
      <c r="Y141" s="4">
        <v>0.16952865</v>
      </c>
      <c r="Z141" s="3">
        <v>6082</v>
      </c>
      <c r="AA141" s="4">
        <v>3.4042200000000002E-2</v>
      </c>
      <c r="AB141" s="4">
        <v>0.14289431</v>
      </c>
      <c r="AC141" s="3">
        <v>6831</v>
      </c>
      <c r="AD141" s="4">
        <v>3.778774E-2</v>
      </c>
      <c r="AE141" s="4">
        <v>0.12310568</v>
      </c>
      <c r="AF141" s="3">
        <v>7119</v>
      </c>
      <c r="AG141" s="4">
        <v>3.8719000000000003E-2</v>
      </c>
      <c r="AH141" s="4">
        <v>4.2090839999999997E-2</v>
      </c>
    </row>
    <row r="142" spans="1:34">
      <c r="A142" s="2" t="s">
        <v>154</v>
      </c>
      <c r="B142" s="2" t="s">
        <v>49</v>
      </c>
      <c r="C142" s="2" t="s">
        <v>45</v>
      </c>
      <c r="D142" s="2" t="s">
        <v>66</v>
      </c>
      <c r="E142" s="3">
        <v>55383</v>
      </c>
      <c r="F142" s="4">
        <v>0.36391296000000001</v>
      </c>
      <c r="G142" s="4"/>
      <c r="H142" s="3">
        <v>60626</v>
      </c>
      <c r="I142" s="4">
        <v>0.37850674000000001</v>
      </c>
      <c r="J142" s="4">
        <v>9.4677890000000001E-2</v>
      </c>
      <c r="K142" s="3">
        <v>65459</v>
      </c>
      <c r="L142" s="4">
        <v>0.39392173000000003</v>
      </c>
      <c r="M142" s="4">
        <v>7.9715380000000002E-2</v>
      </c>
      <c r="N142" s="3">
        <v>70372</v>
      </c>
      <c r="O142" s="4">
        <v>0.40686625999999998</v>
      </c>
      <c r="P142" s="4">
        <v>7.5048030000000002E-2</v>
      </c>
      <c r="Q142" s="3">
        <v>74399</v>
      </c>
      <c r="R142" s="4">
        <v>0.42305746</v>
      </c>
      <c r="S142" s="4">
        <v>5.7237799999999998E-2</v>
      </c>
      <c r="T142" s="3">
        <v>79689</v>
      </c>
      <c r="U142" s="4">
        <v>0.42969313999999997</v>
      </c>
      <c r="V142" s="4">
        <v>7.10924E-2</v>
      </c>
      <c r="W142" s="3">
        <v>78857</v>
      </c>
      <c r="X142" s="4">
        <v>0.4379594</v>
      </c>
      <c r="Y142" s="4">
        <v>-1.044249E-2</v>
      </c>
      <c r="Z142" s="3">
        <v>82297</v>
      </c>
      <c r="AA142" s="4">
        <v>0.46060955999999997</v>
      </c>
      <c r="AB142" s="4">
        <v>4.3635260000000002E-2</v>
      </c>
      <c r="AC142" s="3">
        <v>85771</v>
      </c>
      <c r="AD142" s="4">
        <v>0.47445915999999999</v>
      </c>
      <c r="AE142" s="4">
        <v>4.220521E-2</v>
      </c>
      <c r="AF142" s="3">
        <v>87637</v>
      </c>
      <c r="AG142" s="4">
        <v>0.47666508000000002</v>
      </c>
      <c r="AH142" s="4">
        <v>2.1755259999999998E-2</v>
      </c>
    </row>
    <row r="143" spans="1:34">
      <c r="A143" s="2" t="s">
        <v>154</v>
      </c>
      <c r="B143" s="2" t="s">
        <v>49</v>
      </c>
      <c r="C143" s="2" t="s">
        <v>45</v>
      </c>
      <c r="D143" s="2" t="s">
        <v>67</v>
      </c>
      <c r="E143" s="3">
        <v>39709</v>
      </c>
      <c r="F143" s="4">
        <v>0.26092072999999999</v>
      </c>
      <c r="G143" s="4"/>
      <c r="H143" s="3">
        <v>41612</v>
      </c>
      <c r="I143" s="4">
        <v>0.25979374</v>
      </c>
      <c r="J143" s="4">
        <v>4.7925370000000002E-2</v>
      </c>
      <c r="K143" s="3">
        <v>42671</v>
      </c>
      <c r="L143" s="4">
        <v>0.25678557000000002</v>
      </c>
      <c r="M143" s="4">
        <v>2.5451000000000001E-2</v>
      </c>
      <c r="N143" s="3">
        <v>44130</v>
      </c>
      <c r="O143" s="4">
        <v>0.25514627000000001</v>
      </c>
      <c r="P143" s="4">
        <v>3.420045E-2</v>
      </c>
      <c r="Q143" s="3">
        <v>43558</v>
      </c>
      <c r="R143" s="4">
        <v>0.24768477</v>
      </c>
      <c r="S143" s="4">
        <v>-1.295926E-2</v>
      </c>
      <c r="T143" s="3">
        <v>45053</v>
      </c>
      <c r="U143" s="4">
        <v>0.24293023</v>
      </c>
      <c r="V143" s="4">
        <v>3.430859E-2</v>
      </c>
      <c r="W143" s="3">
        <v>41937</v>
      </c>
      <c r="X143" s="4">
        <v>0.23291345999999999</v>
      </c>
      <c r="Y143" s="4">
        <v>-6.9152279999999997E-2</v>
      </c>
      <c r="Z143" s="3">
        <v>39800</v>
      </c>
      <c r="AA143" s="4">
        <v>0.22275512</v>
      </c>
      <c r="AB143" s="4">
        <v>-5.0963849999999998E-2</v>
      </c>
      <c r="AC143" s="3">
        <v>38678</v>
      </c>
      <c r="AD143" s="4">
        <v>0.21395357000000001</v>
      </c>
      <c r="AE143" s="4">
        <v>-2.819485E-2</v>
      </c>
      <c r="AF143" s="3">
        <v>38705</v>
      </c>
      <c r="AG143" s="4">
        <v>0.21052288999999999</v>
      </c>
      <c r="AH143" s="4">
        <v>7.1907000000000004E-4</v>
      </c>
    </row>
    <row r="144" spans="1:34">
      <c r="A144" s="2" t="s">
        <v>154</v>
      </c>
      <c r="B144" s="2" t="s">
        <v>49</v>
      </c>
      <c r="C144" s="2" t="s">
        <v>45</v>
      </c>
      <c r="D144" s="2" t="s">
        <v>68</v>
      </c>
      <c r="E144" s="3">
        <v>33127</v>
      </c>
      <c r="F144" s="4">
        <v>0.21767216</v>
      </c>
      <c r="G144" s="4"/>
      <c r="H144" s="3">
        <v>33604</v>
      </c>
      <c r="I144" s="4">
        <v>0.20979912000000001</v>
      </c>
      <c r="J144" s="4">
        <v>1.4404210000000001E-2</v>
      </c>
      <c r="K144" s="3">
        <v>33906</v>
      </c>
      <c r="L144" s="4">
        <v>0.20404174</v>
      </c>
      <c r="M144" s="4">
        <v>8.9933900000000004E-3</v>
      </c>
      <c r="N144" s="3">
        <v>34567</v>
      </c>
      <c r="O144" s="4">
        <v>0.19985723999999999</v>
      </c>
      <c r="P144" s="4">
        <v>1.9499409999999998E-2</v>
      </c>
      <c r="Q144" s="3">
        <v>33991</v>
      </c>
      <c r="R144" s="4">
        <v>0.19328082999999999</v>
      </c>
      <c r="S144" s="4">
        <v>-1.6682180000000001E-2</v>
      </c>
      <c r="T144" s="3">
        <v>35521</v>
      </c>
      <c r="U144" s="4">
        <v>0.19153587</v>
      </c>
      <c r="V144" s="4">
        <v>4.5031090000000003E-2</v>
      </c>
      <c r="W144" s="3">
        <v>33694</v>
      </c>
      <c r="X144" s="4">
        <v>0.18713203</v>
      </c>
      <c r="Y144" s="4">
        <v>-5.1442590000000003E-2</v>
      </c>
      <c r="Z144" s="3">
        <v>31757</v>
      </c>
      <c r="AA144" s="4">
        <v>0.17773959</v>
      </c>
      <c r="AB144" s="4">
        <v>-5.7490590000000001E-2</v>
      </c>
      <c r="AC144" s="3">
        <v>30933</v>
      </c>
      <c r="AD144" s="4">
        <v>0.17111009999999999</v>
      </c>
      <c r="AE144" s="4">
        <v>-2.595546E-2</v>
      </c>
      <c r="AF144" s="3">
        <v>31148</v>
      </c>
      <c r="AG144" s="4">
        <v>0.16941659000000001</v>
      </c>
      <c r="AH144" s="4">
        <v>6.9610399999999999E-3</v>
      </c>
    </row>
    <row r="145" spans="1:34">
      <c r="A145" s="2" t="s">
        <v>154</v>
      </c>
      <c r="B145" s="2" t="s">
        <v>49</v>
      </c>
      <c r="C145" s="2" t="s">
        <v>45</v>
      </c>
      <c r="D145" s="2" t="s">
        <v>69</v>
      </c>
      <c r="E145" s="3">
        <v>15582</v>
      </c>
      <c r="F145" s="4">
        <v>0.10239001</v>
      </c>
      <c r="G145" s="4"/>
      <c r="H145" s="3">
        <v>15626</v>
      </c>
      <c r="I145" s="4">
        <v>9.7560640000000004E-2</v>
      </c>
      <c r="J145" s="4">
        <v>2.8300500000000002E-3</v>
      </c>
      <c r="K145" s="3">
        <v>15252</v>
      </c>
      <c r="L145" s="4">
        <v>9.1785229999999995E-2</v>
      </c>
      <c r="M145" s="4">
        <v>-2.395214E-2</v>
      </c>
      <c r="N145" s="3">
        <v>14831</v>
      </c>
      <c r="O145" s="4">
        <v>8.5745559999999998E-2</v>
      </c>
      <c r="P145" s="4">
        <v>-2.7644709999999999E-2</v>
      </c>
      <c r="Q145" s="3">
        <v>14318</v>
      </c>
      <c r="R145" s="4">
        <v>8.1418900000000002E-2</v>
      </c>
      <c r="S145" s="4">
        <v>-3.4530449999999997E-2</v>
      </c>
      <c r="T145" s="3">
        <v>14462</v>
      </c>
      <c r="U145" s="4">
        <v>7.7983529999999995E-2</v>
      </c>
      <c r="V145" s="4">
        <v>1.005619E-2</v>
      </c>
      <c r="W145" s="3">
        <v>14287</v>
      </c>
      <c r="X145" s="4">
        <v>7.9346159999999999E-2</v>
      </c>
      <c r="Y145" s="4">
        <v>-1.215545E-2</v>
      </c>
      <c r="Z145" s="3">
        <v>13357</v>
      </c>
      <c r="AA145" s="4">
        <v>7.4756890000000006E-2</v>
      </c>
      <c r="AB145" s="4">
        <v>-6.5078819999999996E-2</v>
      </c>
      <c r="AC145" s="3">
        <v>13202</v>
      </c>
      <c r="AD145" s="4">
        <v>7.3029179999999999E-2</v>
      </c>
      <c r="AE145" s="4">
        <v>-1.160042E-2</v>
      </c>
      <c r="AF145" s="3">
        <v>13649</v>
      </c>
      <c r="AG145" s="4">
        <v>7.424029E-2</v>
      </c>
      <c r="AH145" s="4">
        <v>3.3892980000000003E-2</v>
      </c>
    </row>
    <row r="146" spans="1:34">
      <c r="A146" s="2" t="s">
        <v>154</v>
      </c>
      <c r="B146" s="2" t="s">
        <v>49</v>
      </c>
      <c r="C146" s="2" t="s">
        <v>45</v>
      </c>
      <c r="D146" s="2" t="s">
        <v>70</v>
      </c>
      <c r="E146" s="3">
        <v>6610</v>
      </c>
      <c r="F146" s="4">
        <v>4.3435849999999998E-2</v>
      </c>
      <c r="G146" s="4"/>
      <c r="H146" s="3">
        <v>6587</v>
      </c>
      <c r="I146" s="4">
        <v>4.1121730000000002E-2</v>
      </c>
      <c r="J146" s="4">
        <v>-3.60094E-3</v>
      </c>
      <c r="K146" s="3">
        <v>6489</v>
      </c>
      <c r="L146" s="4">
        <v>3.9048569999999998E-2</v>
      </c>
      <c r="M146" s="4">
        <v>-1.484018E-2</v>
      </c>
      <c r="N146" s="3">
        <v>6256</v>
      </c>
      <c r="O146" s="4">
        <v>3.6172059999999999E-2</v>
      </c>
      <c r="P146" s="4">
        <v>-3.5828619999999999E-2</v>
      </c>
      <c r="Q146" s="3">
        <v>6014</v>
      </c>
      <c r="R146" s="4">
        <v>3.4194870000000002E-2</v>
      </c>
      <c r="S146" s="4">
        <v>-3.8802150000000001E-2</v>
      </c>
      <c r="T146" s="3">
        <v>6155</v>
      </c>
      <c r="U146" s="4">
        <v>3.3186720000000003E-2</v>
      </c>
      <c r="V146" s="4">
        <v>2.3460720000000001E-2</v>
      </c>
      <c r="W146" s="3">
        <v>5945</v>
      </c>
      <c r="X146" s="4">
        <v>3.3015299999999997E-2</v>
      </c>
      <c r="Y146" s="4">
        <v>-3.4134770000000002E-2</v>
      </c>
      <c r="Z146" s="3">
        <v>5357</v>
      </c>
      <c r="AA146" s="4">
        <v>2.9982709999999999E-2</v>
      </c>
      <c r="AB146" s="4">
        <v>-9.8832879999999998E-2</v>
      </c>
      <c r="AC146" s="3">
        <v>5344</v>
      </c>
      <c r="AD146" s="4">
        <v>2.956087E-2</v>
      </c>
      <c r="AE146" s="4">
        <v>-2.4522799999999998E-3</v>
      </c>
      <c r="AF146" s="3">
        <v>5576</v>
      </c>
      <c r="AG146" s="4">
        <v>3.032762E-2</v>
      </c>
      <c r="AH146" s="4">
        <v>4.3406300000000002E-2</v>
      </c>
    </row>
    <row r="147" spans="1:34">
      <c r="A147" s="2" t="s">
        <v>154</v>
      </c>
      <c r="B147" s="2" t="s">
        <v>49</v>
      </c>
      <c r="C147" s="2" t="s">
        <v>45</v>
      </c>
      <c r="D147" s="2" t="s">
        <v>71</v>
      </c>
      <c r="E147" s="5" t="s">
        <v>86</v>
      </c>
      <c r="F147" s="6" t="s">
        <v>86</v>
      </c>
      <c r="G147" s="4"/>
      <c r="H147" s="3">
        <v>12</v>
      </c>
      <c r="I147" s="4">
        <v>7.3960000000000003E-5</v>
      </c>
      <c r="J147" s="6" t="s">
        <v>86</v>
      </c>
      <c r="K147" s="5" t="s">
        <v>86</v>
      </c>
      <c r="L147" s="6" t="s">
        <v>86</v>
      </c>
      <c r="M147" s="6" t="s">
        <v>86</v>
      </c>
      <c r="N147" s="5" t="s">
        <v>86</v>
      </c>
      <c r="O147" s="6" t="s">
        <v>86</v>
      </c>
      <c r="P147" s="6" t="s">
        <v>86</v>
      </c>
      <c r="Q147" s="5" t="s">
        <v>86</v>
      </c>
      <c r="R147" s="6" t="s">
        <v>86</v>
      </c>
      <c r="S147" s="6" t="s">
        <v>86</v>
      </c>
      <c r="T147" s="5" t="s">
        <v>86</v>
      </c>
      <c r="U147" s="6" t="s">
        <v>86</v>
      </c>
      <c r="V147" s="6" t="s">
        <v>86</v>
      </c>
      <c r="W147" s="5" t="s">
        <v>86</v>
      </c>
      <c r="X147" s="6" t="s">
        <v>86</v>
      </c>
      <c r="Y147" s="6" t="s">
        <v>86</v>
      </c>
      <c r="Z147" s="5" t="s">
        <v>86</v>
      </c>
      <c r="AA147" s="6" t="s">
        <v>86</v>
      </c>
      <c r="AB147" s="6" t="s">
        <v>86</v>
      </c>
      <c r="AC147" s="5" t="s">
        <v>86</v>
      </c>
      <c r="AD147" s="6" t="s">
        <v>86</v>
      </c>
      <c r="AE147" s="6" t="s">
        <v>86</v>
      </c>
      <c r="AF147" s="5" t="s">
        <v>86</v>
      </c>
      <c r="AG147" s="6" t="s">
        <v>86</v>
      </c>
      <c r="AH147" s="6" t="s">
        <v>86</v>
      </c>
    </row>
    <row r="148" spans="1:34">
      <c r="A148" s="2" t="s">
        <v>154</v>
      </c>
      <c r="B148" s="2" t="s">
        <v>49</v>
      </c>
      <c r="C148" s="2" t="s">
        <v>45</v>
      </c>
      <c r="D148" s="2" t="s">
        <v>48</v>
      </c>
      <c r="E148" s="3">
        <v>152186</v>
      </c>
      <c r="F148" s="4">
        <v>1</v>
      </c>
      <c r="G148" s="4"/>
      <c r="H148" s="3">
        <v>160172</v>
      </c>
      <c r="I148" s="4">
        <v>1</v>
      </c>
      <c r="J148" s="4">
        <v>5.2471299999999998E-2</v>
      </c>
      <c r="K148" s="3">
        <v>166172</v>
      </c>
      <c r="L148" s="4">
        <v>1</v>
      </c>
      <c r="M148" s="4">
        <v>3.7463839999999998E-2</v>
      </c>
      <c r="N148" s="3">
        <v>172960</v>
      </c>
      <c r="O148" s="4">
        <v>1</v>
      </c>
      <c r="P148" s="4">
        <v>4.0845149999999997E-2</v>
      </c>
      <c r="Q148" s="3">
        <v>175861</v>
      </c>
      <c r="R148" s="4">
        <v>1</v>
      </c>
      <c r="S148" s="4">
        <v>1.677534E-2</v>
      </c>
      <c r="T148" s="3">
        <v>185455</v>
      </c>
      <c r="U148" s="4">
        <v>1</v>
      </c>
      <c r="V148" s="4">
        <v>5.455169E-2</v>
      </c>
      <c r="W148" s="3">
        <v>180054</v>
      </c>
      <c r="X148" s="4">
        <v>1</v>
      </c>
      <c r="Y148" s="4">
        <v>-2.9119869999999999E-2</v>
      </c>
      <c r="Z148" s="3">
        <v>178671</v>
      </c>
      <c r="AA148" s="4">
        <v>1</v>
      </c>
      <c r="AB148" s="4">
        <v>-7.6848000000000003E-3</v>
      </c>
      <c r="AC148" s="3">
        <v>180776</v>
      </c>
      <c r="AD148" s="4">
        <v>1</v>
      </c>
      <c r="AE148" s="4">
        <v>1.178294E-2</v>
      </c>
      <c r="AF148" s="3">
        <v>183854</v>
      </c>
      <c r="AG148" s="4">
        <v>1</v>
      </c>
      <c r="AH148" s="4">
        <v>1.7026759999999998E-2</v>
      </c>
    </row>
    <row r="149" spans="1:34">
      <c r="A149" s="2" t="s">
        <v>154</v>
      </c>
      <c r="B149" s="2" t="s">
        <v>49</v>
      </c>
      <c r="C149" s="2" t="s">
        <v>46</v>
      </c>
      <c r="D149" s="2" t="s">
        <v>64</v>
      </c>
      <c r="E149" s="3">
        <v>64</v>
      </c>
      <c r="F149" s="4">
        <v>9.8492000000000002E-4</v>
      </c>
      <c r="G149" s="4"/>
      <c r="H149" s="3">
        <v>139</v>
      </c>
      <c r="I149" s="4">
        <v>2.05353E-3</v>
      </c>
      <c r="J149" s="4">
        <v>1.17356748</v>
      </c>
      <c r="K149" s="3">
        <v>170</v>
      </c>
      <c r="L149" s="4">
        <v>2.44941E-3</v>
      </c>
      <c r="M149" s="4">
        <v>0.22490801999999999</v>
      </c>
      <c r="N149" s="3">
        <v>160</v>
      </c>
      <c r="O149" s="4">
        <v>2.3103500000000001E-3</v>
      </c>
      <c r="P149" s="4">
        <v>-5.7729500000000003E-2</v>
      </c>
      <c r="Q149" s="3">
        <v>277</v>
      </c>
      <c r="R149" s="4">
        <v>3.8357999999999999E-3</v>
      </c>
      <c r="S149" s="4">
        <v>0.72923802000000004</v>
      </c>
      <c r="T149" s="5" t="s">
        <v>86</v>
      </c>
      <c r="U149" s="6" t="s">
        <v>86</v>
      </c>
      <c r="V149" s="6" t="s">
        <v>86</v>
      </c>
      <c r="W149" s="5" t="s">
        <v>86</v>
      </c>
      <c r="X149" s="6" t="s">
        <v>86</v>
      </c>
      <c r="Y149" s="6" t="s">
        <v>86</v>
      </c>
      <c r="Z149" s="5" t="s">
        <v>86</v>
      </c>
      <c r="AA149" s="6" t="s">
        <v>86</v>
      </c>
      <c r="AB149" s="6" t="s">
        <v>86</v>
      </c>
      <c r="AC149" s="5" t="s">
        <v>86</v>
      </c>
      <c r="AD149" s="6" t="s">
        <v>86</v>
      </c>
      <c r="AE149" s="6" t="s">
        <v>86</v>
      </c>
      <c r="AF149" s="5" t="s">
        <v>86</v>
      </c>
      <c r="AG149" s="6" t="s">
        <v>86</v>
      </c>
      <c r="AH149" s="6" t="s">
        <v>86</v>
      </c>
    </row>
    <row r="150" spans="1:34">
      <c r="A150" s="2" t="s">
        <v>154</v>
      </c>
      <c r="B150" s="2" t="s">
        <v>49</v>
      </c>
      <c r="C150" s="2" t="s">
        <v>46</v>
      </c>
      <c r="D150" s="2" t="s">
        <v>65</v>
      </c>
      <c r="E150" s="3">
        <v>3720</v>
      </c>
      <c r="F150" s="4">
        <v>5.7469909999999999E-2</v>
      </c>
      <c r="G150" s="4"/>
      <c r="H150" s="3">
        <v>4121</v>
      </c>
      <c r="I150" s="4">
        <v>6.107224E-2</v>
      </c>
      <c r="J150" s="4">
        <v>0.1078413</v>
      </c>
      <c r="K150" s="3">
        <v>4830</v>
      </c>
      <c r="L150" s="4">
        <v>6.9705000000000003E-2</v>
      </c>
      <c r="M150" s="4">
        <v>0.17209743999999999</v>
      </c>
      <c r="N150" s="3">
        <v>4945</v>
      </c>
      <c r="O150" s="4">
        <v>7.143265E-2</v>
      </c>
      <c r="P150" s="4">
        <v>2.37448E-2</v>
      </c>
      <c r="Q150" s="3">
        <v>6068</v>
      </c>
      <c r="R150" s="4">
        <v>8.4159369999999997E-2</v>
      </c>
      <c r="S150" s="4">
        <v>0.22710720000000001</v>
      </c>
      <c r="T150" s="3">
        <v>6730</v>
      </c>
      <c r="U150" s="4">
        <v>9.0857969999999996E-2</v>
      </c>
      <c r="V150" s="4">
        <v>0.10905025</v>
      </c>
      <c r="W150" s="3">
        <v>7707</v>
      </c>
      <c r="X150" s="4">
        <v>0.10322882999999999</v>
      </c>
      <c r="Y150" s="4">
        <v>0.14515991</v>
      </c>
      <c r="Z150" s="3">
        <v>7754</v>
      </c>
      <c r="AA150" s="4">
        <v>0.10597244</v>
      </c>
      <c r="AB150" s="4">
        <v>6.1571500000000001E-3</v>
      </c>
      <c r="AC150" s="3">
        <v>8147</v>
      </c>
      <c r="AD150" s="4">
        <v>0.11064926</v>
      </c>
      <c r="AE150" s="4">
        <v>5.0704140000000002E-2</v>
      </c>
      <c r="AF150" s="3">
        <v>8374</v>
      </c>
      <c r="AG150" s="4">
        <v>0.11001771</v>
      </c>
      <c r="AH150" s="4">
        <v>2.7840279999999999E-2</v>
      </c>
    </row>
    <row r="151" spans="1:34">
      <c r="A151" s="2" t="s">
        <v>154</v>
      </c>
      <c r="B151" s="2" t="s">
        <v>49</v>
      </c>
      <c r="C151" s="2" t="s">
        <v>46</v>
      </c>
      <c r="D151" s="2" t="s">
        <v>66</v>
      </c>
      <c r="E151" s="3">
        <v>14911</v>
      </c>
      <c r="F151" s="4">
        <v>0.23036164000000001</v>
      </c>
      <c r="G151" s="4"/>
      <c r="H151" s="3">
        <v>16159</v>
      </c>
      <c r="I151" s="4">
        <v>0.23946395000000001</v>
      </c>
      <c r="J151" s="4">
        <v>8.3687789999999998E-2</v>
      </c>
      <c r="K151" s="3">
        <v>17053</v>
      </c>
      <c r="L151" s="4">
        <v>0.24607945000000001</v>
      </c>
      <c r="M151" s="4">
        <v>5.530711E-2</v>
      </c>
      <c r="N151" s="3">
        <v>17292</v>
      </c>
      <c r="O151" s="4">
        <v>0.24978981</v>
      </c>
      <c r="P151" s="4">
        <v>1.4047270000000001E-2</v>
      </c>
      <c r="Q151" s="3">
        <v>18533</v>
      </c>
      <c r="R151" s="4">
        <v>0.25703313</v>
      </c>
      <c r="S151" s="4">
        <v>7.1744390000000005E-2</v>
      </c>
      <c r="T151" s="3">
        <v>19095</v>
      </c>
      <c r="U151" s="4">
        <v>0.25779517000000002</v>
      </c>
      <c r="V151" s="4">
        <v>3.0329950000000001E-2</v>
      </c>
      <c r="W151" s="3">
        <v>19576</v>
      </c>
      <c r="X151" s="4">
        <v>0.26221703000000002</v>
      </c>
      <c r="Y151" s="4">
        <v>2.5213340000000001E-2</v>
      </c>
      <c r="Z151" s="3">
        <v>19587</v>
      </c>
      <c r="AA151" s="4">
        <v>0.26768473999999998</v>
      </c>
      <c r="AB151" s="4">
        <v>5.4500000000000002E-4</v>
      </c>
      <c r="AC151" s="3">
        <v>19949</v>
      </c>
      <c r="AD151" s="4">
        <v>0.27092901000000003</v>
      </c>
      <c r="AE151" s="4">
        <v>1.8490019999999999E-2</v>
      </c>
      <c r="AF151" s="3">
        <v>21071</v>
      </c>
      <c r="AG151" s="4">
        <v>0.27683217999999998</v>
      </c>
      <c r="AH151" s="4">
        <v>5.6264300000000003E-2</v>
      </c>
    </row>
    <row r="152" spans="1:34">
      <c r="A152" s="2" t="s">
        <v>154</v>
      </c>
      <c r="B152" s="2" t="s">
        <v>49</v>
      </c>
      <c r="C152" s="2" t="s">
        <v>46</v>
      </c>
      <c r="D152" s="2" t="s">
        <v>67</v>
      </c>
      <c r="E152" s="3">
        <v>16143</v>
      </c>
      <c r="F152" s="4">
        <v>0.24939277000000001</v>
      </c>
      <c r="G152" s="4"/>
      <c r="H152" s="3">
        <v>16872</v>
      </c>
      <c r="I152" s="4">
        <v>0.25003992000000003</v>
      </c>
      <c r="J152" s="4">
        <v>4.520068E-2</v>
      </c>
      <c r="K152" s="3">
        <v>17296</v>
      </c>
      <c r="L152" s="4">
        <v>0.24959675000000001</v>
      </c>
      <c r="M152" s="4">
        <v>2.5116530000000001E-2</v>
      </c>
      <c r="N152" s="3">
        <v>17247</v>
      </c>
      <c r="O152" s="4">
        <v>0.24913154000000001</v>
      </c>
      <c r="P152" s="4">
        <v>-2.8772699999999999E-3</v>
      </c>
      <c r="Q152" s="3">
        <v>17574</v>
      </c>
      <c r="R152" s="4">
        <v>0.24373802999999999</v>
      </c>
      <c r="S152" s="4">
        <v>1.899348E-2</v>
      </c>
      <c r="T152" s="3">
        <v>17580</v>
      </c>
      <c r="U152" s="4">
        <v>0.23733852</v>
      </c>
      <c r="V152" s="4">
        <v>3.123E-4</v>
      </c>
      <c r="W152" s="3">
        <v>16987</v>
      </c>
      <c r="X152" s="4">
        <v>0.22753507000000001</v>
      </c>
      <c r="Y152" s="4">
        <v>-3.3708309999999998E-2</v>
      </c>
      <c r="Z152" s="3">
        <v>16151</v>
      </c>
      <c r="AA152" s="4">
        <v>0.22072391999999999</v>
      </c>
      <c r="AB152" s="4">
        <v>-4.9231120000000003E-2</v>
      </c>
      <c r="AC152" s="3">
        <v>16033</v>
      </c>
      <c r="AD152" s="4">
        <v>0.21774017000000001</v>
      </c>
      <c r="AE152" s="4">
        <v>-7.3091199999999997E-3</v>
      </c>
      <c r="AF152" s="3">
        <v>16656</v>
      </c>
      <c r="AG152" s="4">
        <v>0.21881705000000001</v>
      </c>
      <c r="AH152" s="4">
        <v>3.8853079999999998E-2</v>
      </c>
    </row>
    <row r="153" spans="1:34">
      <c r="A153" s="2" t="s">
        <v>154</v>
      </c>
      <c r="B153" s="2" t="s">
        <v>49</v>
      </c>
      <c r="C153" s="2" t="s">
        <v>46</v>
      </c>
      <c r="D153" s="2" t="s">
        <v>68</v>
      </c>
      <c r="E153" s="3">
        <v>17317</v>
      </c>
      <c r="F153" s="4">
        <v>0.26752946</v>
      </c>
      <c r="G153" s="4"/>
      <c r="H153" s="3">
        <v>17715</v>
      </c>
      <c r="I153" s="4">
        <v>0.26252326999999998</v>
      </c>
      <c r="J153" s="4">
        <v>2.2987690000000002E-2</v>
      </c>
      <c r="K153" s="3">
        <v>17646</v>
      </c>
      <c r="L153" s="4">
        <v>0.25463742</v>
      </c>
      <c r="M153" s="4">
        <v>-3.9111900000000002E-3</v>
      </c>
      <c r="N153" s="3">
        <v>17654</v>
      </c>
      <c r="O153" s="4">
        <v>0.25501861999999997</v>
      </c>
      <c r="P153" s="4">
        <v>4.8021000000000001E-4</v>
      </c>
      <c r="Q153" s="3">
        <v>18110</v>
      </c>
      <c r="R153" s="4">
        <v>0.25116949999999999</v>
      </c>
      <c r="S153" s="4">
        <v>2.58216E-2</v>
      </c>
      <c r="T153" s="3">
        <v>18720</v>
      </c>
      <c r="U153" s="4">
        <v>0.2527412</v>
      </c>
      <c r="V153" s="4">
        <v>3.3712579999999999E-2</v>
      </c>
      <c r="W153" s="3">
        <v>18598</v>
      </c>
      <c r="X153" s="4">
        <v>0.24910945000000001</v>
      </c>
      <c r="Y153" s="4">
        <v>-6.5585000000000001E-3</v>
      </c>
      <c r="Z153" s="3">
        <v>17862</v>
      </c>
      <c r="AA153" s="4">
        <v>0.244118</v>
      </c>
      <c r="AB153" s="4">
        <v>-3.9530669999999997E-2</v>
      </c>
      <c r="AC153" s="3">
        <v>17781</v>
      </c>
      <c r="AD153" s="4">
        <v>0.24148836000000001</v>
      </c>
      <c r="AE153" s="4">
        <v>-4.5458399999999998E-3</v>
      </c>
      <c r="AF153" s="3">
        <v>17972</v>
      </c>
      <c r="AG153" s="4">
        <v>0.23611683</v>
      </c>
      <c r="AH153" s="4">
        <v>1.074659E-2</v>
      </c>
    </row>
    <row r="154" spans="1:34">
      <c r="A154" s="2" t="s">
        <v>154</v>
      </c>
      <c r="B154" s="2" t="s">
        <v>49</v>
      </c>
      <c r="C154" s="2" t="s">
        <v>46</v>
      </c>
      <c r="D154" s="2" t="s">
        <v>69</v>
      </c>
      <c r="E154" s="3">
        <v>8342</v>
      </c>
      <c r="F154" s="4">
        <v>0.12887514999999999</v>
      </c>
      <c r="G154" s="4"/>
      <c r="H154" s="3">
        <v>8228</v>
      </c>
      <c r="I154" s="4">
        <v>0.1219322</v>
      </c>
      <c r="J154" s="4">
        <v>-1.3667250000000001E-2</v>
      </c>
      <c r="K154" s="3">
        <v>8229</v>
      </c>
      <c r="L154" s="4">
        <v>0.11875358</v>
      </c>
      <c r="M154" s="4">
        <v>1.6569999999999999E-4</v>
      </c>
      <c r="N154" s="3">
        <v>8088</v>
      </c>
      <c r="O154" s="4">
        <v>0.1168342</v>
      </c>
      <c r="P154" s="4">
        <v>-1.7161650000000001E-2</v>
      </c>
      <c r="Q154" s="3">
        <v>7942</v>
      </c>
      <c r="R154" s="4">
        <v>0.11014726</v>
      </c>
      <c r="S154" s="4">
        <v>-1.8069930000000001E-2</v>
      </c>
      <c r="T154" s="3">
        <v>8112</v>
      </c>
      <c r="U154" s="4">
        <v>0.10951917999999999</v>
      </c>
      <c r="V154" s="4">
        <v>2.1426580000000001E-2</v>
      </c>
      <c r="W154" s="3">
        <v>7964</v>
      </c>
      <c r="X154" s="4">
        <v>0.10667491</v>
      </c>
      <c r="Y154" s="4">
        <v>-1.8251570000000002E-2</v>
      </c>
      <c r="Z154" s="3">
        <v>8031</v>
      </c>
      <c r="AA154" s="4">
        <v>0.10975216</v>
      </c>
      <c r="AB154" s="4">
        <v>8.3810599999999992E-3</v>
      </c>
      <c r="AC154" s="3">
        <v>7965</v>
      </c>
      <c r="AD154" s="4">
        <v>0.10816641</v>
      </c>
      <c r="AE154" s="4">
        <v>-8.2453500000000002E-3</v>
      </c>
      <c r="AF154" s="3">
        <v>8271</v>
      </c>
      <c r="AG154" s="4">
        <v>0.10866421</v>
      </c>
      <c r="AH154" s="4">
        <v>3.8497959999999998E-2</v>
      </c>
    </row>
    <row r="155" spans="1:34">
      <c r="A155" s="2" t="s">
        <v>154</v>
      </c>
      <c r="B155" s="2" t="s">
        <v>49</v>
      </c>
      <c r="C155" s="2" t="s">
        <v>46</v>
      </c>
      <c r="D155" s="2" t="s">
        <v>70</v>
      </c>
      <c r="E155" s="3">
        <v>4164</v>
      </c>
      <c r="F155" s="4">
        <v>6.4333020000000005E-2</v>
      </c>
      <c r="G155" s="4"/>
      <c r="H155" s="3">
        <v>4216</v>
      </c>
      <c r="I155" s="4">
        <v>6.2481429999999998E-2</v>
      </c>
      <c r="J155" s="4">
        <v>1.2491199999999999E-2</v>
      </c>
      <c r="K155" s="3">
        <v>4035</v>
      </c>
      <c r="L155" s="4">
        <v>5.8231749999999999E-2</v>
      </c>
      <c r="M155" s="4">
        <v>-4.2910619999999997E-2</v>
      </c>
      <c r="N155" s="3">
        <v>3811</v>
      </c>
      <c r="O155" s="4">
        <v>5.5058030000000001E-2</v>
      </c>
      <c r="P155" s="4">
        <v>-5.5461429999999999E-2</v>
      </c>
      <c r="Q155" s="3">
        <v>3576</v>
      </c>
      <c r="R155" s="4">
        <v>4.9594520000000003E-2</v>
      </c>
      <c r="S155" s="4">
        <v>-6.1812069999999997E-2</v>
      </c>
      <c r="T155" s="3">
        <v>3617</v>
      </c>
      <c r="U155" s="4">
        <v>4.8837440000000003E-2</v>
      </c>
      <c r="V155" s="4">
        <v>1.160247E-2</v>
      </c>
      <c r="W155" s="3">
        <v>3553</v>
      </c>
      <c r="X155" s="4">
        <v>4.7586549999999998E-2</v>
      </c>
      <c r="Y155" s="4">
        <v>-1.7891520000000001E-2</v>
      </c>
      <c r="Z155" s="3">
        <v>3562</v>
      </c>
      <c r="AA155" s="4">
        <v>4.868629E-2</v>
      </c>
      <c r="AB155" s="4">
        <v>2.7585299999999999E-3</v>
      </c>
      <c r="AC155" s="3">
        <v>3495</v>
      </c>
      <c r="AD155" s="4">
        <v>4.7470100000000001E-2</v>
      </c>
      <c r="AE155" s="4">
        <v>-1.8843499999999999E-2</v>
      </c>
      <c r="AF155" s="3">
        <v>3524</v>
      </c>
      <c r="AG155" s="4">
        <v>4.6292649999999998E-2</v>
      </c>
      <c r="AH155" s="4">
        <v>8.0996000000000002E-3</v>
      </c>
    </row>
    <row r="156" spans="1:34">
      <c r="A156" s="2" t="s">
        <v>154</v>
      </c>
      <c r="B156" s="2" t="s">
        <v>49</v>
      </c>
      <c r="C156" s="2" t="s">
        <v>46</v>
      </c>
      <c r="D156" s="2" t="s">
        <v>71</v>
      </c>
      <c r="E156" s="3">
        <v>68</v>
      </c>
      <c r="F156" s="4">
        <v>1.05313E-3</v>
      </c>
      <c r="G156" s="4"/>
      <c r="H156" s="3">
        <v>29</v>
      </c>
      <c r="I156" s="4">
        <v>4.3345999999999999E-4</v>
      </c>
      <c r="J156" s="4">
        <v>-0.5709206</v>
      </c>
      <c r="K156" s="3">
        <v>38</v>
      </c>
      <c r="L156" s="4">
        <v>5.4664000000000004E-4</v>
      </c>
      <c r="M156" s="4">
        <v>0.29508817999999998</v>
      </c>
      <c r="N156" s="3">
        <v>29</v>
      </c>
      <c r="O156" s="4">
        <v>4.2480000000000003E-4</v>
      </c>
      <c r="P156" s="4">
        <v>-0.22368182</v>
      </c>
      <c r="Q156" s="3">
        <v>23</v>
      </c>
      <c r="R156" s="4">
        <v>3.2237999999999999E-4</v>
      </c>
      <c r="S156" s="4">
        <v>-0.20956240000000001</v>
      </c>
      <c r="T156" s="5" t="s">
        <v>86</v>
      </c>
      <c r="U156" s="6" t="s">
        <v>86</v>
      </c>
      <c r="V156" s="6" t="s">
        <v>86</v>
      </c>
      <c r="W156" s="5" t="s">
        <v>86</v>
      </c>
      <c r="X156" s="6" t="s">
        <v>86</v>
      </c>
      <c r="Y156" s="6" t="s">
        <v>86</v>
      </c>
      <c r="Z156" s="5" t="s">
        <v>86</v>
      </c>
      <c r="AA156" s="6" t="s">
        <v>86</v>
      </c>
      <c r="AB156" s="6" t="s">
        <v>86</v>
      </c>
      <c r="AC156" s="5" t="s">
        <v>86</v>
      </c>
      <c r="AD156" s="6" t="s">
        <v>86</v>
      </c>
      <c r="AE156" s="6" t="s">
        <v>86</v>
      </c>
      <c r="AF156" s="5" t="s">
        <v>86</v>
      </c>
      <c r="AG156" s="6" t="s">
        <v>86</v>
      </c>
      <c r="AH156" s="6" t="s">
        <v>86</v>
      </c>
    </row>
    <row r="157" spans="1:34">
      <c r="A157" s="2" t="s">
        <v>154</v>
      </c>
      <c r="B157" s="2" t="s">
        <v>49</v>
      </c>
      <c r="C157" s="2" t="s">
        <v>46</v>
      </c>
      <c r="D157" s="2" t="s">
        <v>48</v>
      </c>
      <c r="E157" s="3">
        <v>64729</v>
      </c>
      <c r="F157" s="4">
        <v>1</v>
      </c>
      <c r="G157" s="4"/>
      <c r="H157" s="3">
        <v>67479</v>
      </c>
      <c r="I157" s="4">
        <v>1</v>
      </c>
      <c r="J157" s="4">
        <v>4.2495539999999998E-2</v>
      </c>
      <c r="K157" s="3">
        <v>69297</v>
      </c>
      <c r="L157" s="4">
        <v>1</v>
      </c>
      <c r="M157" s="4">
        <v>2.6936640000000001E-2</v>
      </c>
      <c r="N157" s="3">
        <v>69227</v>
      </c>
      <c r="O157" s="4">
        <v>1</v>
      </c>
      <c r="P157" s="4">
        <v>-1.0153E-3</v>
      </c>
      <c r="Q157" s="3">
        <v>72102</v>
      </c>
      <c r="R157" s="4">
        <v>1</v>
      </c>
      <c r="S157" s="4">
        <v>4.1542089999999997E-2</v>
      </c>
      <c r="T157" s="3">
        <v>74070</v>
      </c>
      <c r="U157" s="4">
        <v>1</v>
      </c>
      <c r="V157" s="4">
        <v>2.7284329999999999E-2</v>
      </c>
      <c r="W157" s="3">
        <v>74657</v>
      </c>
      <c r="X157" s="4">
        <v>1</v>
      </c>
      <c r="Y157" s="4">
        <v>7.9247899999999993E-3</v>
      </c>
      <c r="Z157" s="3">
        <v>73172</v>
      </c>
      <c r="AA157" s="4">
        <v>1</v>
      </c>
      <c r="AB157" s="4">
        <v>-1.989206E-2</v>
      </c>
      <c r="AC157" s="3">
        <v>73632</v>
      </c>
      <c r="AD157" s="4">
        <v>1</v>
      </c>
      <c r="AE157" s="4">
        <v>6.2939800000000002E-3</v>
      </c>
      <c r="AF157" s="3">
        <v>76116</v>
      </c>
      <c r="AG157" s="4">
        <v>1</v>
      </c>
      <c r="AH157" s="4">
        <v>3.3740529999999998E-2</v>
      </c>
    </row>
    <row r="158" spans="1:34">
      <c r="A158" s="2" t="s">
        <v>154</v>
      </c>
      <c r="B158" s="2" t="s">
        <v>49</v>
      </c>
      <c r="C158" s="2" t="s">
        <v>47</v>
      </c>
      <c r="D158" s="2" t="s">
        <v>64</v>
      </c>
      <c r="E158" s="3">
        <v>199</v>
      </c>
      <c r="F158" s="4">
        <v>4.1028599999999998E-3</v>
      </c>
      <c r="G158" s="4"/>
      <c r="H158" s="3">
        <v>233</v>
      </c>
      <c r="I158" s="4">
        <v>4.5313000000000003E-3</v>
      </c>
      <c r="J158" s="4">
        <v>0.16723373</v>
      </c>
      <c r="K158" s="3">
        <v>520</v>
      </c>
      <c r="L158" s="4">
        <v>9.7918299999999996E-3</v>
      </c>
      <c r="M158" s="4">
        <v>1.2345819600000001</v>
      </c>
      <c r="N158" s="3">
        <v>468</v>
      </c>
      <c r="O158" s="4">
        <v>8.1998799999999997E-3</v>
      </c>
      <c r="P158" s="4">
        <v>-9.8960919999999994E-2</v>
      </c>
      <c r="Q158" s="3">
        <v>670</v>
      </c>
      <c r="R158" s="4">
        <v>1.1209230000000001E-2</v>
      </c>
      <c r="S158" s="4">
        <v>0.42996942999999999</v>
      </c>
      <c r="T158" s="5" t="s">
        <v>86</v>
      </c>
      <c r="U158" s="6" t="s">
        <v>86</v>
      </c>
      <c r="V158" s="6" t="s">
        <v>86</v>
      </c>
      <c r="W158" s="5" t="s">
        <v>86</v>
      </c>
      <c r="X158" s="6" t="s">
        <v>86</v>
      </c>
      <c r="Y158" s="6" t="s">
        <v>86</v>
      </c>
      <c r="Z158" s="5" t="s">
        <v>86</v>
      </c>
      <c r="AA158" s="6" t="s">
        <v>86</v>
      </c>
      <c r="AB158" s="6" t="s">
        <v>86</v>
      </c>
      <c r="AC158" s="3">
        <v>1145</v>
      </c>
      <c r="AD158" s="4">
        <v>1.598728E-2</v>
      </c>
      <c r="AE158" s="6" t="s">
        <v>86</v>
      </c>
      <c r="AF158" s="3">
        <v>1386</v>
      </c>
      <c r="AG158" s="4">
        <v>1.9245559999999998E-2</v>
      </c>
      <c r="AH158" s="4">
        <v>0.21063504999999999</v>
      </c>
    </row>
    <row r="159" spans="1:34">
      <c r="A159" s="2" t="s">
        <v>154</v>
      </c>
      <c r="B159" s="2" t="s">
        <v>49</v>
      </c>
      <c r="C159" s="2" t="s">
        <v>47</v>
      </c>
      <c r="D159" s="2" t="s">
        <v>65</v>
      </c>
      <c r="E159" s="3">
        <v>3157</v>
      </c>
      <c r="F159" s="4">
        <v>6.4988009999999999E-2</v>
      </c>
      <c r="G159" s="4"/>
      <c r="H159" s="3">
        <v>3775</v>
      </c>
      <c r="I159" s="4">
        <v>7.3540999999999995E-2</v>
      </c>
      <c r="J159" s="4">
        <v>0.19596141</v>
      </c>
      <c r="K159" s="3">
        <v>4415</v>
      </c>
      <c r="L159" s="4">
        <v>8.3167649999999996E-2</v>
      </c>
      <c r="M159" s="4">
        <v>0.16944725999999999</v>
      </c>
      <c r="N159" s="3">
        <v>4676</v>
      </c>
      <c r="O159" s="4">
        <v>8.1858959999999995E-2</v>
      </c>
      <c r="P159" s="4">
        <v>5.9037600000000003E-2</v>
      </c>
      <c r="Q159" s="3">
        <v>5577</v>
      </c>
      <c r="R159" s="4">
        <v>9.3341359999999998E-2</v>
      </c>
      <c r="S159" s="4">
        <v>0.1927971</v>
      </c>
      <c r="T159" s="3">
        <v>5798</v>
      </c>
      <c r="U159" s="4">
        <v>9.756136E-2</v>
      </c>
      <c r="V159" s="4">
        <v>3.9485390000000002E-2</v>
      </c>
      <c r="W159" s="3">
        <v>5826</v>
      </c>
      <c r="X159" s="4">
        <v>9.6313460000000004E-2</v>
      </c>
      <c r="Y159" s="4">
        <v>4.9065000000000003E-3</v>
      </c>
      <c r="Z159" s="3">
        <v>6430</v>
      </c>
      <c r="AA159" s="4">
        <v>0.10444146999999999</v>
      </c>
      <c r="AB159" s="4">
        <v>0.10360324999999999</v>
      </c>
      <c r="AC159" s="3">
        <v>8492</v>
      </c>
      <c r="AD159" s="4">
        <v>0.11861602</v>
      </c>
      <c r="AE159" s="4">
        <v>0.32072229000000002</v>
      </c>
      <c r="AF159" s="3">
        <v>9437</v>
      </c>
      <c r="AG159" s="4">
        <v>0.13107247999999999</v>
      </c>
      <c r="AH159" s="4">
        <v>0.11128558</v>
      </c>
    </row>
    <row r="160" spans="1:34">
      <c r="A160" s="2" t="s">
        <v>154</v>
      </c>
      <c r="B160" s="2" t="s">
        <v>49</v>
      </c>
      <c r="C160" s="2" t="s">
        <v>47</v>
      </c>
      <c r="D160" s="2" t="s">
        <v>66</v>
      </c>
      <c r="E160" s="3">
        <v>9380</v>
      </c>
      <c r="F160" s="4">
        <v>0.19310392000000001</v>
      </c>
      <c r="G160" s="4"/>
      <c r="H160" s="3">
        <v>10376</v>
      </c>
      <c r="I160" s="4">
        <v>0.20211719</v>
      </c>
      <c r="J160" s="4">
        <v>0.10619848</v>
      </c>
      <c r="K160" s="3">
        <v>10665</v>
      </c>
      <c r="L160" s="4">
        <v>0.20089699</v>
      </c>
      <c r="M160" s="4">
        <v>2.784093E-2</v>
      </c>
      <c r="N160" s="3">
        <v>11770</v>
      </c>
      <c r="O160" s="4">
        <v>0.20605641</v>
      </c>
      <c r="P160" s="4">
        <v>0.1036016</v>
      </c>
      <c r="Q160" s="3">
        <v>12559</v>
      </c>
      <c r="R160" s="4">
        <v>0.21018387999999999</v>
      </c>
      <c r="S160" s="4">
        <v>6.7018510000000003E-2</v>
      </c>
      <c r="T160" s="3">
        <v>12323</v>
      </c>
      <c r="U160" s="4">
        <v>0.20736450000000001</v>
      </c>
      <c r="V160" s="4">
        <v>-1.8817790000000001E-2</v>
      </c>
      <c r="W160" s="3">
        <v>12557</v>
      </c>
      <c r="X160" s="4">
        <v>0.20758963999999999</v>
      </c>
      <c r="Y160" s="4">
        <v>1.9031889999999999E-2</v>
      </c>
      <c r="Z160" s="3">
        <v>12921</v>
      </c>
      <c r="AA160" s="4">
        <v>0.20988968</v>
      </c>
      <c r="AB160" s="4">
        <v>2.899293E-2</v>
      </c>
      <c r="AC160" s="3">
        <v>15970</v>
      </c>
      <c r="AD160" s="4">
        <v>0.22306966</v>
      </c>
      <c r="AE160" s="4">
        <v>0.23592059000000001</v>
      </c>
      <c r="AF160" s="3">
        <v>15609</v>
      </c>
      <c r="AG160" s="4">
        <v>0.21679607000000001</v>
      </c>
      <c r="AH160" s="4">
        <v>-2.2608860000000001E-2</v>
      </c>
    </row>
    <row r="161" spans="1:34">
      <c r="A161" s="2" t="s">
        <v>154</v>
      </c>
      <c r="B161" s="2" t="s">
        <v>49</v>
      </c>
      <c r="C161" s="2" t="s">
        <v>47</v>
      </c>
      <c r="D161" s="2" t="s">
        <v>67</v>
      </c>
      <c r="E161" s="3">
        <v>11089</v>
      </c>
      <c r="F161" s="4">
        <v>0.22827989000000001</v>
      </c>
      <c r="G161" s="4"/>
      <c r="H161" s="3">
        <v>11683</v>
      </c>
      <c r="I161" s="4">
        <v>0.22756856</v>
      </c>
      <c r="J161" s="4">
        <v>5.3575110000000002E-2</v>
      </c>
      <c r="K161" s="3">
        <v>11915</v>
      </c>
      <c r="L161" s="4">
        <v>0.22443816999999999</v>
      </c>
      <c r="M161" s="4">
        <v>1.9859169999999999E-2</v>
      </c>
      <c r="N161" s="3">
        <v>13227</v>
      </c>
      <c r="O161" s="4">
        <v>0.23155484000000001</v>
      </c>
      <c r="P161" s="4">
        <v>0.11008638</v>
      </c>
      <c r="Q161" s="3">
        <v>13236</v>
      </c>
      <c r="R161" s="4">
        <v>0.22151613000000001</v>
      </c>
      <c r="S161" s="4">
        <v>7.1440000000000002E-4</v>
      </c>
      <c r="T161" s="3">
        <v>12994</v>
      </c>
      <c r="U161" s="4">
        <v>0.21866896999999999</v>
      </c>
      <c r="V161" s="4">
        <v>-1.8259999999999998E-2</v>
      </c>
      <c r="W161" s="3">
        <v>13041</v>
      </c>
      <c r="X161" s="4">
        <v>0.21559143</v>
      </c>
      <c r="Y161" s="4">
        <v>3.60042E-3</v>
      </c>
      <c r="Z161" s="3">
        <v>12543</v>
      </c>
      <c r="AA161" s="4">
        <v>0.20373893000000001</v>
      </c>
      <c r="AB161" s="4">
        <v>-3.823381E-2</v>
      </c>
      <c r="AC161" s="3">
        <v>14006</v>
      </c>
      <c r="AD161" s="4">
        <v>0.19564239</v>
      </c>
      <c r="AE161" s="4">
        <v>0.11668344999999999</v>
      </c>
      <c r="AF161" s="3">
        <v>14625</v>
      </c>
      <c r="AG161" s="4">
        <v>0.20313455</v>
      </c>
      <c r="AH161" s="4">
        <v>4.4187120000000003E-2</v>
      </c>
    </row>
    <row r="162" spans="1:34">
      <c r="A162" s="2" t="s">
        <v>154</v>
      </c>
      <c r="B162" s="2" t="s">
        <v>49</v>
      </c>
      <c r="C162" s="2" t="s">
        <v>47</v>
      </c>
      <c r="D162" s="2" t="s">
        <v>68</v>
      </c>
      <c r="E162" s="3">
        <v>12731</v>
      </c>
      <c r="F162" s="4">
        <v>0.26207937999999997</v>
      </c>
      <c r="G162" s="4"/>
      <c r="H162" s="3">
        <v>13290</v>
      </c>
      <c r="I162" s="4">
        <v>0.25886898000000003</v>
      </c>
      <c r="J162" s="4">
        <v>4.3921979999999999E-2</v>
      </c>
      <c r="K162" s="3">
        <v>13524</v>
      </c>
      <c r="L162" s="4">
        <v>0.25475323999999999</v>
      </c>
      <c r="M162" s="4">
        <v>1.7643019999999999E-2</v>
      </c>
      <c r="N162" s="3">
        <v>14544</v>
      </c>
      <c r="O162" s="4">
        <v>0.25461751999999999</v>
      </c>
      <c r="P162" s="4">
        <v>7.5395429999999999E-2</v>
      </c>
      <c r="Q162" s="3">
        <v>14981</v>
      </c>
      <c r="R162" s="4">
        <v>0.25072371999999998</v>
      </c>
      <c r="S162" s="4">
        <v>3.0067799999999999E-2</v>
      </c>
      <c r="T162" s="3">
        <v>15251</v>
      </c>
      <c r="U162" s="4">
        <v>0.25663532</v>
      </c>
      <c r="V162" s="4">
        <v>1.7971609999999999E-2</v>
      </c>
      <c r="W162" s="3">
        <v>15311</v>
      </c>
      <c r="X162" s="4">
        <v>0.25311658999999997</v>
      </c>
      <c r="Y162" s="4">
        <v>3.9698800000000003E-3</v>
      </c>
      <c r="Z162" s="3">
        <v>15586</v>
      </c>
      <c r="AA162" s="4">
        <v>0.25317919</v>
      </c>
      <c r="AB162" s="4">
        <v>1.7968609999999999E-2</v>
      </c>
      <c r="AC162" s="3">
        <v>17140</v>
      </c>
      <c r="AD162" s="4">
        <v>0.23942509000000001</v>
      </c>
      <c r="AE162" s="4">
        <v>9.9721699999999996E-2</v>
      </c>
      <c r="AF162" s="3">
        <v>16614</v>
      </c>
      <c r="AG162" s="4">
        <v>0.23076337999999999</v>
      </c>
      <c r="AH162" s="4">
        <v>-3.0707769999999999E-2</v>
      </c>
    </row>
    <row r="163" spans="1:34">
      <c r="A163" s="2" t="s">
        <v>154</v>
      </c>
      <c r="B163" s="2" t="s">
        <v>49</v>
      </c>
      <c r="C163" s="2" t="s">
        <v>47</v>
      </c>
      <c r="D163" s="2" t="s">
        <v>69</v>
      </c>
      <c r="E163" s="3">
        <v>7173</v>
      </c>
      <c r="F163" s="4">
        <v>0.14766151</v>
      </c>
      <c r="G163" s="4"/>
      <c r="H163" s="3">
        <v>7285</v>
      </c>
      <c r="I163" s="4">
        <v>0.14190707999999999</v>
      </c>
      <c r="J163" s="4">
        <v>1.5681750000000001E-2</v>
      </c>
      <c r="K163" s="3">
        <v>7293</v>
      </c>
      <c r="L163" s="4">
        <v>0.13738054999999999</v>
      </c>
      <c r="M163" s="4">
        <v>1.0987499999999999E-3</v>
      </c>
      <c r="N163" s="3">
        <v>7692</v>
      </c>
      <c r="O163" s="4">
        <v>0.13466879000000001</v>
      </c>
      <c r="P163" s="4">
        <v>5.4730059999999997E-2</v>
      </c>
      <c r="Q163" s="3">
        <v>7853</v>
      </c>
      <c r="R163" s="4">
        <v>0.13141812999999999</v>
      </c>
      <c r="S163" s="4">
        <v>2.0814969999999999E-2</v>
      </c>
      <c r="T163" s="3">
        <v>7707</v>
      </c>
      <c r="U163" s="4">
        <v>0.12970097999999999</v>
      </c>
      <c r="V163" s="4">
        <v>-1.8472140000000001E-2</v>
      </c>
      <c r="W163" s="3">
        <v>8283</v>
      </c>
      <c r="X163" s="4">
        <v>0.13693568</v>
      </c>
      <c r="Y163" s="4">
        <v>7.4706469999999997E-2</v>
      </c>
      <c r="Z163" s="3">
        <v>8391</v>
      </c>
      <c r="AA163" s="4">
        <v>0.13629938</v>
      </c>
      <c r="AB163" s="4">
        <v>1.298787E-2</v>
      </c>
      <c r="AC163" s="3">
        <v>9383</v>
      </c>
      <c r="AD163" s="4">
        <v>0.13106582</v>
      </c>
      <c r="AE163" s="4">
        <v>0.11824435</v>
      </c>
      <c r="AF163" s="3">
        <v>9034</v>
      </c>
      <c r="AG163" s="4">
        <v>0.12548567999999999</v>
      </c>
      <c r="AH163" s="4">
        <v>-3.7142080000000001E-2</v>
      </c>
    </row>
    <row r="164" spans="1:34">
      <c r="A164" s="2" t="s">
        <v>154</v>
      </c>
      <c r="B164" s="2" t="s">
        <v>49</v>
      </c>
      <c r="C164" s="2" t="s">
        <v>47</v>
      </c>
      <c r="D164" s="2" t="s">
        <v>70</v>
      </c>
      <c r="E164" s="3">
        <v>4792</v>
      </c>
      <c r="F164" s="4">
        <v>9.8649150000000005E-2</v>
      </c>
      <c r="G164" s="4"/>
      <c r="H164" s="3">
        <v>4669</v>
      </c>
      <c r="I164" s="4">
        <v>9.0940149999999997E-2</v>
      </c>
      <c r="J164" s="4">
        <v>-2.5721279999999999E-2</v>
      </c>
      <c r="K164" s="3">
        <v>4726</v>
      </c>
      <c r="L164" s="4">
        <v>8.9015349999999993E-2</v>
      </c>
      <c r="M164" s="4">
        <v>1.219686E-2</v>
      </c>
      <c r="N164" s="3">
        <v>4731</v>
      </c>
      <c r="O164" s="4">
        <v>8.2822580000000007E-2</v>
      </c>
      <c r="P164" s="4">
        <v>1.1138999999999999E-3</v>
      </c>
      <c r="Q164" s="3">
        <v>4854</v>
      </c>
      <c r="R164" s="4">
        <v>8.1232029999999997E-2</v>
      </c>
      <c r="S164" s="4">
        <v>2.5976010000000001E-2</v>
      </c>
      <c r="T164" s="3">
        <v>4585</v>
      </c>
      <c r="U164" s="4">
        <v>7.715756E-2</v>
      </c>
      <c r="V164" s="4">
        <v>-5.5361E-2</v>
      </c>
      <c r="W164" s="3">
        <v>4899</v>
      </c>
      <c r="X164" s="4">
        <v>8.0996529999999997E-2</v>
      </c>
      <c r="Y164" s="4">
        <v>6.8573540000000002E-2</v>
      </c>
      <c r="Z164" s="3">
        <v>4967</v>
      </c>
      <c r="AA164" s="4">
        <v>8.067937E-2</v>
      </c>
      <c r="AB164" s="4">
        <v>1.3731800000000001E-2</v>
      </c>
      <c r="AC164" s="3">
        <v>5455</v>
      </c>
      <c r="AD164" s="4">
        <v>7.6193720000000006E-2</v>
      </c>
      <c r="AE164" s="4">
        <v>9.8241460000000003E-2</v>
      </c>
      <c r="AF164" s="3">
        <v>5292</v>
      </c>
      <c r="AG164" s="4">
        <v>7.3502280000000003E-2</v>
      </c>
      <c r="AH164" s="4">
        <v>-2.9849529999999999E-2</v>
      </c>
    </row>
    <row r="165" spans="1:34">
      <c r="A165" s="2" t="s">
        <v>154</v>
      </c>
      <c r="B165" s="2" t="s">
        <v>49</v>
      </c>
      <c r="C165" s="2" t="s">
        <v>47</v>
      </c>
      <c r="D165" s="2" t="s">
        <v>71</v>
      </c>
      <c r="E165" s="3">
        <v>55</v>
      </c>
      <c r="F165" s="4">
        <v>1.13529E-3</v>
      </c>
      <c r="G165" s="4"/>
      <c r="H165" s="3">
        <v>27</v>
      </c>
      <c r="I165" s="4">
        <v>5.2574000000000002E-4</v>
      </c>
      <c r="J165" s="4">
        <v>-0.51057843000000003</v>
      </c>
      <c r="K165" s="3">
        <v>30</v>
      </c>
      <c r="L165" s="4">
        <v>5.5621999999999996E-4</v>
      </c>
      <c r="M165" s="4">
        <v>9.4043779999999993E-2</v>
      </c>
      <c r="N165" s="3">
        <v>13</v>
      </c>
      <c r="O165" s="4">
        <v>2.2101E-4</v>
      </c>
      <c r="P165" s="4">
        <v>-0.57246465999999996</v>
      </c>
      <c r="Q165" s="3">
        <v>22</v>
      </c>
      <c r="R165" s="4">
        <v>3.7553E-4</v>
      </c>
      <c r="S165" s="4">
        <v>0.77738240999999997</v>
      </c>
      <c r="T165" s="5" t="s">
        <v>86</v>
      </c>
      <c r="U165" s="6" t="s">
        <v>86</v>
      </c>
      <c r="V165" s="6" t="s">
        <v>86</v>
      </c>
      <c r="W165" s="5" t="s">
        <v>86</v>
      </c>
      <c r="X165" s="6" t="s">
        <v>86</v>
      </c>
      <c r="Y165" s="6" t="s">
        <v>86</v>
      </c>
      <c r="Z165" s="5" t="s">
        <v>86</v>
      </c>
      <c r="AA165" s="6" t="s">
        <v>86</v>
      </c>
      <c r="AB165" s="6" t="s">
        <v>86</v>
      </c>
      <c r="AC165" s="3"/>
      <c r="AD165" s="4"/>
      <c r="AE165" s="6" t="s">
        <v>86</v>
      </c>
      <c r="AF165" s="3"/>
      <c r="AG165" s="4"/>
      <c r="AH165" s="4"/>
    </row>
    <row r="166" spans="1:34">
      <c r="A166" s="2" t="s">
        <v>154</v>
      </c>
      <c r="B166" s="2" t="s">
        <v>49</v>
      </c>
      <c r="C166" s="2" t="s">
        <v>47</v>
      </c>
      <c r="D166" s="2" t="s">
        <v>48</v>
      </c>
      <c r="E166" s="3">
        <v>48576</v>
      </c>
      <c r="F166" s="4">
        <v>1</v>
      </c>
      <c r="G166" s="4"/>
      <c r="H166" s="3">
        <v>51338</v>
      </c>
      <c r="I166" s="4">
        <v>1</v>
      </c>
      <c r="J166" s="4">
        <v>5.6868340000000003E-2</v>
      </c>
      <c r="K166" s="3">
        <v>53088</v>
      </c>
      <c r="L166" s="4">
        <v>1</v>
      </c>
      <c r="M166" s="4">
        <v>3.4083820000000001E-2</v>
      </c>
      <c r="N166" s="3">
        <v>57121</v>
      </c>
      <c r="O166" s="4">
        <v>1</v>
      </c>
      <c r="P166" s="4">
        <v>7.5968659999999993E-2</v>
      </c>
      <c r="Q166" s="3">
        <v>59752</v>
      </c>
      <c r="R166" s="4">
        <v>1</v>
      </c>
      <c r="S166" s="4">
        <v>4.6065010000000003E-2</v>
      </c>
      <c r="T166" s="3">
        <v>59425</v>
      </c>
      <c r="U166" s="4">
        <v>1</v>
      </c>
      <c r="V166" s="4">
        <v>-5.4773799999999996E-3</v>
      </c>
      <c r="W166" s="3">
        <v>60490</v>
      </c>
      <c r="X166" s="4">
        <v>1</v>
      </c>
      <c r="Y166" s="4">
        <v>1.792668E-2</v>
      </c>
      <c r="Z166" s="3">
        <v>61562</v>
      </c>
      <c r="AA166" s="4">
        <v>1</v>
      </c>
      <c r="AB166" s="4">
        <v>1.7716900000000001E-2</v>
      </c>
      <c r="AC166" s="3">
        <v>71590</v>
      </c>
      <c r="AD166" s="4">
        <v>1</v>
      </c>
      <c r="AE166" s="4">
        <v>0.16289670000000001</v>
      </c>
      <c r="AF166" s="3">
        <v>71996</v>
      </c>
      <c r="AG166" s="4">
        <v>1</v>
      </c>
      <c r="AH166" s="4">
        <v>5.6746399999999999E-3</v>
      </c>
    </row>
    <row r="167" spans="1:34">
      <c r="A167" s="2" t="s">
        <v>155</v>
      </c>
      <c r="B167" s="2" t="s">
        <v>44</v>
      </c>
      <c r="C167" s="2" t="s">
        <v>45</v>
      </c>
      <c r="D167" s="2" t="s">
        <v>64</v>
      </c>
      <c r="E167" s="3">
        <v>48</v>
      </c>
      <c r="F167" s="4">
        <v>1.7965E-4</v>
      </c>
      <c r="G167" s="4"/>
      <c r="H167" s="3">
        <v>41</v>
      </c>
      <c r="I167" s="4">
        <v>1.4658999999999999E-4</v>
      </c>
      <c r="J167" s="4">
        <v>-0.16100846999999999</v>
      </c>
      <c r="K167" s="3">
        <v>31</v>
      </c>
      <c r="L167" s="4">
        <v>1.0984000000000001E-4</v>
      </c>
      <c r="M167" s="4">
        <v>-0.22396690999999999</v>
      </c>
      <c r="N167" s="3">
        <v>36</v>
      </c>
      <c r="O167" s="4">
        <v>1.2261999999999999E-4</v>
      </c>
      <c r="P167" s="4">
        <v>0.13136389000000001</v>
      </c>
      <c r="Q167" s="3">
        <v>23</v>
      </c>
      <c r="R167" s="4">
        <v>7.7490000000000005E-5</v>
      </c>
      <c r="S167" s="4">
        <v>-0.36418012999999999</v>
      </c>
      <c r="T167" s="3">
        <v>29</v>
      </c>
      <c r="U167" s="4">
        <v>9.6639999999999996E-5</v>
      </c>
      <c r="V167" s="4">
        <v>0.27341875999999998</v>
      </c>
      <c r="W167" s="3">
        <v>32</v>
      </c>
      <c r="X167" s="4">
        <v>1.1033E-4</v>
      </c>
      <c r="Y167" s="4">
        <v>0.10025939</v>
      </c>
      <c r="Z167" s="3">
        <v>28</v>
      </c>
      <c r="AA167" s="4">
        <v>9.9450000000000005E-5</v>
      </c>
      <c r="AB167" s="4">
        <v>-0.12203885</v>
      </c>
      <c r="AC167" s="3">
        <v>21</v>
      </c>
      <c r="AD167" s="4">
        <v>7.5430000000000001E-5</v>
      </c>
      <c r="AE167" s="4">
        <v>-0.24826682999999999</v>
      </c>
      <c r="AF167" s="3">
        <v>24</v>
      </c>
      <c r="AG167" s="4">
        <v>8.4709999999999994E-5</v>
      </c>
      <c r="AH167" s="4">
        <v>0.14397635</v>
      </c>
    </row>
    <row r="168" spans="1:34">
      <c r="A168" s="2" t="s">
        <v>155</v>
      </c>
      <c r="B168" s="2" t="s">
        <v>44</v>
      </c>
      <c r="C168" s="2" t="s">
        <v>45</v>
      </c>
      <c r="D168" s="2" t="s">
        <v>65</v>
      </c>
      <c r="E168" s="3">
        <v>3038</v>
      </c>
      <c r="F168" s="4">
        <v>1.128958E-2</v>
      </c>
      <c r="G168" s="4"/>
      <c r="H168" s="3">
        <v>3267</v>
      </c>
      <c r="I168" s="4">
        <v>1.1807079999999999E-2</v>
      </c>
      <c r="J168" s="4">
        <v>7.5303869999999995E-2</v>
      </c>
      <c r="K168" s="3">
        <v>3671</v>
      </c>
      <c r="L168" s="4">
        <v>1.280822E-2</v>
      </c>
      <c r="M168" s="4">
        <v>0.12353979</v>
      </c>
      <c r="N168" s="3">
        <v>4062</v>
      </c>
      <c r="O168" s="4">
        <v>1.3983489999999999E-2</v>
      </c>
      <c r="P168" s="4">
        <v>0.10642160000000001</v>
      </c>
      <c r="Q168" s="3">
        <v>4644</v>
      </c>
      <c r="R168" s="4">
        <v>1.589146E-2</v>
      </c>
      <c r="S168" s="4">
        <v>0.14344272</v>
      </c>
      <c r="T168" s="3">
        <v>5614</v>
      </c>
      <c r="U168" s="4">
        <v>1.8811930000000001E-2</v>
      </c>
      <c r="V168" s="4">
        <v>0.20871867999999999</v>
      </c>
      <c r="W168" s="3">
        <v>5762</v>
      </c>
      <c r="X168" s="4">
        <v>2.003723E-2</v>
      </c>
      <c r="Y168" s="4">
        <v>2.6487159999999999E-2</v>
      </c>
      <c r="Z168" s="3">
        <v>5621</v>
      </c>
      <c r="AA168" s="4">
        <v>2.0067979999999999E-2</v>
      </c>
      <c r="AB168" s="4">
        <v>-2.4521870000000001E-2</v>
      </c>
      <c r="AC168" s="3">
        <v>6231</v>
      </c>
      <c r="AD168" s="4">
        <v>2.2446199999999999E-2</v>
      </c>
      <c r="AE168" s="4">
        <v>0.10861638999999999</v>
      </c>
      <c r="AF168" s="3">
        <v>7014</v>
      </c>
      <c r="AG168" s="4">
        <v>2.4803370000000002E-2</v>
      </c>
      <c r="AH168" s="4">
        <v>0.12561186999999999</v>
      </c>
    </row>
    <row r="169" spans="1:34">
      <c r="A169" s="2" t="s">
        <v>155</v>
      </c>
      <c r="B169" s="2" t="s">
        <v>44</v>
      </c>
      <c r="C169" s="2" t="s">
        <v>45</v>
      </c>
      <c r="D169" s="2" t="s">
        <v>66</v>
      </c>
      <c r="E169" s="3">
        <v>203769</v>
      </c>
      <c r="F169" s="4">
        <v>0.75711004999999998</v>
      </c>
      <c r="G169" s="4"/>
      <c r="H169" s="3">
        <v>212060</v>
      </c>
      <c r="I169" s="4">
        <v>0.76632537999999994</v>
      </c>
      <c r="J169" s="4">
        <v>4.0688530000000001E-2</v>
      </c>
      <c r="K169" s="3">
        <v>221633</v>
      </c>
      <c r="L169" s="4">
        <v>0.77329734999999999</v>
      </c>
      <c r="M169" s="4">
        <v>4.5142849999999998E-2</v>
      </c>
      <c r="N169" s="3">
        <v>226742</v>
      </c>
      <c r="O169" s="4">
        <v>0.78063815999999997</v>
      </c>
      <c r="P169" s="4">
        <v>2.3049969999999999E-2</v>
      </c>
      <c r="Q169" s="3">
        <v>230057</v>
      </c>
      <c r="R169" s="4">
        <v>0.78720469999999998</v>
      </c>
      <c r="S169" s="4">
        <v>1.46219E-2</v>
      </c>
      <c r="T169" s="3">
        <v>233021</v>
      </c>
      <c r="U169" s="4">
        <v>0.78089264000000003</v>
      </c>
      <c r="V169" s="4">
        <v>1.288305E-2</v>
      </c>
      <c r="W169" s="3">
        <v>227676</v>
      </c>
      <c r="X169" s="4">
        <v>0.79170609000000003</v>
      </c>
      <c r="Y169" s="4">
        <v>-2.2938389999999999E-2</v>
      </c>
      <c r="Z169" s="3">
        <v>225447</v>
      </c>
      <c r="AA169" s="4">
        <v>0.80489489000000003</v>
      </c>
      <c r="AB169" s="4">
        <v>-9.7914300000000003E-3</v>
      </c>
      <c r="AC169" s="3">
        <v>223254</v>
      </c>
      <c r="AD169" s="4">
        <v>0.80417748</v>
      </c>
      <c r="AE169" s="4">
        <v>-9.7274600000000003E-3</v>
      </c>
      <c r="AF169" s="3">
        <v>229183</v>
      </c>
      <c r="AG169" s="4">
        <v>0.81042829999999999</v>
      </c>
      <c r="AH169" s="4">
        <v>2.6558060000000001E-2</v>
      </c>
    </row>
    <row r="170" spans="1:34">
      <c r="A170" s="2" t="s">
        <v>155</v>
      </c>
      <c r="B170" s="2" t="s">
        <v>44</v>
      </c>
      <c r="C170" s="2" t="s">
        <v>45</v>
      </c>
      <c r="D170" s="2" t="s">
        <v>67</v>
      </c>
      <c r="E170" s="3">
        <v>37887</v>
      </c>
      <c r="F170" s="4">
        <v>0.14077083000000001</v>
      </c>
      <c r="G170" s="4"/>
      <c r="H170" s="3">
        <v>37341</v>
      </c>
      <c r="I170" s="4">
        <v>0.13493938</v>
      </c>
      <c r="J170" s="4">
        <v>-1.441837E-2</v>
      </c>
      <c r="K170" s="3">
        <v>37454</v>
      </c>
      <c r="L170" s="4">
        <v>0.13068097000000001</v>
      </c>
      <c r="M170" s="4">
        <v>3.03477E-3</v>
      </c>
      <c r="N170" s="3">
        <v>36863</v>
      </c>
      <c r="O170" s="4">
        <v>0.12691277000000001</v>
      </c>
      <c r="P170" s="4">
        <v>-1.5792759999999999E-2</v>
      </c>
      <c r="Q170" s="3">
        <v>35042</v>
      </c>
      <c r="R170" s="4">
        <v>0.11990733000000001</v>
      </c>
      <c r="S170" s="4">
        <v>-4.9380430000000003E-2</v>
      </c>
      <c r="T170" s="3">
        <v>35325</v>
      </c>
      <c r="U170" s="4">
        <v>0.11838142</v>
      </c>
      <c r="V170" s="4">
        <v>8.0764800000000005E-3</v>
      </c>
      <c r="W170" s="3">
        <v>30589</v>
      </c>
      <c r="X170" s="4">
        <v>0.10636862</v>
      </c>
      <c r="Y170" s="4">
        <v>-0.13407703000000001</v>
      </c>
      <c r="Z170" s="3">
        <v>28087</v>
      </c>
      <c r="AA170" s="4">
        <v>0.10027585</v>
      </c>
      <c r="AB170" s="4">
        <v>-8.1806309999999993E-2</v>
      </c>
      <c r="AC170" s="3">
        <v>27522</v>
      </c>
      <c r="AD170" s="4">
        <v>9.9136269999999999E-2</v>
      </c>
      <c r="AE170" s="4">
        <v>-2.0107960000000001E-2</v>
      </c>
      <c r="AF170" s="3">
        <v>26633</v>
      </c>
      <c r="AG170" s="4">
        <v>9.4177159999999996E-2</v>
      </c>
      <c r="AH170" s="4">
        <v>-3.2315400000000001E-2</v>
      </c>
    </row>
    <row r="171" spans="1:34">
      <c r="A171" s="2" t="s">
        <v>155</v>
      </c>
      <c r="B171" s="2" t="s">
        <v>44</v>
      </c>
      <c r="C171" s="2" t="s">
        <v>45</v>
      </c>
      <c r="D171" s="2" t="s">
        <v>68</v>
      </c>
      <c r="E171" s="3">
        <v>15650</v>
      </c>
      <c r="F171" s="4">
        <v>5.8149590000000001E-2</v>
      </c>
      <c r="G171" s="4"/>
      <c r="H171" s="3">
        <v>15690</v>
      </c>
      <c r="I171" s="4">
        <v>5.6700090000000002E-2</v>
      </c>
      <c r="J171" s="4">
        <v>2.5444999999999999E-3</v>
      </c>
      <c r="K171" s="3">
        <v>15543</v>
      </c>
      <c r="L171" s="4">
        <v>5.4232059999999999E-2</v>
      </c>
      <c r="M171" s="4">
        <v>-9.36267E-3</v>
      </c>
      <c r="N171" s="3">
        <v>14973</v>
      </c>
      <c r="O171" s="4">
        <v>5.1549209999999998E-2</v>
      </c>
      <c r="P171" s="4">
        <v>-3.6704479999999998E-2</v>
      </c>
      <c r="Q171" s="3">
        <v>14718</v>
      </c>
      <c r="R171" s="4">
        <v>5.0362219999999999E-2</v>
      </c>
      <c r="S171" s="4">
        <v>-1.7009960000000001E-2</v>
      </c>
      <c r="T171" s="3">
        <v>15916</v>
      </c>
      <c r="U171" s="4">
        <v>5.3336870000000002E-2</v>
      </c>
      <c r="V171" s="4">
        <v>8.1380149999999998E-2</v>
      </c>
      <c r="W171" s="3">
        <v>15050</v>
      </c>
      <c r="X171" s="4">
        <v>5.2334150000000003E-2</v>
      </c>
      <c r="Y171" s="4">
        <v>-5.4401190000000002E-2</v>
      </c>
      <c r="Z171" s="3">
        <v>13430</v>
      </c>
      <c r="AA171" s="4">
        <v>4.7946299999999997E-2</v>
      </c>
      <c r="AB171" s="4">
        <v>-0.10767845</v>
      </c>
      <c r="AC171" s="3">
        <v>13196</v>
      </c>
      <c r="AD171" s="4">
        <v>4.7531509999999999E-2</v>
      </c>
      <c r="AE171" s="4">
        <v>-1.7418630000000001E-2</v>
      </c>
      <c r="AF171" s="3">
        <v>12670</v>
      </c>
      <c r="AG171" s="4">
        <v>4.4802149999999999E-2</v>
      </c>
      <c r="AH171" s="4">
        <v>-3.9852319999999997E-2</v>
      </c>
    </row>
    <row r="172" spans="1:34">
      <c r="A172" s="2" t="s">
        <v>155</v>
      </c>
      <c r="B172" s="2" t="s">
        <v>44</v>
      </c>
      <c r="C172" s="2" t="s">
        <v>45</v>
      </c>
      <c r="D172" s="2" t="s">
        <v>69</v>
      </c>
      <c r="E172" s="3">
        <v>5476</v>
      </c>
      <c r="F172" s="4">
        <v>2.03454E-2</v>
      </c>
      <c r="G172" s="4"/>
      <c r="H172" s="3">
        <v>5191</v>
      </c>
      <c r="I172" s="4">
        <v>1.8757889999999999E-2</v>
      </c>
      <c r="J172" s="4">
        <v>-5.2052059999999997E-2</v>
      </c>
      <c r="K172" s="3">
        <v>5226</v>
      </c>
      <c r="L172" s="4">
        <v>1.8233739999999998E-2</v>
      </c>
      <c r="M172" s="4">
        <v>6.7785400000000004E-3</v>
      </c>
      <c r="N172" s="3">
        <v>4978</v>
      </c>
      <c r="O172" s="4">
        <v>1.7137159999999999E-2</v>
      </c>
      <c r="P172" s="4">
        <v>-4.7518089999999999E-2</v>
      </c>
      <c r="Q172" s="3">
        <v>4995</v>
      </c>
      <c r="R172" s="4">
        <v>1.7091370000000002E-2</v>
      </c>
      <c r="S172" s="4">
        <v>3.4699000000000002E-3</v>
      </c>
      <c r="T172" s="3">
        <v>5617</v>
      </c>
      <c r="U172" s="4">
        <v>1.8825020000000001E-2</v>
      </c>
      <c r="V172" s="4">
        <v>0.12464214999999999</v>
      </c>
      <c r="W172" s="3">
        <v>5547</v>
      </c>
      <c r="X172" s="4">
        <v>1.9290350000000001E-2</v>
      </c>
      <c r="Y172" s="4">
        <v>-1.2462040000000001E-2</v>
      </c>
      <c r="Z172" s="3">
        <v>4980</v>
      </c>
      <c r="AA172" s="4">
        <v>1.7781189999999999E-2</v>
      </c>
      <c r="AB172" s="4">
        <v>-0.10221493</v>
      </c>
      <c r="AC172" s="3">
        <v>4954</v>
      </c>
      <c r="AD172" s="4">
        <v>1.7845860000000002E-2</v>
      </c>
      <c r="AE172" s="4">
        <v>-5.2392799999999998E-3</v>
      </c>
      <c r="AF172" s="3">
        <v>4978</v>
      </c>
      <c r="AG172" s="4">
        <v>1.7602449999999999E-2</v>
      </c>
      <c r="AH172" s="4">
        <v>4.7462900000000002E-3</v>
      </c>
    </row>
    <row r="173" spans="1:34">
      <c r="A173" s="2" t="s">
        <v>155</v>
      </c>
      <c r="B173" s="2" t="s">
        <v>44</v>
      </c>
      <c r="C173" s="2" t="s">
        <v>45</v>
      </c>
      <c r="D173" s="2" t="s">
        <v>70</v>
      </c>
      <c r="E173" s="3">
        <v>2933</v>
      </c>
      <c r="F173" s="4">
        <v>1.089774E-2</v>
      </c>
      <c r="G173" s="4"/>
      <c r="H173" s="3">
        <v>2821</v>
      </c>
      <c r="I173" s="4">
        <v>1.019482E-2</v>
      </c>
      <c r="J173" s="4">
        <v>-3.814447E-2</v>
      </c>
      <c r="K173" s="3">
        <v>2691</v>
      </c>
      <c r="L173" s="4">
        <v>9.3897000000000008E-3</v>
      </c>
      <c r="M173" s="4">
        <v>-4.607414E-2</v>
      </c>
      <c r="N173" s="3">
        <v>2544</v>
      </c>
      <c r="O173" s="4">
        <v>8.7570700000000005E-3</v>
      </c>
      <c r="P173" s="4">
        <v>-5.485015E-2</v>
      </c>
      <c r="Q173" s="3">
        <v>2514</v>
      </c>
      <c r="R173" s="4">
        <v>8.6018199999999996E-3</v>
      </c>
      <c r="S173" s="4">
        <v>-1.167905E-2</v>
      </c>
      <c r="T173" s="3">
        <v>2700</v>
      </c>
      <c r="U173" s="4">
        <v>9.0487699999999994E-3</v>
      </c>
      <c r="V173" s="4">
        <v>7.4124049999999997E-2</v>
      </c>
      <c r="W173" s="3">
        <v>2714</v>
      </c>
      <c r="X173" s="4">
        <v>9.4386499999999998E-3</v>
      </c>
      <c r="Y173" s="4">
        <v>5.2397299999999997E-3</v>
      </c>
      <c r="Z173" s="3">
        <v>2430</v>
      </c>
      <c r="AA173" s="4">
        <v>8.6739999999999994E-3</v>
      </c>
      <c r="AB173" s="4">
        <v>-0.10492111</v>
      </c>
      <c r="AC173" s="3">
        <v>2400</v>
      </c>
      <c r="AD173" s="4">
        <v>8.6432899999999997E-3</v>
      </c>
      <c r="AE173" s="4">
        <v>-1.2353630000000001E-2</v>
      </c>
      <c r="AF173" s="3">
        <v>2276</v>
      </c>
      <c r="AG173" s="4">
        <v>8.0486399999999993E-3</v>
      </c>
      <c r="AH173" s="4">
        <v>-5.1440850000000003E-2</v>
      </c>
    </row>
    <row r="174" spans="1:34">
      <c r="A174" s="2" t="s">
        <v>155</v>
      </c>
      <c r="B174" s="2" t="s">
        <v>44</v>
      </c>
      <c r="C174" s="2" t="s">
        <v>45</v>
      </c>
      <c r="D174" s="2" t="s">
        <v>71</v>
      </c>
      <c r="E174" s="3">
        <v>338</v>
      </c>
      <c r="F174" s="4">
        <v>1.2571699999999999E-3</v>
      </c>
      <c r="G174" s="4"/>
      <c r="H174" s="3">
        <v>312</v>
      </c>
      <c r="I174" s="4">
        <v>1.1287700000000001E-3</v>
      </c>
      <c r="J174" s="4">
        <v>-7.6832979999999995E-2</v>
      </c>
      <c r="K174" s="3">
        <v>358</v>
      </c>
      <c r="L174" s="4">
        <v>1.2481300000000001E-3</v>
      </c>
      <c r="M174" s="4">
        <v>0.14523950999999999</v>
      </c>
      <c r="N174" s="3">
        <v>261</v>
      </c>
      <c r="O174" s="4">
        <v>8.9950999999999996E-4</v>
      </c>
      <c r="P174" s="4">
        <v>-0.26963333</v>
      </c>
      <c r="Q174" s="3">
        <v>252</v>
      </c>
      <c r="R174" s="4">
        <v>8.6361999999999995E-4</v>
      </c>
      <c r="S174" s="4">
        <v>-3.3995110000000002E-2</v>
      </c>
      <c r="T174" s="3">
        <v>181</v>
      </c>
      <c r="U174" s="4">
        <v>6.0671E-4</v>
      </c>
      <c r="V174" s="4">
        <v>-0.28267668000000001</v>
      </c>
      <c r="W174" s="3">
        <v>205</v>
      </c>
      <c r="X174" s="4">
        <v>7.1458999999999997E-4</v>
      </c>
      <c r="Y174" s="4">
        <v>0.13508365999999999</v>
      </c>
      <c r="Z174" s="3">
        <v>73</v>
      </c>
      <c r="AA174" s="4">
        <v>2.6035000000000001E-4</v>
      </c>
      <c r="AB174" s="4">
        <v>-0.64515135999999995</v>
      </c>
      <c r="AC174" s="3">
        <v>40</v>
      </c>
      <c r="AD174" s="4">
        <v>1.4395E-4</v>
      </c>
      <c r="AE174" s="4">
        <v>-0.45195954999999999</v>
      </c>
      <c r="AF174" s="3">
        <v>15</v>
      </c>
      <c r="AG174" s="4">
        <v>5.3220000000000002E-5</v>
      </c>
      <c r="AH174" s="4">
        <v>-0.62342038</v>
      </c>
    </row>
    <row r="175" spans="1:34">
      <c r="A175" s="2" t="s">
        <v>155</v>
      </c>
      <c r="B175" s="2" t="s">
        <v>44</v>
      </c>
      <c r="C175" s="2" t="s">
        <v>45</v>
      </c>
      <c r="D175" s="2" t="s">
        <v>48</v>
      </c>
      <c r="E175" s="3">
        <v>269141</v>
      </c>
      <c r="F175" s="4">
        <v>1</v>
      </c>
      <c r="G175" s="4"/>
      <c r="H175" s="3">
        <v>276724</v>
      </c>
      <c r="I175" s="4">
        <v>1</v>
      </c>
      <c r="J175" s="4">
        <v>2.8173900000000002E-2</v>
      </c>
      <c r="K175" s="3">
        <v>286608</v>
      </c>
      <c r="L175" s="4">
        <v>1</v>
      </c>
      <c r="M175" s="4">
        <v>3.571995E-2</v>
      </c>
      <c r="N175" s="3">
        <v>290457</v>
      </c>
      <c r="O175" s="4">
        <v>1</v>
      </c>
      <c r="P175" s="4">
        <v>1.342961E-2</v>
      </c>
      <c r="Q175" s="3">
        <v>292246</v>
      </c>
      <c r="R175" s="4">
        <v>1</v>
      </c>
      <c r="S175" s="4">
        <v>6.15834E-3</v>
      </c>
      <c r="T175" s="3">
        <v>298404</v>
      </c>
      <c r="U175" s="4">
        <v>1</v>
      </c>
      <c r="V175" s="4">
        <v>2.107032E-2</v>
      </c>
      <c r="W175" s="3">
        <v>287576</v>
      </c>
      <c r="X175" s="4">
        <v>1</v>
      </c>
      <c r="Y175" s="4">
        <v>-3.6283509999999998E-2</v>
      </c>
      <c r="Z175" s="3">
        <v>280095</v>
      </c>
      <c r="AA175" s="4">
        <v>1</v>
      </c>
      <c r="AB175" s="4">
        <v>-2.6016729999999998E-2</v>
      </c>
      <c r="AC175" s="3">
        <v>277617</v>
      </c>
      <c r="AD175" s="4">
        <v>1</v>
      </c>
      <c r="AE175" s="4">
        <v>-8.8440499999999991E-3</v>
      </c>
      <c r="AF175" s="3">
        <v>282792</v>
      </c>
      <c r="AG175" s="4">
        <v>1</v>
      </c>
      <c r="AH175" s="4">
        <v>1.8640230000000001E-2</v>
      </c>
    </row>
    <row r="176" spans="1:34">
      <c r="A176" s="2" t="s">
        <v>155</v>
      </c>
      <c r="B176" s="2" t="s">
        <v>44</v>
      </c>
      <c r="C176" s="2" t="s">
        <v>46</v>
      </c>
      <c r="D176" s="2" t="s">
        <v>64</v>
      </c>
      <c r="E176" s="3">
        <v>1368</v>
      </c>
      <c r="F176" s="4">
        <v>8.7577200000000001E-3</v>
      </c>
      <c r="G176" s="4"/>
      <c r="H176" s="3">
        <v>1810</v>
      </c>
      <c r="I176" s="4">
        <v>1.119422E-2</v>
      </c>
      <c r="J176" s="4">
        <v>0.32282114000000001</v>
      </c>
      <c r="K176" s="3">
        <v>2017</v>
      </c>
      <c r="L176" s="4">
        <v>1.2114410000000001E-2</v>
      </c>
      <c r="M176" s="4">
        <v>0.11464945</v>
      </c>
      <c r="N176" s="3">
        <v>2115</v>
      </c>
      <c r="O176" s="4">
        <v>1.196534E-2</v>
      </c>
      <c r="P176" s="4">
        <v>4.8597990000000001E-2</v>
      </c>
      <c r="Q176" s="3">
        <v>2410</v>
      </c>
      <c r="R176" s="4">
        <v>1.349994E-2</v>
      </c>
      <c r="S176" s="4">
        <v>0.13932285999999999</v>
      </c>
      <c r="T176" s="3">
        <v>2879</v>
      </c>
      <c r="U176" s="4">
        <v>1.5607569999999999E-2</v>
      </c>
      <c r="V176" s="4">
        <v>0.19467783</v>
      </c>
      <c r="W176" s="3">
        <v>2926</v>
      </c>
      <c r="X176" s="4">
        <v>1.705305E-2</v>
      </c>
      <c r="Y176" s="4">
        <v>1.614616E-2</v>
      </c>
      <c r="Z176" s="3">
        <v>3159</v>
      </c>
      <c r="AA176" s="4">
        <v>1.981811E-2</v>
      </c>
      <c r="AB176" s="4">
        <v>7.9714389999999996E-2</v>
      </c>
      <c r="AC176" s="3">
        <v>3610</v>
      </c>
      <c r="AD176" s="4">
        <v>2.209887E-2</v>
      </c>
      <c r="AE176" s="4">
        <v>0.14261958</v>
      </c>
      <c r="AF176" s="3">
        <v>3996</v>
      </c>
      <c r="AG176" s="4">
        <v>2.3666989999999999E-2</v>
      </c>
      <c r="AH176" s="4">
        <v>0.10706301999999999</v>
      </c>
    </row>
    <row r="177" spans="1:34">
      <c r="A177" s="2" t="s">
        <v>155</v>
      </c>
      <c r="B177" s="2" t="s">
        <v>44</v>
      </c>
      <c r="C177" s="2" t="s">
        <v>46</v>
      </c>
      <c r="D177" s="2" t="s">
        <v>65</v>
      </c>
      <c r="E177" s="3">
        <v>31712</v>
      </c>
      <c r="F177" s="4">
        <v>0.20298674999999999</v>
      </c>
      <c r="G177" s="4"/>
      <c r="H177" s="3">
        <v>35133</v>
      </c>
      <c r="I177" s="4">
        <v>0.21730036999999999</v>
      </c>
      <c r="J177" s="4">
        <v>0.10787563999999999</v>
      </c>
      <c r="K177" s="3">
        <v>37781</v>
      </c>
      <c r="L177" s="4">
        <v>0.22687362</v>
      </c>
      <c r="M177" s="4">
        <v>7.5358709999999995E-2</v>
      </c>
      <c r="N177" s="3">
        <v>43396</v>
      </c>
      <c r="O177" s="4">
        <v>0.24545505000000001</v>
      </c>
      <c r="P177" s="4">
        <v>0.14861474</v>
      </c>
      <c r="Q177" s="3">
        <v>46695</v>
      </c>
      <c r="R177" s="4">
        <v>0.26155191</v>
      </c>
      <c r="S177" s="4">
        <v>7.6033160000000002E-2</v>
      </c>
      <c r="T177" s="3">
        <v>51404</v>
      </c>
      <c r="U177" s="4">
        <v>0.27863417000000001</v>
      </c>
      <c r="V177" s="4">
        <v>0.10083917000000001</v>
      </c>
      <c r="W177" s="3">
        <v>49423</v>
      </c>
      <c r="X177" s="4">
        <v>0.28805775</v>
      </c>
      <c r="Y177" s="4">
        <v>-3.8532249999999997E-2</v>
      </c>
      <c r="Z177" s="3">
        <v>48334</v>
      </c>
      <c r="AA177" s="4">
        <v>0.30321689000000002</v>
      </c>
      <c r="AB177" s="4">
        <v>-2.20371E-2</v>
      </c>
      <c r="AC177" s="3">
        <v>51127</v>
      </c>
      <c r="AD177" s="4">
        <v>0.31300804999999998</v>
      </c>
      <c r="AE177" s="4">
        <v>5.7781909999999999E-2</v>
      </c>
      <c r="AF177" s="3">
        <v>55557</v>
      </c>
      <c r="AG177" s="4">
        <v>0.32903643999999999</v>
      </c>
      <c r="AH177" s="4">
        <v>8.6645130000000001E-2</v>
      </c>
    </row>
    <row r="178" spans="1:34">
      <c r="A178" s="2" t="s">
        <v>155</v>
      </c>
      <c r="B178" s="2" t="s">
        <v>44</v>
      </c>
      <c r="C178" s="2" t="s">
        <v>46</v>
      </c>
      <c r="D178" s="2" t="s">
        <v>66</v>
      </c>
      <c r="E178" s="3">
        <v>60188</v>
      </c>
      <c r="F178" s="4">
        <v>0.38525572000000002</v>
      </c>
      <c r="G178" s="4"/>
      <c r="H178" s="3">
        <v>61979</v>
      </c>
      <c r="I178" s="4">
        <v>0.38333875000000001</v>
      </c>
      <c r="J178" s="4">
        <v>2.9750189999999999E-2</v>
      </c>
      <c r="K178" s="3">
        <v>64654</v>
      </c>
      <c r="L178" s="4">
        <v>0.38824482999999999</v>
      </c>
      <c r="M178" s="4">
        <v>4.3164420000000002E-2</v>
      </c>
      <c r="N178" s="3">
        <v>66899</v>
      </c>
      <c r="O178" s="4">
        <v>0.37839634999999999</v>
      </c>
      <c r="P178" s="4">
        <v>3.4731499999999998E-2</v>
      </c>
      <c r="Q178" s="3">
        <v>65441</v>
      </c>
      <c r="R178" s="4">
        <v>0.36655265999999997</v>
      </c>
      <c r="S178" s="4">
        <v>-2.179656E-2</v>
      </c>
      <c r="T178" s="3">
        <v>64077</v>
      </c>
      <c r="U178" s="4">
        <v>0.34732611000000002</v>
      </c>
      <c r="V178" s="4">
        <v>-2.0851769999999999E-2</v>
      </c>
      <c r="W178" s="3">
        <v>58673</v>
      </c>
      <c r="X178" s="4">
        <v>0.34197054999999998</v>
      </c>
      <c r="Y178" s="4">
        <v>-8.4326150000000002E-2</v>
      </c>
      <c r="Z178" s="3">
        <v>53806</v>
      </c>
      <c r="AA178" s="4">
        <v>0.33754152999999998</v>
      </c>
      <c r="AB178" s="4">
        <v>-8.2962560000000005E-2</v>
      </c>
      <c r="AC178" s="3">
        <v>54552</v>
      </c>
      <c r="AD178" s="4">
        <v>0.33397784000000003</v>
      </c>
      <c r="AE178" s="4">
        <v>1.387506E-2</v>
      </c>
      <c r="AF178" s="3">
        <v>55252</v>
      </c>
      <c r="AG178" s="4">
        <v>0.32722904000000003</v>
      </c>
      <c r="AH178" s="4">
        <v>1.2822699999999999E-2</v>
      </c>
    </row>
    <row r="179" spans="1:34">
      <c r="A179" s="2" t="s">
        <v>155</v>
      </c>
      <c r="B179" s="2" t="s">
        <v>44</v>
      </c>
      <c r="C179" s="2" t="s">
        <v>46</v>
      </c>
      <c r="D179" s="2" t="s">
        <v>67</v>
      </c>
      <c r="E179" s="3">
        <v>27759</v>
      </c>
      <c r="F179" s="4">
        <v>0.17768390000000001</v>
      </c>
      <c r="G179" s="4"/>
      <c r="H179" s="3">
        <v>28339</v>
      </c>
      <c r="I179" s="4">
        <v>0.17527466999999999</v>
      </c>
      <c r="J179" s="4">
        <v>2.086735E-2</v>
      </c>
      <c r="K179" s="3">
        <v>28603</v>
      </c>
      <c r="L179" s="4">
        <v>0.17176319000000001</v>
      </c>
      <c r="M179" s="4">
        <v>9.3476299999999991E-3</v>
      </c>
      <c r="N179" s="3">
        <v>29842</v>
      </c>
      <c r="O179" s="4">
        <v>0.16879163</v>
      </c>
      <c r="P179" s="4">
        <v>4.3295229999999997E-2</v>
      </c>
      <c r="Q179" s="3">
        <v>29019</v>
      </c>
      <c r="R179" s="4">
        <v>0.16254463999999999</v>
      </c>
      <c r="S179" s="4">
        <v>-2.7562969999999999E-2</v>
      </c>
      <c r="T179" s="3">
        <v>29348</v>
      </c>
      <c r="U179" s="4">
        <v>0.15908125000000001</v>
      </c>
      <c r="V179" s="4">
        <v>1.133199E-2</v>
      </c>
      <c r="W179" s="3">
        <v>25898</v>
      </c>
      <c r="X179" s="4">
        <v>0.15094136999999999</v>
      </c>
      <c r="Y179" s="4">
        <v>-0.11757292</v>
      </c>
      <c r="Z179" s="3">
        <v>22824</v>
      </c>
      <c r="AA179" s="4">
        <v>0.14318109000000001</v>
      </c>
      <c r="AB179" s="4">
        <v>-0.11869563</v>
      </c>
      <c r="AC179" s="3">
        <v>22478</v>
      </c>
      <c r="AD179" s="4">
        <v>0.13761402</v>
      </c>
      <c r="AE179" s="4">
        <v>-1.5147900000000001E-2</v>
      </c>
      <c r="AF179" s="3">
        <v>22855</v>
      </c>
      <c r="AG179" s="4">
        <v>0.13535962000000001</v>
      </c>
      <c r="AH179" s="4">
        <v>1.6776949999999999E-2</v>
      </c>
    </row>
    <row r="180" spans="1:34">
      <c r="A180" s="2" t="s">
        <v>155</v>
      </c>
      <c r="B180" s="2" t="s">
        <v>44</v>
      </c>
      <c r="C180" s="2" t="s">
        <v>46</v>
      </c>
      <c r="D180" s="2" t="s">
        <v>68</v>
      </c>
      <c r="E180" s="3">
        <v>21925</v>
      </c>
      <c r="F180" s="4">
        <v>0.14034095999999999</v>
      </c>
      <c r="G180" s="4"/>
      <c r="H180" s="3">
        <v>21900</v>
      </c>
      <c r="I180" s="4">
        <v>0.13545234</v>
      </c>
      <c r="J180" s="4">
        <v>-1.1498400000000001E-3</v>
      </c>
      <c r="K180" s="3">
        <v>21460</v>
      </c>
      <c r="L180" s="4">
        <v>0.12886629999999999</v>
      </c>
      <c r="M180" s="4">
        <v>-2.0098020000000001E-2</v>
      </c>
      <c r="N180" s="3">
        <v>22434</v>
      </c>
      <c r="O180" s="4">
        <v>0.12689168000000001</v>
      </c>
      <c r="P180" s="4">
        <v>4.5394530000000002E-2</v>
      </c>
      <c r="Q180" s="3">
        <v>22369</v>
      </c>
      <c r="R180" s="4">
        <v>0.12529467</v>
      </c>
      <c r="S180" s="4">
        <v>-2.8989599999999999E-3</v>
      </c>
      <c r="T180" s="3">
        <v>24153</v>
      </c>
      <c r="U180" s="4">
        <v>0.13091862000000001</v>
      </c>
      <c r="V180" s="4">
        <v>7.9732620000000004E-2</v>
      </c>
      <c r="W180" s="3">
        <v>22684</v>
      </c>
      <c r="X180" s="4">
        <v>0.13221374</v>
      </c>
      <c r="Y180" s="4">
        <v>-6.0785680000000002E-2</v>
      </c>
      <c r="Z180" s="3">
        <v>20499</v>
      </c>
      <c r="AA180" s="4">
        <v>0.12859572</v>
      </c>
      <c r="AB180" s="4">
        <v>-9.63537E-2</v>
      </c>
      <c r="AC180" s="3">
        <v>20548</v>
      </c>
      <c r="AD180" s="4">
        <v>0.12579752</v>
      </c>
      <c r="AE180" s="4">
        <v>2.39661E-3</v>
      </c>
      <c r="AF180" s="3">
        <v>20067</v>
      </c>
      <c r="AG180" s="4">
        <v>0.11884568</v>
      </c>
      <c r="AH180" s="4">
        <v>-2.3413880000000001E-2</v>
      </c>
    </row>
    <row r="181" spans="1:34">
      <c r="A181" s="2" t="s">
        <v>155</v>
      </c>
      <c r="B181" s="2" t="s">
        <v>44</v>
      </c>
      <c r="C181" s="2" t="s">
        <v>46</v>
      </c>
      <c r="D181" s="2" t="s">
        <v>69</v>
      </c>
      <c r="E181" s="3">
        <v>8679</v>
      </c>
      <c r="F181" s="4">
        <v>5.5555319999999998E-2</v>
      </c>
      <c r="G181" s="4"/>
      <c r="H181" s="3">
        <v>8196</v>
      </c>
      <c r="I181" s="4">
        <v>5.0689919999999999E-2</v>
      </c>
      <c r="J181" s="4">
        <v>-5.5734390000000002E-2</v>
      </c>
      <c r="K181" s="3">
        <v>7976</v>
      </c>
      <c r="L181" s="4">
        <v>4.7897599999999999E-2</v>
      </c>
      <c r="M181" s="4">
        <v>-2.6755500000000002E-2</v>
      </c>
      <c r="N181" s="3">
        <v>8166</v>
      </c>
      <c r="O181" s="4">
        <v>4.6185900000000002E-2</v>
      </c>
      <c r="P181" s="4">
        <v>2.3722150000000001E-2</v>
      </c>
      <c r="Q181" s="3">
        <v>8462</v>
      </c>
      <c r="R181" s="4">
        <v>4.7397120000000001E-2</v>
      </c>
      <c r="S181" s="4">
        <v>3.6292320000000003E-2</v>
      </c>
      <c r="T181" s="3">
        <v>8673</v>
      </c>
      <c r="U181" s="4">
        <v>4.7013520000000003E-2</v>
      </c>
      <c r="V181" s="4">
        <v>2.4986649999999999E-2</v>
      </c>
      <c r="W181" s="3">
        <v>8233</v>
      </c>
      <c r="X181" s="4">
        <v>4.7987799999999997E-2</v>
      </c>
      <c r="Y181" s="4">
        <v>-5.0712819999999999E-2</v>
      </c>
      <c r="Z181" s="3">
        <v>7555</v>
      </c>
      <c r="AA181" s="4">
        <v>4.7395640000000003E-2</v>
      </c>
      <c r="AB181" s="4">
        <v>-8.2394380000000003E-2</v>
      </c>
      <c r="AC181" s="3">
        <v>7691</v>
      </c>
      <c r="AD181" s="4">
        <v>4.7084189999999998E-2</v>
      </c>
      <c r="AE181" s="4">
        <v>1.7960090000000001E-2</v>
      </c>
      <c r="AF181" s="3">
        <v>7951</v>
      </c>
      <c r="AG181" s="4">
        <v>4.7090300000000002E-2</v>
      </c>
      <c r="AH181" s="4">
        <v>3.3845319999999998E-2</v>
      </c>
    </row>
    <row r="182" spans="1:34">
      <c r="A182" s="2" t="s">
        <v>155</v>
      </c>
      <c r="B182" s="2" t="s">
        <v>44</v>
      </c>
      <c r="C182" s="2" t="s">
        <v>46</v>
      </c>
      <c r="D182" s="2" t="s">
        <v>70</v>
      </c>
      <c r="E182" s="3">
        <v>4407</v>
      </c>
      <c r="F182" s="4">
        <v>2.821185E-2</v>
      </c>
      <c r="G182" s="4"/>
      <c r="H182" s="3">
        <v>4204</v>
      </c>
      <c r="I182" s="4">
        <v>2.6002620000000001E-2</v>
      </c>
      <c r="J182" s="4">
        <v>-4.6141920000000003E-2</v>
      </c>
      <c r="K182" s="3">
        <v>3938</v>
      </c>
      <c r="L182" s="4">
        <v>2.3649489999999999E-2</v>
      </c>
      <c r="M182" s="4">
        <v>-6.3226500000000005E-2</v>
      </c>
      <c r="N182" s="3">
        <v>3864</v>
      </c>
      <c r="O182" s="4">
        <v>2.185405E-2</v>
      </c>
      <c r="P182" s="4">
        <v>-1.8937809999999999E-2</v>
      </c>
      <c r="Q182" s="3">
        <v>3987</v>
      </c>
      <c r="R182" s="4">
        <v>2.23328E-2</v>
      </c>
      <c r="S182" s="4">
        <v>3.193149E-2</v>
      </c>
      <c r="T182" s="3">
        <v>3884</v>
      </c>
      <c r="U182" s="4">
        <v>2.1054260000000002E-2</v>
      </c>
      <c r="V182" s="4">
        <v>-2.5808640000000001E-2</v>
      </c>
      <c r="W182" s="3">
        <v>3663</v>
      </c>
      <c r="X182" s="4">
        <v>2.1346480000000001E-2</v>
      </c>
      <c r="Y182" s="4">
        <v>-5.7077879999999998E-2</v>
      </c>
      <c r="Z182" s="3">
        <v>3210</v>
      </c>
      <c r="AA182" s="4">
        <v>2.013976E-2</v>
      </c>
      <c r="AB182" s="4">
        <v>-0.12345003</v>
      </c>
      <c r="AC182" s="5" t="s">
        <v>86</v>
      </c>
      <c r="AD182" s="6" t="s">
        <v>86</v>
      </c>
      <c r="AE182" s="6" t="s">
        <v>86</v>
      </c>
      <c r="AF182" s="3">
        <v>3157</v>
      </c>
      <c r="AG182" s="4">
        <v>1.869697E-2</v>
      </c>
      <c r="AH182" s="6" t="s">
        <v>86</v>
      </c>
    </row>
    <row r="183" spans="1:34">
      <c r="A183" s="2" t="s">
        <v>155</v>
      </c>
      <c r="B183" s="2" t="s">
        <v>44</v>
      </c>
      <c r="C183" s="2" t="s">
        <v>46</v>
      </c>
      <c r="D183" s="2" t="s">
        <v>71</v>
      </c>
      <c r="E183" s="3">
        <v>189</v>
      </c>
      <c r="F183" s="4">
        <v>1.2077699999999999E-3</v>
      </c>
      <c r="G183" s="4"/>
      <c r="H183" s="3">
        <v>121</v>
      </c>
      <c r="I183" s="4">
        <v>7.4711000000000005E-4</v>
      </c>
      <c r="J183" s="4">
        <v>-0.35982540000000002</v>
      </c>
      <c r="K183" s="3">
        <v>98</v>
      </c>
      <c r="L183" s="4">
        <v>5.9055999999999996E-4</v>
      </c>
      <c r="M183" s="4">
        <v>-0.18583519000000001</v>
      </c>
      <c r="N183" s="3">
        <v>81</v>
      </c>
      <c r="O183" s="4">
        <v>4.6000000000000001E-4</v>
      </c>
      <c r="P183" s="4">
        <v>-0.17305456999999999</v>
      </c>
      <c r="Q183" s="3">
        <v>148</v>
      </c>
      <c r="R183" s="4">
        <v>8.2625999999999999E-4</v>
      </c>
      <c r="S183" s="4">
        <v>0.81384422000000001</v>
      </c>
      <c r="T183" s="3">
        <v>67</v>
      </c>
      <c r="U183" s="4">
        <v>3.6450000000000002E-4</v>
      </c>
      <c r="V183" s="4">
        <v>-0.54414823999999995</v>
      </c>
      <c r="W183" s="3">
        <v>74</v>
      </c>
      <c r="X183" s="4">
        <v>4.2925999999999999E-4</v>
      </c>
      <c r="Y183" s="4">
        <v>9.5251199999999994E-2</v>
      </c>
      <c r="Z183" s="3">
        <v>18</v>
      </c>
      <c r="AA183" s="4">
        <v>1.1124999999999999E-4</v>
      </c>
      <c r="AB183" s="4">
        <v>-0.75920757000000005</v>
      </c>
      <c r="AC183" s="5" t="s">
        <v>86</v>
      </c>
      <c r="AD183" s="6" t="s">
        <v>86</v>
      </c>
      <c r="AE183" s="6" t="s">
        <v>86</v>
      </c>
      <c r="AF183" s="3">
        <v>13</v>
      </c>
      <c r="AG183" s="4">
        <v>7.4960000000000001E-5</v>
      </c>
      <c r="AH183" s="6" t="s">
        <v>86</v>
      </c>
    </row>
    <row r="184" spans="1:34">
      <c r="A184" s="2" t="s">
        <v>155</v>
      </c>
      <c r="B184" s="2" t="s">
        <v>44</v>
      </c>
      <c r="C184" s="2" t="s">
        <v>46</v>
      </c>
      <c r="D184" s="2" t="s">
        <v>48</v>
      </c>
      <c r="E184" s="3">
        <v>156229</v>
      </c>
      <c r="F184" s="4">
        <v>1</v>
      </c>
      <c r="G184" s="4"/>
      <c r="H184" s="3">
        <v>161681</v>
      </c>
      <c r="I184" s="4">
        <v>1</v>
      </c>
      <c r="J184" s="4">
        <v>3.4899680000000002E-2</v>
      </c>
      <c r="K184" s="3">
        <v>166528</v>
      </c>
      <c r="L184" s="4">
        <v>1</v>
      </c>
      <c r="M184" s="4">
        <v>2.9982430000000001E-2</v>
      </c>
      <c r="N184" s="3">
        <v>176797</v>
      </c>
      <c r="O184" s="4">
        <v>1</v>
      </c>
      <c r="P184" s="4">
        <v>6.1662340000000003E-2</v>
      </c>
      <c r="Q184" s="3">
        <v>178531</v>
      </c>
      <c r="R184" s="4">
        <v>1</v>
      </c>
      <c r="S184" s="4">
        <v>9.81017E-3</v>
      </c>
      <c r="T184" s="3">
        <v>184485</v>
      </c>
      <c r="U184" s="4">
        <v>1</v>
      </c>
      <c r="V184" s="4">
        <v>3.3349879999999998E-2</v>
      </c>
      <c r="W184" s="3">
        <v>171574</v>
      </c>
      <c r="X184" s="4">
        <v>1</v>
      </c>
      <c r="Y184" s="4">
        <v>-6.9985900000000004E-2</v>
      </c>
      <c r="Z184" s="3">
        <v>159404</v>
      </c>
      <c r="AA184" s="4">
        <v>1</v>
      </c>
      <c r="AB184" s="4">
        <v>-7.092975E-2</v>
      </c>
      <c r="AC184" s="3">
        <v>163341</v>
      </c>
      <c r="AD184" s="4">
        <v>1</v>
      </c>
      <c r="AE184" s="4">
        <v>2.4693570000000001E-2</v>
      </c>
      <c r="AF184" s="3">
        <v>168847</v>
      </c>
      <c r="AG184" s="4">
        <v>1</v>
      </c>
      <c r="AH184" s="4">
        <v>3.3711249999999998E-2</v>
      </c>
    </row>
    <row r="185" spans="1:34">
      <c r="A185" s="2" t="s">
        <v>155</v>
      </c>
      <c r="B185" s="2" t="s">
        <v>44</v>
      </c>
      <c r="C185" s="2" t="s">
        <v>47</v>
      </c>
      <c r="D185" s="2" t="s">
        <v>64</v>
      </c>
      <c r="E185" s="3">
        <v>1469</v>
      </c>
      <c r="F185" s="4">
        <v>2.3402200000000001E-2</v>
      </c>
      <c r="G185" s="4"/>
      <c r="H185" s="3">
        <v>1851</v>
      </c>
      <c r="I185" s="4">
        <v>3.0618289999999999E-2</v>
      </c>
      <c r="J185" s="4">
        <v>0.25955158</v>
      </c>
      <c r="K185" s="3">
        <v>2246</v>
      </c>
      <c r="L185" s="4">
        <v>3.183909E-2</v>
      </c>
      <c r="M185" s="4">
        <v>0.21384869000000001</v>
      </c>
      <c r="N185" s="3">
        <v>2638</v>
      </c>
      <c r="O185" s="4">
        <v>3.9930649999999998E-2</v>
      </c>
      <c r="P185" s="4">
        <v>0.17421690000000001</v>
      </c>
      <c r="Q185" s="3">
        <v>2609</v>
      </c>
      <c r="R185" s="4">
        <v>4.1614230000000002E-2</v>
      </c>
      <c r="S185" s="4">
        <v>-1.1101959999999999E-2</v>
      </c>
      <c r="T185" s="3">
        <v>2534</v>
      </c>
      <c r="U185" s="4">
        <v>4.3174780000000003E-2</v>
      </c>
      <c r="V185" s="4">
        <v>-2.8613240000000002E-2</v>
      </c>
      <c r="W185" s="3">
        <v>2935</v>
      </c>
      <c r="X185" s="4">
        <v>4.7222069999999998E-2</v>
      </c>
      <c r="Y185" s="4">
        <v>0.15822944999999999</v>
      </c>
      <c r="Z185" s="3">
        <v>3616</v>
      </c>
      <c r="AA185" s="4">
        <v>5.4467679999999997E-2</v>
      </c>
      <c r="AB185" s="4">
        <v>0.23215095999999999</v>
      </c>
      <c r="AC185" s="3">
        <v>5086</v>
      </c>
      <c r="AD185" s="4">
        <v>5.9173950000000003E-2</v>
      </c>
      <c r="AE185" s="4">
        <v>0.40651232999999998</v>
      </c>
      <c r="AF185" s="3">
        <v>4532</v>
      </c>
      <c r="AG185" s="4">
        <v>5.2209199999999997E-2</v>
      </c>
      <c r="AH185" s="4">
        <v>-0.10900362</v>
      </c>
    </row>
    <row r="186" spans="1:34">
      <c r="A186" s="2" t="s">
        <v>155</v>
      </c>
      <c r="B186" s="2" t="s">
        <v>44</v>
      </c>
      <c r="C186" s="2" t="s">
        <v>47</v>
      </c>
      <c r="D186" s="2" t="s">
        <v>65</v>
      </c>
      <c r="E186" s="3">
        <v>11561</v>
      </c>
      <c r="F186" s="4">
        <v>0.18413251999999999</v>
      </c>
      <c r="G186" s="4"/>
      <c r="H186" s="3">
        <v>11821</v>
      </c>
      <c r="I186" s="4">
        <v>0.19557384999999999</v>
      </c>
      <c r="J186" s="4">
        <v>2.252053E-2</v>
      </c>
      <c r="K186" s="3">
        <v>14209</v>
      </c>
      <c r="L186" s="4">
        <v>0.20138191</v>
      </c>
      <c r="M186" s="4">
        <v>0.20197237000000001</v>
      </c>
      <c r="N186" s="3">
        <v>14330</v>
      </c>
      <c r="O186" s="4">
        <v>0.21691753</v>
      </c>
      <c r="P186" s="4">
        <v>8.5020600000000005E-3</v>
      </c>
      <c r="Q186" s="3">
        <v>14721</v>
      </c>
      <c r="R186" s="4">
        <v>0.23484279</v>
      </c>
      <c r="S186" s="4">
        <v>2.7303029999999999E-2</v>
      </c>
      <c r="T186" s="3">
        <v>13729</v>
      </c>
      <c r="U186" s="4">
        <v>0.23393050000000001</v>
      </c>
      <c r="V186" s="4">
        <v>-6.7361030000000002E-2</v>
      </c>
      <c r="W186" s="3">
        <v>15270</v>
      </c>
      <c r="X186" s="4">
        <v>0.24569374999999999</v>
      </c>
      <c r="Y186" s="4">
        <v>0.11221032</v>
      </c>
      <c r="Z186" s="3">
        <v>16557</v>
      </c>
      <c r="AA186" s="4">
        <v>0.24938669999999999</v>
      </c>
      <c r="AB186" s="4">
        <v>8.4299529999999998E-2</v>
      </c>
      <c r="AC186" s="3">
        <v>22045</v>
      </c>
      <c r="AD186" s="4">
        <v>0.25646888000000001</v>
      </c>
      <c r="AE186" s="4">
        <v>0.3314146</v>
      </c>
      <c r="AF186" s="3">
        <v>22632</v>
      </c>
      <c r="AG186" s="4">
        <v>0.26073345999999997</v>
      </c>
      <c r="AH186" s="4">
        <v>2.6647870000000001E-2</v>
      </c>
    </row>
    <row r="187" spans="1:34">
      <c r="A187" s="2" t="s">
        <v>155</v>
      </c>
      <c r="B187" s="2" t="s">
        <v>44</v>
      </c>
      <c r="C187" s="2" t="s">
        <v>47</v>
      </c>
      <c r="D187" s="2" t="s">
        <v>66</v>
      </c>
      <c r="E187" s="3">
        <v>15380</v>
      </c>
      <c r="F187" s="4">
        <v>0.24496086</v>
      </c>
      <c r="G187" s="4"/>
      <c r="H187" s="3">
        <v>14462</v>
      </c>
      <c r="I187" s="4">
        <v>0.23926028999999999</v>
      </c>
      <c r="J187" s="4">
        <v>-5.9701650000000002E-2</v>
      </c>
      <c r="K187" s="3">
        <v>17477</v>
      </c>
      <c r="L187" s="4">
        <v>0.24770629</v>
      </c>
      <c r="M187" s="4">
        <v>0.20851274</v>
      </c>
      <c r="N187" s="3">
        <v>15532</v>
      </c>
      <c r="O187" s="4">
        <v>0.23510964000000001</v>
      </c>
      <c r="P187" s="4">
        <v>-0.11133927</v>
      </c>
      <c r="Q187" s="3">
        <v>14660</v>
      </c>
      <c r="R187" s="4">
        <v>0.23386306000000001</v>
      </c>
      <c r="S187" s="4">
        <v>-5.6140879999999997E-2</v>
      </c>
      <c r="T187" s="3">
        <v>13507</v>
      </c>
      <c r="U187" s="4">
        <v>0.23013964000000001</v>
      </c>
      <c r="V187" s="4">
        <v>-7.8630660000000005E-2</v>
      </c>
      <c r="W187" s="3">
        <v>14396</v>
      </c>
      <c r="X187" s="4">
        <v>0.23162812999999999</v>
      </c>
      <c r="Y187" s="4">
        <v>6.5809389999999995E-2</v>
      </c>
      <c r="Z187" s="3">
        <v>15466</v>
      </c>
      <c r="AA187" s="4">
        <v>0.23294598999999999</v>
      </c>
      <c r="AB187" s="4">
        <v>7.4320860000000002E-2</v>
      </c>
      <c r="AC187" s="3">
        <v>19629</v>
      </c>
      <c r="AD187" s="4">
        <v>0.22837129</v>
      </c>
      <c r="AE187" s="4">
        <v>0.26922375999999998</v>
      </c>
      <c r="AF187" s="3">
        <v>19053</v>
      </c>
      <c r="AG187" s="4">
        <v>0.21949873</v>
      </c>
      <c r="AH187" s="4">
        <v>-2.9378439999999999E-2</v>
      </c>
    </row>
    <row r="188" spans="1:34">
      <c r="A188" s="2" t="s">
        <v>155</v>
      </c>
      <c r="B188" s="2" t="s">
        <v>44</v>
      </c>
      <c r="C188" s="2" t="s">
        <v>47</v>
      </c>
      <c r="D188" s="2" t="s">
        <v>67</v>
      </c>
      <c r="E188" s="3">
        <v>11025</v>
      </c>
      <c r="F188" s="4">
        <v>0.17560026000000001</v>
      </c>
      <c r="G188" s="4"/>
      <c r="H188" s="3">
        <v>10293</v>
      </c>
      <c r="I188" s="4">
        <v>0.17028657999999999</v>
      </c>
      <c r="J188" s="4">
        <v>-6.6429710000000003E-2</v>
      </c>
      <c r="K188" s="3">
        <v>12004</v>
      </c>
      <c r="L188" s="4">
        <v>0.17012933999999999</v>
      </c>
      <c r="M188" s="4">
        <v>0.16622840999999999</v>
      </c>
      <c r="N188" s="3">
        <v>11042</v>
      </c>
      <c r="O188" s="4">
        <v>0.16714186</v>
      </c>
      <c r="P188" s="4">
        <v>-8.0167829999999995E-2</v>
      </c>
      <c r="Q188" s="3">
        <v>9786</v>
      </c>
      <c r="R188" s="4">
        <v>0.15611326</v>
      </c>
      <c r="S188" s="4">
        <v>-0.11372082</v>
      </c>
      <c r="T188" s="3">
        <v>8952</v>
      </c>
      <c r="U188" s="4">
        <v>0.1525357</v>
      </c>
      <c r="V188" s="4">
        <v>-8.5179989999999997E-2</v>
      </c>
      <c r="W188" s="3">
        <v>9041</v>
      </c>
      <c r="X188" s="4">
        <v>0.14547349000000001</v>
      </c>
      <c r="Y188" s="4">
        <v>9.9317499999999996E-3</v>
      </c>
      <c r="Z188" s="3">
        <v>9563</v>
      </c>
      <c r="AA188" s="4">
        <v>0.14403363</v>
      </c>
      <c r="AB188" s="4">
        <v>5.766984E-2</v>
      </c>
      <c r="AC188" s="3">
        <v>11657</v>
      </c>
      <c r="AD188" s="4">
        <v>0.13561759000000001</v>
      </c>
      <c r="AE188" s="4">
        <v>0.21900095999999999</v>
      </c>
      <c r="AF188" s="3">
        <v>12063</v>
      </c>
      <c r="AG188" s="4">
        <v>0.13897002</v>
      </c>
      <c r="AH188" s="4">
        <v>3.4819299999999997E-2</v>
      </c>
    </row>
    <row r="189" spans="1:34">
      <c r="A189" s="2" t="s">
        <v>155</v>
      </c>
      <c r="B189" s="2" t="s">
        <v>44</v>
      </c>
      <c r="C189" s="2" t="s">
        <v>47</v>
      </c>
      <c r="D189" s="2" t="s">
        <v>68</v>
      </c>
      <c r="E189" s="3">
        <v>11726</v>
      </c>
      <c r="F189" s="4">
        <v>0.18676822000000001</v>
      </c>
      <c r="G189" s="4"/>
      <c r="H189" s="3">
        <v>11055</v>
      </c>
      <c r="I189" s="4">
        <v>0.18289432999999999</v>
      </c>
      <c r="J189" s="4">
        <v>-5.7266339999999999E-2</v>
      </c>
      <c r="K189" s="3">
        <v>12910</v>
      </c>
      <c r="L189" s="4">
        <v>0.182977</v>
      </c>
      <c r="M189" s="4">
        <v>0.16783395000000001</v>
      </c>
      <c r="N189" s="3">
        <v>11816</v>
      </c>
      <c r="O189" s="4">
        <v>0.17886260000000001</v>
      </c>
      <c r="P189" s="4">
        <v>-8.4779759999999996E-2</v>
      </c>
      <c r="Q189" s="3">
        <v>10979</v>
      </c>
      <c r="R189" s="4">
        <v>0.17514049000000001</v>
      </c>
      <c r="S189" s="4">
        <v>-7.0856050000000004E-2</v>
      </c>
      <c r="T189" s="3">
        <v>10409</v>
      </c>
      <c r="U189" s="4">
        <v>0.17735607</v>
      </c>
      <c r="V189" s="4">
        <v>-5.1879679999999997E-2</v>
      </c>
      <c r="W189" s="3">
        <v>11112</v>
      </c>
      <c r="X189" s="4">
        <v>0.17878775999999999</v>
      </c>
      <c r="Y189" s="4">
        <v>6.7508609999999997E-2</v>
      </c>
      <c r="Z189" s="3">
        <v>11339</v>
      </c>
      <c r="AA189" s="4">
        <v>0.17078197000000001</v>
      </c>
      <c r="AB189" s="4">
        <v>2.0409110000000001E-2</v>
      </c>
      <c r="AC189" s="3">
        <v>14589</v>
      </c>
      <c r="AD189" s="4">
        <v>0.16973373999999999</v>
      </c>
      <c r="AE189" s="4">
        <v>0.28670232000000001</v>
      </c>
      <c r="AF189" s="3">
        <v>14953</v>
      </c>
      <c r="AG189" s="4">
        <v>0.17227248000000001</v>
      </c>
      <c r="AH189" s="4">
        <v>2.496052E-2</v>
      </c>
    </row>
    <row r="190" spans="1:34">
      <c r="A190" s="2" t="s">
        <v>155</v>
      </c>
      <c r="B190" s="2" t="s">
        <v>44</v>
      </c>
      <c r="C190" s="2" t="s">
        <v>47</v>
      </c>
      <c r="D190" s="2" t="s">
        <v>69</v>
      </c>
      <c r="E190" s="3">
        <v>6544</v>
      </c>
      <c r="F190" s="4">
        <v>0.1042207</v>
      </c>
      <c r="G190" s="4"/>
      <c r="H190" s="3">
        <v>6079</v>
      </c>
      <c r="I190" s="4">
        <v>0.10057667000000001</v>
      </c>
      <c r="J190" s="4">
        <v>-7.0958770000000004E-2</v>
      </c>
      <c r="K190" s="3">
        <v>6872</v>
      </c>
      <c r="L190" s="4">
        <v>9.7393480000000004E-2</v>
      </c>
      <c r="M190" s="4">
        <v>0.13036184000000001</v>
      </c>
      <c r="N190" s="3">
        <v>6247</v>
      </c>
      <c r="O190" s="4">
        <v>9.4566910000000004E-2</v>
      </c>
      <c r="P190" s="4">
        <v>-9.0899530000000006E-2</v>
      </c>
      <c r="Q190" s="3">
        <v>5698</v>
      </c>
      <c r="R190" s="4">
        <v>9.0901579999999996E-2</v>
      </c>
      <c r="S190" s="4">
        <v>-8.7887850000000003E-2</v>
      </c>
      <c r="T190" s="3">
        <v>5476</v>
      </c>
      <c r="U190" s="4">
        <v>9.329875E-2</v>
      </c>
      <c r="V190" s="4">
        <v>-3.9033320000000003E-2</v>
      </c>
      <c r="W190" s="3">
        <v>5651</v>
      </c>
      <c r="X190" s="4">
        <v>9.0932150000000003E-2</v>
      </c>
      <c r="Y190" s="4">
        <v>3.2098790000000002E-2</v>
      </c>
      <c r="Z190" s="3">
        <v>5835</v>
      </c>
      <c r="AA190" s="4">
        <v>8.7894490000000006E-2</v>
      </c>
      <c r="AB190" s="4">
        <v>3.2557559999999999E-2</v>
      </c>
      <c r="AC190" s="3">
        <v>7666</v>
      </c>
      <c r="AD190" s="4">
        <v>8.9191720000000002E-2</v>
      </c>
      <c r="AE190" s="4">
        <v>0.31375631999999998</v>
      </c>
      <c r="AF190" s="3">
        <v>8087</v>
      </c>
      <c r="AG190" s="4">
        <v>9.3168619999999994E-2</v>
      </c>
      <c r="AH190" s="4">
        <v>5.4883679999999997E-2</v>
      </c>
    </row>
    <row r="191" spans="1:34">
      <c r="A191" s="2" t="s">
        <v>155</v>
      </c>
      <c r="B191" s="2" t="s">
        <v>44</v>
      </c>
      <c r="C191" s="2" t="s">
        <v>47</v>
      </c>
      <c r="D191" s="2" t="s">
        <v>70</v>
      </c>
      <c r="E191" s="3">
        <v>4980</v>
      </c>
      <c r="F191" s="4">
        <v>7.9321760000000005E-2</v>
      </c>
      <c r="G191" s="4"/>
      <c r="H191" s="3">
        <v>4812</v>
      </c>
      <c r="I191" s="4">
        <v>7.9607070000000002E-2</v>
      </c>
      <c r="J191" s="4">
        <v>-3.3835490000000003E-2</v>
      </c>
      <c r="K191" s="3">
        <v>4790</v>
      </c>
      <c r="L191" s="4">
        <v>6.7891839999999995E-2</v>
      </c>
      <c r="M191" s="4">
        <v>-4.47833E-3</v>
      </c>
      <c r="N191" s="3">
        <v>4407</v>
      </c>
      <c r="O191" s="4">
        <v>6.6716230000000001E-2</v>
      </c>
      <c r="P191" s="4">
        <v>-7.9939159999999995E-2</v>
      </c>
      <c r="Q191" s="3">
        <v>4138</v>
      </c>
      <c r="R191" s="4">
        <v>6.6005620000000001E-2</v>
      </c>
      <c r="S191" s="4">
        <v>-6.1216600000000003E-2</v>
      </c>
      <c r="T191" s="3">
        <v>4023</v>
      </c>
      <c r="U191" s="4">
        <v>6.8554019999999993E-2</v>
      </c>
      <c r="V191" s="4">
        <v>-2.7575430000000001E-2</v>
      </c>
      <c r="W191" s="3">
        <v>3716</v>
      </c>
      <c r="X191" s="4">
        <v>5.9792980000000003E-2</v>
      </c>
      <c r="Y191" s="4">
        <v>-7.6372289999999995E-2</v>
      </c>
      <c r="Z191" s="3">
        <v>3943</v>
      </c>
      <c r="AA191" s="4">
        <v>5.9385189999999997E-2</v>
      </c>
      <c r="AB191" s="4">
        <v>6.0957549999999999E-2</v>
      </c>
      <c r="AC191" s="3">
        <v>5155</v>
      </c>
      <c r="AD191" s="4">
        <v>5.9974520000000003E-2</v>
      </c>
      <c r="AE191" s="4">
        <v>0.30749673</v>
      </c>
      <c r="AF191" s="3">
        <v>5352</v>
      </c>
      <c r="AG191" s="4">
        <v>6.165445E-2</v>
      </c>
      <c r="AH191" s="4">
        <v>3.814273E-2</v>
      </c>
    </row>
    <row r="192" spans="1:34">
      <c r="A192" s="2" t="s">
        <v>155</v>
      </c>
      <c r="B192" s="2" t="s">
        <v>44</v>
      </c>
      <c r="C192" s="2" t="s">
        <v>47</v>
      </c>
      <c r="D192" s="2" t="s">
        <v>71</v>
      </c>
      <c r="E192" s="3">
        <v>100</v>
      </c>
      <c r="F192" s="4">
        <v>1.5934899999999999E-3</v>
      </c>
      <c r="G192" s="4"/>
      <c r="H192" s="3">
        <v>72</v>
      </c>
      <c r="I192" s="4">
        <v>1.1829200000000001E-3</v>
      </c>
      <c r="J192" s="4">
        <v>-0.28534268000000002</v>
      </c>
      <c r="K192" s="3">
        <v>48</v>
      </c>
      <c r="L192" s="4">
        <v>6.8106000000000004E-4</v>
      </c>
      <c r="M192" s="4">
        <v>-0.32793075999999999</v>
      </c>
      <c r="N192" s="3">
        <v>50</v>
      </c>
      <c r="O192" s="4">
        <v>7.5458999999999997E-4</v>
      </c>
      <c r="P192" s="4">
        <v>3.7364920000000003E-2</v>
      </c>
      <c r="Q192" s="3">
        <v>95</v>
      </c>
      <c r="R192" s="4">
        <v>1.51896E-3</v>
      </c>
      <c r="S192" s="4">
        <v>0.91007687000000004</v>
      </c>
      <c r="T192" s="3">
        <v>59</v>
      </c>
      <c r="U192" s="4">
        <v>1.01055E-3</v>
      </c>
      <c r="V192" s="4">
        <v>-0.37710397000000001</v>
      </c>
      <c r="W192" s="3">
        <v>29</v>
      </c>
      <c r="X192" s="4">
        <v>4.6966999999999999E-4</v>
      </c>
      <c r="Y192" s="4">
        <v>-0.50783469000000003</v>
      </c>
      <c r="Z192" s="3">
        <v>73</v>
      </c>
      <c r="AA192" s="4">
        <v>1.10436E-3</v>
      </c>
      <c r="AB192" s="4">
        <v>1.51181962</v>
      </c>
      <c r="AC192" s="3">
        <v>126</v>
      </c>
      <c r="AD192" s="4">
        <v>1.46831E-3</v>
      </c>
      <c r="AE192" s="4">
        <v>0.72131608000000003</v>
      </c>
      <c r="AF192" s="3">
        <v>130</v>
      </c>
      <c r="AG192" s="4">
        <v>1.4930200000000001E-3</v>
      </c>
      <c r="AH192" s="4">
        <v>2.6852589999999999E-2</v>
      </c>
    </row>
    <row r="193" spans="1:34">
      <c r="A193" s="2" t="s">
        <v>155</v>
      </c>
      <c r="B193" s="2" t="s">
        <v>44</v>
      </c>
      <c r="C193" s="2" t="s">
        <v>47</v>
      </c>
      <c r="D193" s="2" t="s">
        <v>48</v>
      </c>
      <c r="E193" s="3">
        <v>62786</v>
      </c>
      <c r="F193" s="4">
        <v>1</v>
      </c>
      <c r="G193" s="4"/>
      <c r="H193" s="3">
        <v>60444</v>
      </c>
      <c r="I193" s="4">
        <v>1</v>
      </c>
      <c r="J193" s="4">
        <v>-3.7298289999999998E-2</v>
      </c>
      <c r="K193" s="3">
        <v>70557</v>
      </c>
      <c r="L193" s="4">
        <v>1</v>
      </c>
      <c r="M193" s="4">
        <v>0.16730629999999999</v>
      </c>
      <c r="N193" s="3">
        <v>66061</v>
      </c>
      <c r="O193" s="4">
        <v>1</v>
      </c>
      <c r="P193" s="4">
        <v>-6.3726809999999995E-2</v>
      </c>
      <c r="Q193" s="3">
        <v>62684</v>
      </c>
      <c r="R193" s="4">
        <v>1</v>
      </c>
      <c r="S193" s="4">
        <v>-5.1109759999999997E-2</v>
      </c>
      <c r="T193" s="3">
        <v>58690</v>
      </c>
      <c r="U193" s="4">
        <v>1</v>
      </c>
      <c r="V193" s="4">
        <v>-6.3723870000000002E-2</v>
      </c>
      <c r="W193" s="3">
        <v>62150</v>
      </c>
      <c r="X193" s="4">
        <v>1</v>
      </c>
      <c r="Y193" s="4">
        <v>5.8960249999999999E-2</v>
      </c>
      <c r="Z193" s="3">
        <v>66392</v>
      </c>
      <c r="AA193" s="4">
        <v>1</v>
      </c>
      <c r="AB193" s="4">
        <v>6.8243070000000003E-2</v>
      </c>
      <c r="AC193" s="3">
        <v>85954</v>
      </c>
      <c r="AD193" s="4">
        <v>1</v>
      </c>
      <c r="AE193" s="4">
        <v>0.29464865000000001</v>
      </c>
      <c r="AF193" s="3">
        <v>86801</v>
      </c>
      <c r="AG193" s="4">
        <v>1</v>
      </c>
      <c r="AH193" s="4">
        <v>9.8559200000000007E-3</v>
      </c>
    </row>
    <row r="194" spans="1:34">
      <c r="A194" s="2" t="s">
        <v>155</v>
      </c>
      <c r="B194" s="2" t="s">
        <v>49</v>
      </c>
      <c r="C194" s="2" t="s">
        <v>45</v>
      </c>
      <c r="D194" s="2" t="s">
        <v>64</v>
      </c>
      <c r="E194" s="5" t="s">
        <v>86</v>
      </c>
      <c r="F194" s="6" t="s">
        <v>86</v>
      </c>
      <c r="G194" s="4"/>
      <c r="H194" s="5" t="s">
        <v>86</v>
      </c>
      <c r="I194" s="6" t="s">
        <v>86</v>
      </c>
      <c r="J194" s="6" t="s">
        <v>86</v>
      </c>
      <c r="K194" s="5" t="s">
        <v>86</v>
      </c>
      <c r="L194" s="6" t="s">
        <v>86</v>
      </c>
      <c r="M194" s="6" t="s">
        <v>86</v>
      </c>
      <c r="N194" s="5" t="s">
        <v>86</v>
      </c>
      <c r="O194" s="6" t="s">
        <v>86</v>
      </c>
      <c r="P194" s="6" t="s">
        <v>86</v>
      </c>
      <c r="Q194" s="5" t="s">
        <v>86</v>
      </c>
      <c r="R194" s="6" t="s">
        <v>86</v>
      </c>
      <c r="S194" s="6" t="s">
        <v>86</v>
      </c>
      <c r="T194" s="5" t="s">
        <v>86</v>
      </c>
      <c r="U194" s="6" t="s">
        <v>86</v>
      </c>
      <c r="V194" s="6" t="s">
        <v>86</v>
      </c>
      <c r="W194" s="5" t="s">
        <v>86</v>
      </c>
      <c r="X194" s="6" t="s">
        <v>86</v>
      </c>
      <c r="Y194" s="6" t="s">
        <v>86</v>
      </c>
      <c r="Z194" s="5" t="s">
        <v>86</v>
      </c>
      <c r="AA194" s="6" t="s">
        <v>86</v>
      </c>
      <c r="AB194" s="6" t="s">
        <v>86</v>
      </c>
      <c r="AC194" s="5" t="s">
        <v>86</v>
      </c>
      <c r="AD194" s="6" t="s">
        <v>86</v>
      </c>
      <c r="AE194" s="6" t="s">
        <v>86</v>
      </c>
      <c r="AF194" s="5" t="s">
        <v>86</v>
      </c>
      <c r="AG194" s="6" t="s">
        <v>86</v>
      </c>
      <c r="AH194" s="6" t="s">
        <v>86</v>
      </c>
    </row>
    <row r="195" spans="1:34">
      <c r="A195" s="2" t="s">
        <v>155</v>
      </c>
      <c r="B195" s="2" t="s">
        <v>49</v>
      </c>
      <c r="C195" s="2" t="s">
        <v>45</v>
      </c>
      <c r="D195" s="2" t="s">
        <v>65</v>
      </c>
      <c r="E195" s="3">
        <v>1048</v>
      </c>
      <c r="F195" s="4">
        <v>1.0530919999999999E-2</v>
      </c>
      <c r="G195" s="4"/>
      <c r="H195" s="3">
        <v>1211</v>
      </c>
      <c r="I195" s="4">
        <v>1.136711E-2</v>
      </c>
      <c r="J195" s="4">
        <v>0.15520987</v>
      </c>
      <c r="K195" s="3">
        <v>1377</v>
      </c>
      <c r="L195" s="4">
        <v>1.2399469999999999E-2</v>
      </c>
      <c r="M195" s="4">
        <v>0.13687436</v>
      </c>
      <c r="N195" s="3">
        <v>1725</v>
      </c>
      <c r="O195" s="4">
        <v>1.4766329999999999E-2</v>
      </c>
      <c r="P195" s="4">
        <v>0.25292139000000002</v>
      </c>
      <c r="Q195" s="3">
        <v>1986</v>
      </c>
      <c r="R195" s="4">
        <v>1.624538E-2</v>
      </c>
      <c r="S195" s="4">
        <v>0.15137785000000001</v>
      </c>
      <c r="T195" s="3">
        <v>2481</v>
      </c>
      <c r="U195" s="4">
        <v>1.8965050000000001E-2</v>
      </c>
      <c r="V195" s="4">
        <v>0.24877842999999999</v>
      </c>
      <c r="W195" s="3">
        <v>2439</v>
      </c>
      <c r="X195" s="4">
        <v>1.88778E-2</v>
      </c>
      <c r="Y195" s="4">
        <v>-1.69289E-2</v>
      </c>
      <c r="Z195" s="3">
        <v>2840</v>
      </c>
      <c r="AA195" s="4">
        <v>2.2126969999999999E-2</v>
      </c>
      <c r="AB195" s="4">
        <v>0.16455808999999999</v>
      </c>
      <c r="AC195" s="3">
        <v>3090</v>
      </c>
      <c r="AD195" s="4">
        <v>2.4829190000000001E-2</v>
      </c>
      <c r="AE195" s="4">
        <v>8.8106889999999993E-2</v>
      </c>
      <c r="AF195" s="3">
        <v>3247</v>
      </c>
      <c r="AG195" s="4">
        <v>2.5644429999999999E-2</v>
      </c>
      <c r="AH195" s="4">
        <v>5.0856220000000001E-2</v>
      </c>
    </row>
    <row r="196" spans="1:34">
      <c r="A196" s="2" t="s">
        <v>155</v>
      </c>
      <c r="B196" s="2" t="s">
        <v>49</v>
      </c>
      <c r="C196" s="2" t="s">
        <v>45</v>
      </c>
      <c r="D196" s="2" t="s">
        <v>66</v>
      </c>
      <c r="E196" s="3">
        <v>36708</v>
      </c>
      <c r="F196" s="4">
        <v>0.36869584</v>
      </c>
      <c r="G196" s="4"/>
      <c r="H196" s="3">
        <v>40096</v>
      </c>
      <c r="I196" s="4">
        <v>0.37629821000000002</v>
      </c>
      <c r="J196" s="4">
        <v>9.2297589999999999E-2</v>
      </c>
      <c r="K196" s="3">
        <v>42395</v>
      </c>
      <c r="L196" s="4">
        <v>0.38176427000000002</v>
      </c>
      <c r="M196" s="4">
        <v>5.735929E-2</v>
      </c>
      <c r="N196" s="3">
        <v>46051</v>
      </c>
      <c r="O196" s="4">
        <v>0.39414774000000002</v>
      </c>
      <c r="P196" s="4">
        <v>8.622117E-2</v>
      </c>
      <c r="Q196" s="3">
        <v>50245</v>
      </c>
      <c r="R196" s="4">
        <v>0.41091560999999999</v>
      </c>
      <c r="S196" s="4">
        <v>9.1073680000000004E-2</v>
      </c>
      <c r="T196" s="3">
        <v>53548</v>
      </c>
      <c r="U196" s="4">
        <v>0.40939439</v>
      </c>
      <c r="V196" s="4">
        <v>6.5738000000000005E-2</v>
      </c>
      <c r="W196" s="3">
        <v>53503</v>
      </c>
      <c r="X196" s="4">
        <v>0.41417788999999999</v>
      </c>
      <c r="Y196" s="4">
        <v>-8.4561E-4</v>
      </c>
      <c r="Z196" s="3">
        <v>55837</v>
      </c>
      <c r="AA196" s="4">
        <v>0.4350522</v>
      </c>
      <c r="AB196" s="4">
        <v>4.3626400000000003E-2</v>
      </c>
      <c r="AC196" s="3">
        <v>55289</v>
      </c>
      <c r="AD196" s="4">
        <v>0.44424826000000001</v>
      </c>
      <c r="AE196" s="4">
        <v>-9.8173900000000005E-3</v>
      </c>
      <c r="AF196" s="3">
        <v>57259</v>
      </c>
      <c r="AG196" s="4">
        <v>0.45219194000000001</v>
      </c>
      <c r="AH196" s="4">
        <v>3.564283E-2</v>
      </c>
    </row>
    <row r="197" spans="1:34">
      <c r="A197" s="2" t="s">
        <v>155</v>
      </c>
      <c r="B197" s="2" t="s">
        <v>49</v>
      </c>
      <c r="C197" s="2" t="s">
        <v>45</v>
      </c>
      <c r="D197" s="2" t="s">
        <v>67</v>
      </c>
      <c r="E197" s="3">
        <v>30026</v>
      </c>
      <c r="F197" s="4">
        <v>0.30158519</v>
      </c>
      <c r="G197" s="4"/>
      <c r="H197" s="3">
        <v>32225</v>
      </c>
      <c r="I197" s="4">
        <v>0.30243515999999998</v>
      </c>
      <c r="J197" s="4">
        <v>7.3246169999999999E-2</v>
      </c>
      <c r="K197" s="3">
        <v>33619</v>
      </c>
      <c r="L197" s="4">
        <v>0.30273636999999998</v>
      </c>
      <c r="M197" s="4">
        <v>4.3258119999999997E-2</v>
      </c>
      <c r="N197" s="3">
        <v>34936</v>
      </c>
      <c r="O197" s="4">
        <v>0.29901843</v>
      </c>
      <c r="P197" s="4">
        <v>3.9173020000000003E-2</v>
      </c>
      <c r="Q197" s="3">
        <v>35521</v>
      </c>
      <c r="R197" s="4">
        <v>0.29049807</v>
      </c>
      <c r="S197" s="4">
        <v>1.673032E-2</v>
      </c>
      <c r="T197" s="3">
        <v>36905</v>
      </c>
      <c r="U197" s="4">
        <v>0.28215647999999999</v>
      </c>
      <c r="V197" s="4">
        <v>3.89819E-2</v>
      </c>
      <c r="W197" s="3">
        <v>35097</v>
      </c>
      <c r="X197" s="4">
        <v>0.27169289000000002</v>
      </c>
      <c r="Y197" s="4">
        <v>-4.9010289999999998E-2</v>
      </c>
      <c r="Z197" s="3">
        <v>33239</v>
      </c>
      <c r="AA197" s="4">
        <v>0.25897904999999999</v>
      </c>
      <c r="AB197" s="4">
        <v>-5.2941149999999999E-2</v>
      </c>
      <c r="AC197" s="3">
        <v>31094</v>
      </c>
      <c r="AD197" s="4">
        <v>0.24984607</v>
      </c>
      <c r="AE197" s="4">
        <v>-6.4510719999999994E-2</v>
      </c>
      <c r="AF197" s="3">
        <v>31007</v>
      </c>
      <c r="AG197" s="4">
        <v>0.24486759</v>
      </c>
      <c r="AH197" s="4">
        <v>-2.8242599999999999E-3</v>
      </c>
    </row>
    <row r="198" spans="1:34">
      <c r="A198" s="2" t="s">
        <v>155</v>
      </c>
      <c r="B198" s="2" t="s">
        <v>49</v>
      </c>
      <c r="C198" s="2" t="s">
        <v>45</v>
      </c>
      <c r="D198" s="2" t="s">
        <v>68</v>
      </c>
      <c r="E198" s="3">
        <v>20553</v>
      </c>
      <c r="F198" s="4">
        <v>0.20644087</v>
      </c>
      <c r="G198" s="4"/>
      <c r="H198" s="3">
        <v>21625</v>
      </c>
      <c r="I198" s="4">
        <v>0.20294862</v>
      </c>
      <c r="J198" s="4">
        <v>5.2125369999999997E-2</v>
      </c>
      <c r="K198" s="3">
        <v>22066</v>
      </c>
      <c r="L198" s="4">
        <v>0.19869897</v>
      </c>
      <c r="M198" s="4">
        <v>2.0396540000000001E-2</v>
      </c>
      <c r="N198" s="3">
        <v>22532</v>
      </c>
      <c r="O198" s="4">
        <v>0.19285194999999999</v>
      </c>
      <c r="P198" s="4">
        <v>2.1134389999999999E-2</v>
      </c>
      <c r="Q198" s="3">
        <v>22927</v>
      </c>
      <c r="R198" s="4">
        <v>0.18750236000000001</v>
      </c>
      <c r="S198" s="4">
        <v>1.7520560000000001E-2</v>
      </c>
      <c r="T198" s="3">
        <v>25101</v>
      </c>
      <c r="U198" s="4">
        <v>0.19190562</v>
      </c>
      <c r="V198" s="4">
        <v>9.481858E-2</v>
      </c>
      <c r="W198" s="3">
        <v>24924</v>
      </c>
      <c r="X198" s="4">
        <v>0.19294723999999999</v>
      </c>
      <c r="Y198" s="4">
        <v>-7.0246700000000002E-3</v>
      </c>
      <c r="Z198" s="3">
        <v>23683</v>
      </c>
      <c r="AA198" s="4">
        <v>0.18452323000000001</v>
      </c>
      <c r="AB198" s="4">
        <v>-4.9826170000000003E-2</v>
      </c>
      <c r="AC198" s="3">
        <v>22763</v>
      </c>
      <c r="AD198" s="4">
        <v>0.18290461999999999</v>
      </c>
      <c r="AE198" s="4">
        <v>-3.8820350000000003E-2</v>
      </c>
      <c r="AF198" s="3">
        <v>22543</v>
      </c>
      <c r="AG198" s="4">
        <v>0.17803074999999999</v>
      </c>
      <c r="AH198" s="4">
        <v>-9.6624099999999997E-3</v>
      </c>
    </row>
    <row r="199" spans="1:34">
      <c r="A199" s="2" t="s">
        <v>155</v>
      </c>
      <c r="B199" s="2" t="s">
        <v>49</v>
      </c>
      <c r="C199" s="2" t="s">
        <v>45</v>
      </c>
      <c r="D199" s="2" t="s">
        <v>69</v>
      </c>
      <c r="E199" s="3">
        <v>7666</v>
      </c>
      <c r="F199" s="4">
        <v>7.699839E-2</v>
      </c>
      <c r="G199" s="4"/>
      <c r="H199" s="3">
        <v>7843</v>
      </c>
      <c r="I199" s="4">
        <v>7.3603450000000001E-2</v>
      </c>
      <c r="J199" s="4">
        <v>2.304237E-2</v>
      </c>
      <c r="K199" s="3">
        <v>8190</v>
      </c>
      <c r="L199" s="4">
        <v>7.3751239999999996E-2</v>
      </c>
      <c r="M199" s="4">
        <v>4.4312709999999998E-2</v>
      </c>
      <c r="N199" s="3">
        <v>8205</v>
      </c>
      <c r="O199" s="4">
        <v>7.0224529999999993E-2</v>
      </c>
      <c r="P199" s="4">
        <v>1.7838800000000001E-3</v>
      </c>
      <c r="Q199" s="3">
        <v>8228</v>
      </c>
      <c r="R199" s="4">
        <v>6.7291539999999997E-2</v>
      </c>
      <c r="S199" s="4">
        <v>2.8411299999999999E-3</v>
      </c>
      <c r="T199" s="3">
        <v>8944</v>
      </c>
      <c r="U199" s="4">
        <v>6.8381919999999999E-2</v>
      </c>
      <c r="V199" s="4">
        <v>8.7031170000000005E-2</v>
      </c>
      <c r="W199" s="3">
        <v>9328</v>
      </c>
      <c r="X199" s="4">
        <v>7.2210940000000001E-2</v>
      </c>
      <c r="Y199" s="4">
        <v>4.2915889999999998E-2</v>
      </c>
      <c r="Z199" s="3">
        <v>9112</v>
      </c>
      <c r="AA199" s="4">
        <v>7.0992399999999997E-2</v>
      </c>
      <c r="AB199" s="4">
        <v>-2.3213919999999999E-2</v>
      </c>
      <c r="AC199" s="3">
        <v>8748</v>
      </c>
      <c r="AD199" s="4">
        <v>7.0291560000000003E-2</v>
      </c>
      <c r="AE199" s="4">
        <v>-3.988713E-2</v>
      </c>
      <c r="AF199" s="3">
        <v>8942</v>
      </c>
      <c r="AG199" s="4">
        <v>7.0619050000000003E-2</v>
      </c>
      <c r="AH199" s="4">
        <v>2.2189919999999998E-2</v>
      </c>
    </row>
    <row r="200" spans="1:34">
      <c r="A200" s="2" t="s">
        <v>155</v>
      </c>
      <c r="B200" s="2" t="s">
        <v>49</v>
      </c>
      <c r="C200" s="2" t="s">
        <v>45</v>
      </c>
      <c r="D200" s="2" t="s">
        <v>70</v>
      </c>
      <c r="E200" s="3">
        <v>3545</v>
      </c>
      <c r="F200" s="4">
        <v>3.5609040000000002E-2</v>
      </c>
      <c r="G200" s="4"/>
      <c r="H200" s="3">
        <v>3540</v>
      </c>
      <c r="I200" s="4">
        <v>3.3225789999999998E-2</v>
      </c>
      <c r="J200" s="4">
        <v>-1.3985099999999999E-3</v>
      </c>
      <c r="K200" s="3">
        <v>3391</v>
      </c>
      <c r="L200" s="4">
        <v>3.0533069999999999E-2</v>
      </c>
      <c r="M200" s="4">
        <v>-4.224468E-2</v>
      </c>
      <c r="N200" s="3">
        <v>3373</v>
      </c>
      <c r="O200" s="4">
        <v>2.8872769999999999E-2</v>
      </c>
      <c r="P200" s="4">
        <v>-5.11598E-3</v>
      </c>
      <c r="Q200" s="3">
        <v>3355</v>
      </c>
      <c r="R200" s="4">
        <v>2.7434750000000001E-2</v>
      </c>
      <c r="S200" s="4">
        <v>-5.57282E-3</v>
      </c>
      <c r="T200" s="3">
        <v>3806</v>
      </c>
      <c r="U200" s="4">
        <v>2.9097830000000002E-2</v>
      </c>
      <c r="V200" s="4">
        <v>0.13454269999999999</v>
      </c>
      <c r="W200" s="3">
        <v>3874</v>
      </c>
      <c r="X200" s="4">
        <v>2.998661E-2</v>
      </c>
      <c r="Y200" s="4">
        <v>1.7781129999999999E-2</v>
      </c>
      <c r="Z200" s="3">
        <v>3618</v>
      </c>
      <c r="AA200" s="4">
        <v>2.8186800000000001E-2</v>
      </c>
      <c r="AB200" s="4">
        <v>-6.6081440000000005E-2</v>
      </c>
      <c r="AC200" s="3">
        <v>3459</v>
      </c>
      <c r="AD200" s="4">
        <v>2.7791670000000001E-2</v>
      </c>
      <c r="AE200" s="4">
        <v>-4.3907649999999999E-2</v>
      </c>
      <c r="AF200" s="3">
        <v>3610</v>
      </c>
      <c r="AG200" s="4">
        <v>2.8512550000000001E-2</v>
      </c>
      <c r="AH200" s="4">
        <v>4.3840749999999998E-2</v>
      </c>
    </row>
    <row r="201" spans="1:34">
      <c r="A201" s="2" t="s">
        <v>155</v>
      </c>
      <c r="B201" s="2" t="s">
        <v>49</v>
      </c>
      <c r="C201" s="2" t="s">
        <v>45</v>
      </c>
      <c r="D201" s="2" t="s">
        <v>71</v>
      </c>
      <c r="E201" s="5" t="s">
        <v>86</v>
      </c>
      <c r="F201" s="6" t="s">
        <v>86</v>
      </c>
      <c r="G201" s="4"/>
      <c r="H201" s="5" t="s">
        <v>86</v>
      </c>
      <c r="I201" s="6" t="s">
        <v>86</v>
      </c>
      <c r="J201" s="6" t="s">
        <v>86</v>
      </c>
      <c r="K201" s="5" t="s">
        <v>86</v>
      </c>
      <c r="L201" s="6" t="s">
        <v>86</v>
      </c>
      <c r="M201" s="6" t="s">
        <v>86</v>
      </c>
      <c r="N201" s="5" t="s">
        <v>86</v>
      </c>
      <c r="O201" s="6" t="s">
        <v>86</v>
      </c>
      <c r="P201" s="6" t="s">
        <v>86</v>
      </c>
      <c r="Q201" s="5" t="s">
        <v>86</v>
      </c>
      <c r="R201" s="6" t="s">
        <v>86</v>
      </c>
      <c r="S201" s="6" t="s">
        <v>86</v>
      </c>
      <c r="T201" s="5" t="s">
        <v>86</v>
      </c>
      <c r="U201" s="6" t="s">
        <v>86</v>
      </c>
      <c r="V201" s="6" t="s">
        <v>86</v>
      </c>
      <c r="W201" s="5" t="s">
        <v>86</v>
      </c>
      <c r="X201" s="6" t="s">
        <v>86</v>
      </c>
      <c r="Y201" s="6" t="s">
        <v>86</v>
      </c>
      <c r="Z201" s="5" t="s">
        <v>86</v>
      </c>
      <c r="AA201" s="6" t="s">
        <v>86</v>
      </c>
      <c r="AB201" s="6" t="s">
        <v>86</v>
      </c>
      <c r="AC201" s="5" t="s">
        <v>86</v>
      </c>
      <c r="AD201" s="6" t="s">
        <v>86</v>
      </c>
      <c r="AE201" s="6" t="s">
        <v>86</v>
      </c>
      <c r="AF201" s="5" t="s">
        <v>86</v>
      </c>
      <c r="AG201" s="6" t="s">
        <v>86</v>
      </c>
      <c r="AH201" s="6" t="s">
        <v>86</v>
      </c>
    </row>
    <row r="202" spans="1:34">
      <c r="A202" s="2" t="s">
        <v>155</v>
      </c>
      <c r="B202" s="2" t="s">
        <v>49</v>
      </c>
      <c r="C202" s="2" t="s">
        <v>45</v>
      </c>
      <c r="D202" s="2" t="s">
        <v>48</v>
      </c>
      <c r="E202" s="3">
        <v>99561</v>
      </c>
      <c r="F202" s="4">
        <v>1</v>
      </c>
      <c r="G202" s="4"/>
      <c r="H202" s="3">
        <v>106553</v>
      </c>
      <c r="I202" s="4">
        <v>1</v>
      </c>
      <c r="J202" s="4">
        <v>7.022987E-2</v>
      </c>
      <c r="K202" s="3">
        <v>111051</v>
      </c>
      <c r="L202" s="4">
        <v>1</v>
      </c>
      <c r="M202" s="4">
        <v>4.2220130000000002E-2</v>
      </c>
      <c r="N202" s="3">
        <v>116836</v>
      </c>
      <c r="O202" s="4">
        <v>1</v>
      </c>
      <c r="P202" s="4">
        <v>5.2093889999999997E-2</v>
      </c>
      <c r="Q202" s="3">
        <v>122275</v>
      </c>
      <c r="R202" s="4">
        <v>1</v>
      </c>
      <c r="S202" s="4">
        <v>4.6551210000000003E-2</v>
      </c>
      <c r="T202" s="3">
        <v>130798</v>
      </c>
      <c r="U202" s="4">
        <v>1</v>
      </c>
      <c r="V202" s="4">
        <v>6.9698049999999998E-2</v>
      </c>
      <c r="W202" s="3">
        <v>129178</v>
      </c>
      <c r="X202" s="4">
        <v>1</v>
      </c>
      <c r="Y202" s="4">
        <v>-1.2385230000000001E-2</v>
      </c>
      <c r="Z202" s="3">
        <v>128345</v>
      </c>
      <c r="AA202" s="4">
        <v>1</v>
      </c>
      <c r="AB202" s="4">
        <v>-6.4479899999999998E-3</v>
      </c>
      <c r="AC202" s="3">
        <v>124454</v>
      </c>
      <c r="AD202" s="4">
        <v>1</v>
      </c>
      <c r="AE202" s="4">
        <v>-3.031443E-2</v>
      </c>
      <c r="AF202" s="3">
        <v>126626</v>
      </c>
      <c r="AG202" s="4">
        <v>1</v>
      </c>
      <c r="AH202" s="4">
        <v>1.7449630000000001E-2</v>
      </c>
    </row>
    <row r="203" spans="1:34">
      <c r="A203" s="2" t="s">
        <v>155</v>
      </c>
      <c r="B203" s="2" t="s">
        <v>49</v>
      </c>
      <c r="C203" s="2" t="s">
        <v>46</v>
      </c>
      <c r="D203" s="2" t="s">
        <v>64</v>
      </c>
      <c r="E203" s="3">
        <v>75</v>
      </c>
      <c r="F203" s="4">
        <v>1.8341900000000001E-3</v>
      </c>
      <c r="G203" s="4"/>
      <c r="H203" s="5" t="s">
        <v>86</v>
      </c>
      <c r="I203" s="6" t="s">
        <v>86</v>
      </c>
      <c r="J203" s="6" t="s">
        <v>86</v>
      </c>
      <c r="K203" s="5" t="s">
        <v>86</v>
      </c>
      <c r="L203" s="6" t="s">
        <v>86</v>
      </c>
      <c r="M203" s="6" t="s">
        <v>86</v>
      </c>
      <c r="N203" s="5" t="s">
        <v>86</v>
      </c>
      <c r="O203" s="6" t="s">
        <v>86</v>
      </c>
      <c r="P203" s="6" t="s">
        <v>86</v>
      </c>
      <c r="Q203" s="5" t="s">
        <v>86</v>
      </c>
      <c r="R203" s="6" t="s">
        <v>86</v>
      </c>
      <c r="S203" s="6" t="s">
        <v>86</v>
      </c>
      <c r="T203" s="5" t="s">
        <v>86</v>
      </c>
      <c r="U203" s="6" t="s">
        <v>86</v>
      </c>
      <c r="V203" s="6" t="s">
        <v>86</v>
      </c>
      <c r="W203" s="5" t="s">
        <v>86</v>
      </c>
      <c r="X203" s="6" t="s">
        <v>86</v>
      </c>
      <c r="Y203" s="6" t="s">
        <v>86</v>
      </c>
      <c r="Z203" s="5" t="s">
        <v>86</v>
      </c>
      <c r="AA203" s="6" t="s">
        <v>86</v>
      </c>
      <c r="AB203" s="6" t="s">
        <v>86</v>
      </c>
      <c r="AC203" s="5" t="s">
        <v>86</v>
      </c>
      <c r="AD203" s="6" t="s">
        <v>86</v>
      </c>
      <c r="AE203" s="6" t="s">
        <v>86</v>
      </c>
      <c r="AF203" s="5" t="s">
        <v>86</v>
      </c>
      <c r="AG203" s="6" t="s">
        <v>86</v>
      </c>
      <c r="AH203" s="6" t="s">
        <v>86</v>
      </c>
    </row>
    <row r="204" spans="1:34">
      <c r="A204" s="2" t="s">
        <v>155</v>
      </c>
      <c r="B204" s="2" t="s">
        <v>49</v>
      </c>
      <c r="C204" s="2" t="s">
        <v>46</v>
      </c>
      <c r="D204" s="2" t="s">
        <v>65</v>
      </c>
      <c r="E204" s="3">
        <v>2201</v>
      </c>
      <c r="F204" s="4">
        <v>5.3971289999999998E-2</v>
      </c>
      <c r="G204" s="4"/>
      <c r="H204" s="3">
        <v>2579</v>
      </c>
      <c r="I204" s="4">
        <v>5.996717E-2</v>
      </c>
      <c r="J204" s="4">
        <v>0.17152596000000001</v>
      </c>
      <c r="K204" s="3">
        <v>3056</v>
      </c>
      <c r="L204" s="4">
        <v>6.7273310000000003E-2</v>
      </c>
      <c r="M204" s="4">
        <v>0.18509128999999999</v>
      </c>
      <c r="N204" s="3">
        <v>2743</v>
      </c>
      <c r="O204" s="4">
        <v>5.8282710000000001E-2</v>
      </c>
      <c r="P204" s="4">
        <v>-0.10244041</v>
      </c>
      <c r="Q204" s="3">
        <v>3343</v>
      </c>
      <c r="R204" s="4">
        <v>7.1558559999999993E-2</v>
      </c>
      <c r="S204" s="4">
        <v>0.21853523999999999</v>
      </c>
      <c r="T204" s="3">
        <v>3424</v>
      </c>
      <c r="U204" s="4">
        <v>7.1661680000000005E-2</v>
      </c>
      <c r="V204" s="4">
        <v>2.4231200000000001E-2</v>
      </c>
      <c r="W204" s="3">
        <v>3490</v>
      </c>
      <c r="X204" s="4">
        <v>7.4150629999999995E-2</v>
      </c>
      <c r="Y204" s="4">
        <v>1.9184670000000001E-2</v>
      </c>
      <c r="Z204" s="3">
        <v>3627</v>
      </c>
      <c r="AA204" s="4">
        <v>7.7225390000000005E-2</v>
      </c>
      <c r="AB204" s="4">
        <v>3.9308240000000001E-2</v>
      </c>
      <c r="AC204" s="3">
        <v>4064</v>
      </c>
      <c r="AD204" s="4">
        <v>8.158957E-2</v>
      </c>
      <c r="AE204" s="4">
        <v>0.12049951</v>
      </c>
      <c r="AF204" s="3">
        <v>4326</v>
      </c>
      <c r="AG204" s="4">
        <v>8.5356139999999997E-2</v>
      </c>
      <c r="AH204" s="4">
        <v>6.4497100000000002E-2</v>
      </c>
    </row>
    <row r="205" spans="1:34">
      <c r="A205" s="2" t="s">
        <v>155</v>
      </c>
      <c r="B205" s="2" t="s">
        <v>49</v>
      </c>
      <c r="C205" s="2" t="s">
        <v>46</v>
      </c>
      <c r="D205" s="2" t="s">
        <v>66</v>
      </c>
      <c r="E205" s="3">
        <v>10018</v>
      </c>
      <c r="F205" s="4">
        <v>0.24559154</v>
      </c>
      <c r="G205" s="4"/>
      <c r="H205" s="3">
        <v>10720</v>
      </c>
      <c r="I205" s="4">
        <v>0.24925363</v>
      </c>
      <c r="J205" s="4">
        <v>7.0112099999999997E-2</v>
      </c>
      <c r="K205" s="3">
        <v>11268</v>
      </c>
      <c r="L205" s="4">
        <v>0.24802268999999999</v>
      </c>
      <c r="M205" s="4">
        <v>5.1168859999999997E-2</v>
      </c>
      <c r="N205" s="3">
        <v>11974</v>
      </c>
      <c r="O205" s="4">
        <v>0.25438736000000001</v>
      </c>
      <c r="P205" s="4">
        <v>6.2601610000000002E-2</v>
      </c>
      <c r="Q205" s="3">
        <v>11424</v>
      </c>
      <c r="R205" s="4">
        <v>0.24453854</v>
      </c>
      <c r="S205" s="4">
        <v>-4.595685E-2</v>
      </c>
      <c r="T205" s="3">
        <v>11555</v>
      </c>
      <c r="U205" s="4">
        <v>0.24185757999999999</v>
      </c>
      <c r="V205" s="4">
        <v>1.1544489999999999E-2</v>
      </c>
      <c r="W205" s="3">
        <v>11597</v>
      </c>
      <c r="X205" s="4">
        <v>0.24643119999999999</v>
      </c>
      <c r="Y205" s="4">
        <v>3.6008500000000001E-3</v>
      </c>
      <c r="Z205" s="3">
        <v>11742</v>
      </c>
      <c r="AA205" s="4">
        <v>0.25002176999999998</v>
      </c>
      <c r="AB205" s="4">
        <v>1.2467860000000001E-2</v>
      </c>
      <c r="AC205" s="3">
        <v>12997</v>
      </c>
      <c r="AD205" s="4">
        <v>0.26094015999999998</v>
      </c>
      <c r="AE205" s="4">
        <v>0.10687916</v>
      </c>
      <c r="AF205" s="3">
        <v>13105</v>
      </c>
      <c r="AG205" s="4">
        <v>0.25859532000000002</v>
      </c>
      <c r="AH205" s="4">
        <v>8.3798099999999997E-3</v>
      </c>
    </row>
    <row r="206" spans="1:34">
      <c r="A206" s="2" t="s">
        <v>155</v>
      </c>
      <c r="B206" s="2" t="s">
        <v>49</v>
      </c>
      <c r="C206" s="2" t="s">
        <v>46</v>
      </c>
      <c r="D206" s="2" t="s">
        <v>67</v>
      </c>
      <c r="E206" s="3">
        <v>10188</v>
      </c>
      <c r="F206" s="4">
        <v>0.24977158999999999</v>
      </c>
      <c r="G206" s="4"/>
      <c r="H206" s="3">
        <v>11043</v>
      </c>
      <c r="I206" s="4">
        <v>0.25676480000000002</v>
      </c>
      <c r="J206" s="4">
        <v>8.3911050000000001E-2</v>
      </c>
      <c r="K206" s="3">
        <v>11430</v>
      </c>
      <c r="L206" s="4">
        <v>0.25157016999999998</v>
      </c>
      <c r="M206" s="4">
        <v>3.5013950000000002E-2</v>
      </c>
      <c r="N206" s="3">
        <v>12626</v>
      </c>
      <c r="O206" s="4">
        <v>0.26823764999999999</v>
      </c>
      <c r="P206" s="4">
        <v>0.10465573</v>
      </c>
      <c r="Q206" s="3">
        <v>11623</v>
      </c>
      <c r="R206" s="4">
        <v>0.24880769999999999</v>
      </c>
      <c r="S206" s="4">
        <v>-7.9422580000000007E-2</v>
      </c>
      <c r="T206" s="3">
        <v>11775</v>
      </c>
      <c r="U206" s="4">
        <v>0.24644469999999999</v>
      </c>
      <c r="V206" s="4">
        <v>1.3043910000000001E-2</v>
      </c>
      <c r="W206" s="3">
        <v>11259</v>
      </c>
      <c r="X206" s="4">
        <v>0.23924350999999999</v>
      </c>
      <c r="Y206" s="4">
        <v>-4.3806640000000001E-2</v>
      </c>
      <c r="Z206" s="3">
        <v>10759</v>
      </c>
      <c r="AA206" s="4">
        <v>0.22909065000000001</v>
      </c>
      <c r="AB206" s="4">
        <v>-4.4421670000000003E-2</v>
      </c>
      <c r="AC206" s="3">
        <v>11084</v>
      </c>
      <c r="AD206" s="4">
        <v>0.22253310000000001</v>
      </c>
      <c r="AE206" s="4">
        <v>3.0206719999999999E-2</v>
      </c>
      <c r="AF206" s="3">
        <v>11264</v>
      </c>
      <c r="AG206" s="4">
        <v>0.22226301000000001</v>
      </c>
      <c r="AH206" s="4">
        <v>1.6288400000000001E-2</v>
      </c>
    </row>
    <row r="207" spans="1:34">
      <c r="A207" s="2" t="s">
        <v>155</v>
      </c>
      <c r="B207" s="2" t="s">
        <v>49</v>
      </c>
      <c r="C207" s="2" t="s">
        <v>46</v>
      </c>
      <c r="D207" s="2" t="s">
        <v>68</v>
      </c>
      <c r="E207" s="3">
        <v>10645</v>
      </c>
      <c r="F207" s="4">
        <v>0.26097133</v>
      </c>
      <c r="G207" s="4"/>
      <c r="H207" s="3">
        <v>11111</v>
      </c>
      <c r="I207" s="4">
        <v>0.25835242000000003</v>
      </c>
      <c r="J207" s="4">
        <v>4.3808720000000002E-2</v>
      </c>
      <c r="K207" s="3">
        <v>11759</v>
      </c>
      <c r="L207" s="4">
        <v>0.25881894</v>
      </c>
      <c r="M207" s="4">
        <v>5.829339E-2</v>
      </c>
      <c r="N207" s="3">
        <v>12154</v>
      </c>
      <c r="O207" s="4">
        <v>0.25822255999999999</v>
      </c>
      <c r="P207" s="4">
        <v>3.3628489999999997E-2</v>
      </c>
      <c r="Q207" s="3">
        <v>12279</v>
      </c>
      <c r="R207" s="4">
        <v>0.26284612000000002</v>
      </c>
      <c r="S207" s="4">
        <v>1.023786E-2</v>
      </c>
      <c r="T207" s="3">
        <v>12862</v>
      </c>
      <c r="U207" s="4">
        <v>0.26921100999999997</v>
      </c>
      <c r="V207" s="4">
        <v>4.7523629999999997E-2</v>
      </c>
      <c r="W207" s="3">
        <v>12862</v>
      </c>
      <c r="X207" s="4">
        <v>0.27331548</v>
      </c>
      <c r="Y207" s="4">
        <v>-8.1599999999999998E-6</v>
      </c>
      <c r="Z207" s="3">
        <v>12689</v>
      </c>
      <c r="AA207" s="4">
        <v>0.27020498999999998</v>
      </c>
      <c r="AB207" s="4">
        <v>-1.342922E-2</v>
      </c>
      <c r="AC207" s="3">
        <v>13143</v>
      </c>
      <c r="AD207" s="4">
        <v>0.26388769000000001</v>
      </c>
      <c r="AE207" s="4">
        <v>3.5768920000000003E-2</v>
      </c>
      <c r="AF207" s="3">
        <v>13273</v>
      </c>
      <c r="AG207" s="4">
        <v>0.26189652000000002</v>
      </c>
      <c r="AH207" s="4">
        <v>9.8456800000000008E-3</v>
      </c>
    </row>
    <row r="208" spans="1:34">
      <c r="A208" s="2" t="s">
        <v>155</v>
      </c>
      <c r="B208" s="2" t="s">
        <v>49</v>
      </c>
      <c r="C208" s="2" t="s">
        <v>46</v>
      </c>
      <c r="D208" s="2" t="s">
        <v>69</v>
      </c>
      <c r="E208" s="3">
        <v>4839</v>
      </c>
      <c r="F208" s="4">
        <v>0.11864572</v>
      </c>
      <c r="G208" s="4"/>
      <c r="H208" s="3">
        <v>4761</v>
      </c>
      <c r="I208" s="4">
        <v>0.11068979</v>
      </c>
      <c r="J208" s="4">
        <v>-1.6313569999999999E-2</v>
      </c>
      <c r="K208" s="3">
        <v>4999</v>
      </c>
      <c r="L208" s="4">
        <v>0.11002314000000001</v>
      </c>
      <c r="M208" s="4">
        <v>5.0023560000000002E-2</v>
      </c>
      <c r="N208" s="3">
        <v>4836</v>
      </c>
      <c r="O208" s="4">
        <v>0.10275293000000001</v>
      </c>
      <c r="P208" s="4">
        <v>-3.2443029999999998E-2</v>
      </c>
      <c r="Q208" s="3">
        <v>5045</v>
      </c>
      <c r="R208" s="4">
        <v>0.10800578</v>
      </c>
      <c r="S208" s="4">
        <v>4.3203440000000003E-2</v>
      </c>
      <c r="T208" s="3">
        <v>5382</v>
      </c>
      <c r="U208" s="4">
        <v>0.11263721</v>
      </c>
      <c r="V208" s="4">
        <v>6.6614450000000006E-2</v>
      </c>
      <c r="W208" s="3">
        <v>5161</v>
      </c>
      <c r="X208" s="4">
        <v>0.10966987</v>
      </c>
      <c r="Y208" s="4">
        <v>-4.0973700000000002E-2</v>
      </c>
      <c r="Z208" s="3">
        <v>5374</v>
      </c>
      <c r="AA208" s="4">
        <v>0.11443713</v>
      </c>
      <c r="AB208" s="4">
        <v>4.1306809999999999E-2</v>
      </c>
      <c r="AC208" s="3">
        <v>5598</v>
      </c>
      <c r="AD208" s="4">
        <v>0.11240056</v>
      </c>
      <c r="AE208" s="4">
        <v>4.1690369999999997E-2</v>
      </c>
      <c r="AF208" s="3">
        <v>5796</v>
      </c>
      <c r="AG208" s="4">
        <v>0.11437562</v>
      </c>
      <c r="AH208" s="4">
        <v>3.5402959999999997E-2</v>
      </c>
    </row>
    <row r="209" spans="1:34">
      <c r="A209" s="2" t="s">
        <v>155</v>
      </c>
      <c r="B209" s="2" t="s">
        <v>49</v>
      </c>
      <c r="C209" s="2" t="s">
        <v>46</v>
      </c>
      <c r="D209" s="2" t="s">
        <v>70</v>
      </c>
      <c r="E209" s="3">
        <v>2760</v>
      </c>
      <c r="F209" s="4">
        <v>6.7670800000000003E-2</v>
      </c>
      <c r="G209" s="4"/>
      <c r="H209" s="3">
        <v>2714</v>
      </c>
      <c r="I209" s="4">
        <v>6.3094029999999995E-2</v>
      </c>
      <c r="J209" s="4">
        <v>-1.6921729999999999E-2</v>
      </c>
      <c r="K209" s="3">
        <v>2757</v>
      </c>
      <c r="L209" s="4">
        <v>6.0688489999999998E-2</v>
      </c>
      <c r="M209" s="4">
        <v>1.6109740000000001E-2</v>
      </c>
      <c r="N209" s="3">
        <v>2677</v>
      </c>
      <c r="O209" s="4">
        <v>5.6868740000000001E-2</v>
      </c>
      <c r="P209" s="4">
        <v>-2.9191290000000002E-2</v>
      </c>
      <c r="Q209" s="3">
        <v>2875</v>
      </c>
      <c r="R209" s="4">
        <v>6.1545849999999999E-2</v>
      </c>
      <c r="S209" s="4">
        <v>7.4091760000000007E-2</v>
      </c>
      <c r="T209" s="3">
        <v>2694</v>
      </c>
      <c r="U209" s="4">
        <v>5.6381609999999999E-2</v>
      </c>
      <c r="V209" s="4">
        <v>-6.3060980000000003E-2</v>
      </c>
      <c r="W209" s="3">
        <v>2599</v>
      </c>
      <c r="X209" s="4">
        <v>5.5237920000000003E-2</v>
      </c>
      <c r="Y209" s="4">
        <v>-3.5005460000000002E-2</v>
      </c>
      <c r="Z209" s="3">
        <v>2668</v>
      </c>
      <c r="AA209" s="4">
        <v>5.68129E-2</v>
      </c>
      <c r="AB209" s="4">
        <v>2.6381350000000001E-2</v>
      </c>
      <c r="AC209" s="3">
        <v>2777</v>
      </c>
      <c r="AD209" s="4">
        <v>5.5747060000000001E-2</v>
      </c>
      <c r="AE209" s="4">
        <v>4.0667849999999998E-2</v>
      </c>
      <c r="AF209" s="3">
        <v>2764</v>
      </c>
      <c r="AG209" s="4">
        <v>5.4543689999999999E-2</v>
      </c>
      <c r="AH209" s="4">
        <v>-4.4412000000000002E-3</v>
      </c>
    </row>
    <row r="210" spans="1:34">
      <c r="A210" s="2" t="s">
        <v>155</v>
      </c>
      <c r="B210" s="2" t="s">
        <v>49</v>
      </c>
      <c r="C210" s="2" t="s">
        <v>46</v>
      </c>
      <c r="D210" s="2" t="s">
        <v>71</v>
      </c>
      <c r="E210" s="3">
        <v>63</v>
      </c>
      <c r="F210" s="4">
        <v>1.54353E-3</v>
      </c>
      <c r="G210" s="4"/>
      <c r="H210" s="5" t="s">
        <v>86</v>
      </c>
      <c r="I210" s="6" t="s">
        <v>86</v>
      </c>
      <c r="J210" s="6" t="s">
        <v>86</v>
      </c>
      <c r="K210" s="5" t="s">
        <v>86</v>
      </c>
      <c r="L210" s="6" t="s">
        <v>86</v>
      </c>
      <c r="M210" s="6" t="s">
        <v>86</v>
      </c>
      <c r="N210" s="5" t="s">
        <v>86</v>
      </c>
      <c r="O210" s="6" t="s">
        <v>86</v>
      </c>
      <c r="P210" s="6" t="s">
        <v>86</v>
      </c>
      <c r="Q210" s="5" t="s">
        <v>86</v>
      </c>
      <c r="R210" s="6" t="s">
        <v>86</v>
      </c>
      <c r="S210" s="6" t="s">
        <v>86</v>
      </c>
      <c r="T210" s="5" t="s">
        <v>86</v>
      </c>
      <c r="U210" s="6" t="s">
        <v>86</v>
      </c>
      <c r="V210" s="6" t="s">
        <v>86</v>
      </c>
      <c r="W210" s="5" t="s">
        <v>86</v>
      </c>
      <c r="X210" s="6" t="s">
        <v>86</v>
      </c>
      <c r="Y210" s="6" t="s">
        <v>86</v>
      </c>
      <c r="Z210" s="5" t="s">
        <v>86</v>
      </c>
      <c r="AA210" s="6" t="s">
        <v>86</v>
      </c>
      <c r="AB210" s="6" t="s">
        <v>86</v>
      </c>
      <c r="AC210" s="5" t="s">
        <v>86</v>
      </c>
      <c r="AD210" s="6" t="s">
        <v>86</v>
      </c>
      <c r="AE210" s="6" t="s">
        <v>86</v>
      </c>
      <c r="AF210" s="5" t="s">
        <v>86</v>
      </c>
      <c r="AG210" s="6" t="s">
        <v>86</v>
      </c>
      <c r="AH210" s="6" t="s">
        <v>86</v>
      </c>
    </row>
    <row r="211" spans="1:34">
      <c r="A211" s="2" t="s">
        <v>155</v>
      </c>
      <c r="B211" s="2" t="s">
        <v>49</v>
      </c>
      <c r="C211" s="2" t="s">
        <v>46</v>
      </c>
      <c r="D211" s="2" t="s">
        <v>48</v>
      </c>
      <c r="E211" s="3">
        <v>40789</v>
      </c>
      <c r="F211" s="4">
        <v>1</v>
      </c>
      <c r="G211" s="4"/>
      <c r="H211" s="3">
        <v>43008</v>
      </c>
      <c r="I211" s="4">
        <v>1</v>
      </c>
      <c r="J211" s="4">
        <v>5.438979E-2</v>
      </c>
      <c r="K211" s="3">
        <v>45433</v>
      </c>
      <c r="L211" s="4">
        <v>1</v>
      </c>
      <c r="M211" s="4">
        <v>5.6385789999999998E-2</v>
      </c>
      <c r="N211" s="3">
        <v>47069</v>
      </c>
      <c r="O211" s="4">
        <v>1</v>
      </c>
      <c r="P211" s="4">
        <v>3.6015739999999997E-2</v>
      </c>
      <c r="Q211" s="3">
        <v>46715</v>
      </c>
      <c r="R211" s="4">
        <v>1</v>
      </c>
      <c r="S211" s="4">
        <v>-7.5326200000000003E-3</v>
      </c>
      <c r="T211" s="3">
        <v>47778</v>
      </c>
      <c r="U211" s="4">
        <v>1</v>
      </c>
      <c r="V211" s="4">
        <v>2.2757309999999999E-2</v>
      </c>
      <c r="W211" s="3">
        <v>47060</v>
      </c>
      <c r="X211" s="4">
        <v>1</v>
      </c>
      <c r="Y211" s="4">
        <v>-1.502538E-2</v>
      </c>
      <c r="Z211" s="3">
        <v>46962</v>
      </c>
      <c r="AA211" s="4">
        <v>1</v>
      </c>
      <c r="AB211" s="4">
        <v>-2.07223E-3</v>
      </c>
      <c r="AC211" s="3">
        <v>49807</v>
      </c>
      <c r="AD211" s="4">
        <v>1</v>
      </c>
      <c r="AE211" s="4">
        <v>6.0564569999999998E-2</v>
      </c>
      <c r="AF211" s="3">
        <v>50679</v>
      </c>
      <c r="AG211" s="4">
        <v>1</v>
      </c>
      <c r="AH211" s="4">
        <v>1.7523400000000001E-2</v>
      </c>
    </row>
    <row r="212" spans="1:34">
      <c r="A212" s="2" t="s">
        <v>155</v>
      </c>
      <c r="B212" s="2" t="s">
        <v>49</v>
      </c>
      <c r="C212" s="2" t="s">
        <v>47</v>
      </c>
      <c r="D212" s="2" t="s">
        <v>64</v>
      </c>
      <c r="E212" s="5" t="s">
        <v>86</v>
      </c>
      <c r="F212" s="6" t="s">
        <v>86</v>
      </c>
      <c r="G212" s="4"/>
      <c r="H212" s="5" t="s">
        <v>86</v>
      </c>
      <c r="I212" s="6" t="s">
        <v>86</v>
      </c>
      <c r="J212" s="6" t="s">
        <v>86</v>
      </c>
      <c r="K212" s="5" t="s">
        <v>86</v>
      </c>
      <c r="L212" s="6" t="s">
        <v>86</v>
      </c>
      <c r="M212" s="6" t="s">
        <v>86</v>
      </c>
      <c r="N212" s="5" t="s">
        <v>86</v>
      </c>
      <c r="O212" s="6" t="s">
        <v>86</v>
      </c>
      <c r="P212" s="6" t="s">
        <v>86</v>
      </c>
      <c r="Q212" s="5" t="s">
        <v>86</v>
      </c>
      <c r="R212" s="6" t="s">
        <v>86</v>
      </c>
      <c r="S212" s="6" t="s">
        <v>86</v>
      </c>
      <c r="T212" s="5" t="s">
        <v>86</v>
      </c>
      <c r="U212" s="6" t="s">
        <v>86</v>
      </c>
      <c r="V212" s="6" t="s">
        <v>86</v>
      </c>
      <c r="W212" s="5" t="s">
        <v>86</v>
      </c>
      <c r="X212" s="6" t="s">
        <v>86</v>
      </c>
      <c r="Y212" s="6" t="s">
        <v>86</v>
      </c>
      <c r="Z212" s="5" t="s">
        <v>86</v>
      </c>
      <c r="AA212" s="6" t="s">
        <v>86</v>
      </c>
      <c r="AB212" s="6" t="s">
        <v>86</v>
      </c>
      <c r="AC212" s="5" t="s">
        <v>86</v>
      </c>
      <c r="AD212" s="6" t="s">
        <v>86</v>
      </c>
      <c r="AE212" s="6" t="s">
        <v>86</v>
      </c>
      <c r="AF212" s="5" t="s">
        <v>86</v>
      </c>
      <c r="AG212" s="6" t="s">
        <v>86</v>
      </c>
      <c r="AH212" s="6" t="s">
        <v>86</v>
      </c>
    </row>
    <row r="213" spans="1:34">
      <c r="A213" s="2" t="s">
        <v>155</v>
      </c>
      <c r="B213" s="2" t="s">
        <v>49</v>
      </c>
      <c r="C213" s="2" t="s">
        <v>47</v>
      </c>
      <c r="D213" s="2" t="s">
        <v>65</v>
      </c>
      <c r="E213" s="3">
        <v>1363</v>
      </c>
      <c r="F213" s="4">
        <v>4.5953439999999998E-2</v>
      </c>
      <c r="G213" s="4"/>
      <c r="H213" s="3">
        <v>1531</v>
      </c>
      <c r="I213" s="4">
        <v>4.839487E-2</v>
      </c>
      <c r="J213" s="4">
        <v>0.12378326000000001</v>
      </c>
      <c r="K213" s="3">
        <v>1685</v>
      </c>
      <c r="L213" s="4">
        <v>4.5912219999999997E-2</v>
      </c>
      <c r="M213" s="4">
        <v>0.1002876</v>
      </c>
      <c r="N213" s="3">
        <v>1598</v>
      </c>
      <c r="O213" s="4">
        <v>4.9023629999999999E-2</v>
      </c>
      <c r="P213" s="4">
        <v>-5.1621069999999998E-2</v>
      </c>
      <c r="Q213" s="3">
        <v>1937</v>
      </c>
      <c r="R213" s="4">
        <v>6.3959249999999995E-2</v>
      </c>
      <c r="S213" s="4">
        <v>0.21233253999999999</v>
      </c>
      <c r="T213" s="3">
        <v>1741</v>
      </c>
      <c r="U213" s="4">
        <v>5.8177079999999999E-2</v>
      </c>
      <c r="V213" s="4">
        <v>-0.10113311</v>
      </c>
      <c r="W213" s="3">
        <v>1869</v>
      </c>
      <c r="X213" s="4">
        <v>5.9415959999999997E-2</v>
      </c>
      <c r="Y213" s="4">
        <v>7.347178E-2</v>
      </c>
      <c r="Z213" s="3">
        <v>1989</v>
      </c>
      <c r="AA213" s="4">
        <v>6.1718589999999997E-2</v>
      </c>
      <c r="AB213" s="4">
        <v>6.4186919999999995E-2</v>
      </c>
      <c r="AC213" s="3">
        <v>2332</v>
      </c>
      <c r="AD213" s="4">
        <v>6.4561720000000003E-2</v>
      </c>
      <c r="AE213" s="4">
        <v>0.17259115</v>
      </c>
      <c r="AF213" s="3">
        <v>2580</v>
      </c>
      <c r="AG213" s="4">
        <v>7.0069000000000006E-2</v>
      </c>
      <c r="AH213" s="4">
        <v>0.10631993000000001</v>
      </c>
    </row>
    <row r="214" spans="1:34">
      <c r="A214" s="2" t="s">
        <v>155</v>
      </c>
      <c r="B214" s="2" t="s">
        <v>49</v>
      </c>
      <c r="C214" s="2" t="s">
        <v>47</v>
      </c>
      <c r="D214" s="2" t="s">
        <v>66</v>
      </c>
      <c r="E214" s="3">
        <v>5166</v>
      </c>
      <c r="F214" s="4">
        <v>0.17423478000000001</v>
      </c>
      <c r="G214" s="4"/>
      <c r="H214" s="3">
        <v>5412</v>
      </c>
      <c r="I214" s="4">
        <v>0.17103942</v>
      </c>
      <c r="J214" s="4">
        <v>4.7520720000000002E-2</v>
      </c>
      <c r="K214" s="3">
        <v>5930</v>
      </c>
      <c r="L214" s="4">
        <v>0.16160547</v>
      </c>
      <c r="M214" s="4">
        <v>9.5814800000000006E-2</v>
      </c>
      <c r="N214" s="3">
        <v>6465</v>
      </c>
      <c r="O214" s="4">
        <v>0.19836152000000001</v>
      </c>
      <c r="P214" s="4">
        <v>9.0199689999999999E-2</v>
      </c>
      <c r="Q214" s="3">
        <v>5714</v>
      </c>
      <c r="R214" s="4">
        <v>0.1886621</v>
      </c>
      <c r="S214" s="4">
        <v>-0.11620593</v>
      </c>
      <c r="T214" s="3">
        <v>5539</v>
      </c>
      <c r="U214" s="4">
        <v>0.18507114</v>
      </c>
      <c r="V214" s="4">
        <v>-3.060473E-2</v>
      </c>
      <c r="W214" s="3">
        <v>5692</v>
      </c>
      <c r="X214" s="4">
        <v>0.180953</v>
      </c>
      <c r="Y214" s="4">
        <v>2.770036E-2</v>
      </c>
      <c r="Z214" s="3">
        <v>6110</v>
      </c>
      <c r="AA214" s="4">
        <v>0.18959792</v>
      </c>
      <c r="AB214" s="4">
        <v>7.3427709999999993E-2</v>
      </c>
      <c r="AC214" s="3">
        <v>6838</v>
      </c>
      <c r="AD214" s="4">
        <v>0.18928528999999999</v>
      </c>
      <c r="AE214" s="4">
        <v>0.11910506</v>
      </c>
      <c r="AF214" s="3">
        <v>6707</v>
      </c>
      <c r="AG214" s="4">
        <v>0.18212581999999999</v>
      </c>
      <c r="AH214" s="4">
        <v>-1.9190820000000001E-2</v>
      </c>
    </row>
    <row r="215" spans="1:34">
      <c r="A215" s="2" t="s">
        <v>155</v>
      </c>
      <c r="B215" s="2" t="s">
        <v>49</v>
      </c>
      <c r="C215" s="2" t="s">
        <v>47</v>
      </c>
      <c r="D215" s="2" t="s">
        <v>67</v>
      </c>
      <c r="E215" s="3">
        <v>6890</v>
      </c>
      <c r="F215" s="4">
        <v>0.23238259999999999</v>
      </c>
      <c r="G215" s="4"/>
      <c r="H215" s="3">
        <v>7198</v>
      </c>
      <c r="I215" s="4">
        <v>0.22750628000000001</v>
      </c>
      <c r="J215" s="4">
        <v>4.4698660000000001E-2</v>
      </c>
      <c r="K215" s="3">
        <v>8555</v>
      </c>
      <c r="L215" s="4">
        <v>0.23314705999999999</v>
      </c>
      <c r="M215" s="4">
        <v>0.18854011000000001</v>
      </c>
      <c r="N215" s="3">
        <v>8183</v>
      </c>
      <c r="O215" s="4">
        <v>0.25106215999999998</v>
      </c>
      <c r="P215" s="4">
        <v>-4.3563770000000002E-2</v>
      </c>
      <c r="Q215" s="3">
        <v>7197</v>
      </c>
      <c r="R215" s="4">
        <v>0.23763538000000001</v>
      </c>
      <c r="S215" s="4">
        <v>-0.12046387</v>
      </c>
      <c r="T215" s="3">
        <v>7314</v>
      </c>
      <c r="U215" s="4">
        <v>0.24438618000000001</v>
      </c>
      <c r="V215" s="4">
        <v>1.6277710000000001E-2</v>
      </c>
      <c r="W215" s="3">
        <v>7287</v>
      </c>
      <c r="X215" s="4">
        <v>0.23166418</v>
      </c>
      <c r="Y215" s="4">
        <v>-3.6276400000000001E-3</v>
      </c>
      <c r="Z215" s="3">
        <v>7299</v>
      </c>
      <c r="AA215" s="4">
        <v>0.22649084999999999</v>
      </c>
      <c r="AB215" s="4">
        <v>1.60575E-3</v>
      </c>
      <c r="AC215" s="3">
        <v>7635</v>
      </c>
      <c r="AD215" s="4">
        <v>0.21133821999999999</v>
      </c>
      <c r="AE215" s="4">
        <v>4.5959640000000003E-2</v>
      </c>
      <c r="AF215" s="3">
        <v>7616</v>
      </c>
      <c r="AG215" s="4">
        <v>0.20681108000000001</v>
      </c>
      <c r="AH215" s="4">
        <v>-2.4707900000000001E-3</v>
      </c>
    </row>
    <row r="216" spans="1:34">
      <c r="A216" s="2" t="s">
        <v>155</v>
      </c>
      <c r="B216" s="2" t="s">
        <v>49</v>
      </c>
      <c r="C216" s="2" t="s">
        <v>47</v>
      </c>
      <c r="D216" s="2" t="s">
        <v>68</v>
      </c>
      <c r="E216" s="3">
        <v>8284</v>
      </c>
      <c r="F216" s="4">
        <v>0.27939364</v>
      </c>
      <c r="G216" s="4"/>
      <c r="H216" s="3">
        <v>8747</v>
      </c>
      <c r="I216" s="4">
        <v>0.27645555999999999</v>
      </c>
      <c r="J216" s="4">
        <v>5.586907E-2</v>
      </c>
      <c r="K216" s="3">
        <v>10887</v>
      </c>
      <c r="L216" s="4">
        <v>0.29667923000000002</v>
      </c>
      <c r="M216" s="4">
        <v>0.2446267</v>
      </c>
      <c r="N216" s="3">
        <v>8676</v>
      </c>
      <c r="O216" s="4">
        <v>0.26619429</v>
      </c>
      <c r="P216" s="4">
        <v>-0.20307712</v>
      </c>
      <c r="Q216" s="3">
        <v>8026</v>
      </c>
      <c r="R216" s="4">
        <v>0.26501430999999998</v>
      </c>
      <c r="S216" s="4">
        <v>-7.4887759999999998E-2</v>
      </c>
      <c r="T216" s="3">
        <v>8173</v>
      </c>
      <c r="U216" s="4">
        <v>0.27308944000000002</v>
      </c>
      <c r="V216" s="4">
        <v>1.8315700000000001E-2</v>
      </c>
      <c r="W216" s="3">
        <v>8747</v>
      </c>
      <c r="X216" s="4">
        <v>0.27806260999999999</v>
      </c>
      <c r="Y216" s="4">
        <v>7.0229990000000006E-2</v>
      </c>
      <c r="Z216" s="3">
        <v>8912</v>
      </c>
      <c r="AA216" s="4">
        <v>0.27654273000000001</v>
      </c>
      <c r="AB216" s="4">
        <v>1.8883850000000001E-2</v>
      </c>
      <c r="AC216" s="3">
        <v>10088</v>
      </c>
      <c r="AD216" s="4">
        <v>0.27924576000000001</v>
      </c>
      <c r="AE216" s="4">
        <v>0.13190998000000001</v>
      </c>
      <c r="AF216" s="3">
        <v>10009</v>
      </c>
      <c r="AG216" s="4">
        <v>0.27181044999999998</v>
      </c>
      <c r="AH216" s="4">
        <v>-7.7766700000000003E-3</v>
      </c>
    </row>
    <row r="217" spans="1:34">
      <c r="A217" s="2" t="s">
        <v>155</v>
      </c>
      <c r="B217" s="2" t="s">
        <v>49</v>
      </c>
      <c r="C217" s="2" t="s">
        <v>47</v>
      </c>
      <c r="D217" s="2" t="s">
        <v>69</v>
      </c>
      <c r="E217" s="3">
        <v>4528</v>
      </c>
      <c r="F217" s="4">
        <v>0.15270892999999999</v>
      </c>
      <c r="G217" s="4"/>
      <c r="H217" s="3">
        <v>5019</v>
      </c>
      <c r="I217" s="4">
        <v>0.15863169999999999</v>
      </c>
      <c r="J217" s="4">
        <v>0.10847728</v>
      </c>
      <c r="K217" s="3">
        <v>5882</v>
      </c>
      <c r="L217" s="4">
        <v>0.16028228</v>
      </c>
      <c r="M217" s="4">
        <v>0.17185222</v>
      </c>
      <c r="N217" s="3">
        <v>4437</v>
      </c>
      <c r="O217" s="4">
        <v>0.13614777</v>
      </c>
      <c r="P217" s="4">
        <v>-0.24555130999999999</v>
      </c>
      <c r="Q217" s="3">
        <v>4193</v>
      </c>
      <c r="R217" s="4">
        <v>0.13845009</v>
      </c>
      <c r="S217" s="4">
        <v>-5.5054970000000002E-2</v>
      </c>
      <c r="T217" s="3">
        <v>4181</v>
      </c>
      <c r="U217" s="4">
        <v>0.13971084</v>
      </c>
      <c r="V217" s="4">
        <v>-2.79664E-3</v>
      </c>
      <c r="W217" s="3">
        <v>4409</v>
      </c>
      <c r="X217" s="4">
        <v>0.14015694000000001</v>
      </c>
      <c r="Y217" s="4">
        <v>5.4444979999999997E-2</v>
      </c>
      <c r="Z217" s="3">
        <v>4427</v>
      </c>
      <c r="AA217" s="4">
        <v>0.13737299</v>
      </c>
      <c r="AB217" s="4">
        <v>4.1342200000000001E-3</v>
      </c>
      <c r="AC217" s="3">
        <v>5274</v>
      </c>
      <c r="AD217" s="4">
        <v>0.1459802</v>
      </c>
      <c r="AE217" s="4">
        <v>0.19118761000000001</v>
      </c>
      <c r="AF217" s="3">
        <v>5621</v>
      </c>
      <c r="AG217" s="4">
        <v>0.15264115</v>
      </c>
      <c r="AH217" s="4">
        <v>6.5878099999999995E-2</v>
      </c>
    </row>
    <row r="218" spans="1:34">
      <c r="A218" s="2" t="s">
        <v>155</v>
      </c>
      <c r="B218" s="2" t="s">
        <v>49</v>
      </c>
      <c r="C218" s="2" t="s">
        <v>47</v>
      </c>
      <c r="D218" s="2" t="s">
        <v>70</v>
      </c>
      <c r="E218" s="3">
        <v>3341</v>
      </c>
      <c r="F218" s="4">
        <v>0.11269357000000001</v>
      </c>
      <c r="G218" s="4"/>
      <c r="H218" s="3">
        <v>3596</v>
      </c>
      <c r="I218" s="4">
        <v>0.1136475</v>
      </c>
      <c r="J218" s="4">
        <v>7.6123239999999995E-2</v>
      </c>
      <c r="K218" s="3">
        <v>3704</v>
      </c>
      <c r="L218" s="4">
        <v>0.10093302</v>
      </c>
      <c r="M218" s="4">
        <v>3.0031849999999999E-2</v>
      </c>
      <c r="N218" s="3">
        <v>3118</v>
      </c>
      <c r="O218" s="4">
        <v>9.5661189999999993E-2</v>
      </c>
      <c r="P218" s="4">
        <v>-0.15820331000000001</v>
      </c>
      <c r="Q218" s="3">
        <v>3069</v>
      </c>
      <c r="R218" s="4">
        <v>0.10132893</v>
      </c>
      <c r="S218" s="4">
        <v>-1.5713439999999999E-2</v>
      </c>
      <c r="T218" s="3">
        <v>2881</v>
      </c>
      <c r="U218" s="4">
        <v>9.6279909999999996E-2</v>
      </c>
      <c r="V218" s="4">
        <v>-6.103571E-2</v>
      </c>
      <c r="W218" s="3">
        <v>3223</v>
      </c>
      <c r="X218" s="4">
        <v>0.10244871999999999</v>
      </c>
      <c r="Y218" s="4">
        <v>0.11843376999999999</v>
      </c>
      <c r="Z218" s="3">
        <v>3260</v>
      </c>
      <c r="AA218" s="4">
        <v>0.10116633999999999</v>
      </c>
      <c r="AB218" s="4">
        <v>1.1659869999999999E-2</v>
      </c>
      <c r="AC218" s="3">
        <v>3748</v>
      </c>
      <c r="AD218" s="4">
        <v>0.10376285</v>
      </c>
      <c r="AE218" s="4">
        <v>0.14972350000000001</v>
      </c>
      <c r="AF218" s="3">
        <v>4018</v>
      </c>
      <c r="AG218" s="4">
        <v>0.10911346</v>
      </c>
      <c r="AH218" s="4">
        <v>7.1929729999999997E-2</v>
      </c>
    </row>
    <row r="219" spans="1:34">
      <c r="A219" s="2" t="s">
        <v>155</v>
      </c>
      <c r="B219" s="2" t="s">
        <v>49</v>
      </c>
      <c r="C219" s="2" t="s">
        <v>47</v>
      </c>
      <c r="D219" s="2" t="s">
        <v>71</v>
      </c>
      <c r="E219" s="5" t="s">
        <v>86</v>
      </c>
      <c r="F219" s="6" t="s">
        <v>86</v>
      </c>
      <c r="G219" s="4"/>
      <c r="H219" s="5" t="s">
        <v>86</v>
      </c>
      <c r="I219" s="6" t="s">
        <v>86</v>
      </c>
      <c r="J219" s="6" t="s">
        <v>86</v>
      </c>
      <c r="K219" s="5" t="s">
        <v>86</v>
      </c>
      <c r="L219" s="6" t="s">
        <v>86</v>
      </c>
      <c r="M219" s="6" t="s">
        <v>86</v>
      </c>
      <c r="N219" s="5" t="s">
        <v>86</v>
      </c>
      <c r="O219" s="6" t="s">
        <v>86</v>
      </c>
      <c r="P219" s="6" t="s">
        <v>86</v>
      </c>
      <c r="Q219" s="5" t="s">
        <v>86</v>
      </c>
      <c r="R219" s="6" t="s">
        <v>86</v>
      </c>
      <c r="S219" s="6" t="s">
        <v>86</v>
      </c>
      <c r="T219" s="5" t="s">
        <v>86</v>
      </c>
      <c r="U219" s="6" t="s">
        <v>86</v>
      </c>
      <c r="V219" s="6" t="s">
        <v>86</v>
      </c>
      <c r="W219" s="5" t="s">
        <v>86</v>
      </c>
      <c r="X219" s="6" t="s">
        <v>86</v>
      </c>
      <c r="Y219" s="6" t="s">
        <v>86</v>
      </c>
      <c r="Z219" s="5" t="s">
        <v>86</v>
      </c>
      <c r="AA219" s="6" t="s">
        <v>86</v>
      </c>
      <c r="AB219" s="6" t="s">
        <v>86</v>
      </c>
      <c r="AC219" s="5" t="s">
        <v>86</v>
      </c>
      <c r="AD219" s="6" t="s">
        <v>86</v>
      </c>
      <c r="AE219" s="6" t="s">
        <v>86</v>
      </c>
      <c r="AF219" s="5" t="s">
        <v>86</v>
      </c>
      <c r="AG219" s="6" t="s">
        <v>86</v>
      </c>
      <c r="AH219" s="6" t="s">
        <v>86</v>
      </c>
    </row>
    <row r="220" spans="1:34">
      <c r="A220" s="2" t="s">
        <v>155</v>
      </c>
      <c r="B220" s="2" t="s">
        <v>49</v>
      </c>
      <c r="C220" s="2" t="s">
        <v>47</v>
      </c>
      <c r="D220" s="2" t="s">
        <v>48</v>
      </c>
      <c r="E220" s="3">
        <v>29650</v>
      </c>
      <c r="F220" s="4">
        <v>1</v>
      </c>
      <c r="G220" s="4"/>
      <c r="H220" s="3">
        <v>31639</v>
      </c>
      <c r="I220" s="4">
        <v>1</v>
      </c>
      <c r="J220" s="4">
        <v>6.7090499999999997E-2</v>
      </c>
      <c r="K220" s="3">
        <v>36695</v>
      </c>
      <c r="L220" s="4">
        <v>1</v>
      </c>
      <c r="M220" s="4">
        <v>0.1597845</v>
      </c>
      <c r="N220" s="3">
        <v>32592</v>
      </c>
      <c r="O220" s="4">
        <v>1</v>
      </c>
      <c r="P220" s="4">
        <v>-0.11181240000000001</v>
      </c>
      <c r="Q220" s="3">
        <v>30285</v>
      </c>
      <c r="R220" s="4">
        <v>1</v>
      </c>
      <c r="S220" s="4">
        <v>-7.0768689999999995E-2</v>
      </c>
      <c r="T220" s="3">
        <v>29928</v>
      </c>
      <c r="U220" s="4">
        <v>1</v>
      </c>
      <c r="V220" s="4">
        <v>-1.1795419999999999E-2</v>
      </c>
      <c r="W220" s="3">
        <v>31457</v>
      </c>
      <c r="X220" s="4">
        <v>1</v>
      </c>
      <c r="Y220" s="4">
        <v>5.108886E-2</v>
      </c>
      <c r="Z220" s="3">
        <v>32227</v>
      </c>
      <c r="AA220" s="4">
        <v>1</v>
      </c>
      <c r="AB220" s="4">
        <v>2.4483629999999999E-2</v>
      </c>
      <c r="AC220" s="3">
        <v>36125</v>
      </c>
      <c r="AD220" s="4">
        <v>1</v>
      </c>
      <c r="AE220" s="4">
        <v>0.12095336</v>
      </c>
      <c r="AF220" s="3">
        <v>36825</v>
      </c>
      <c r="AG220" s="4">
        <v>1</v>
      </c>
      <c r="AH220" s="4">
        <v>1.936539E-2</v>
      </c>
    </row>
    <row r="221" spans="1:34">
      <c r="A221" s="2" t="s">
        <v>156</v>
      </c>
      <c r="B221" s="2" t="s">
        <v>44</v>
      </c>
      <c r="C221" s="2" t="s">
        <v>45</v>
      </c>
      <c r="D221" s="2" t="s">
        <v>64</v>
      </c>
      <c r="E221" s="3">
        <v>14</v>
      </c>
      <c r="F221" s="4">
        <v>2.0589E-4</v>
      </c>
      <c r="G221" s="4"/>
      <c r="H221" s="3">
        <v>16</v>
      </c>
      <c r="I221" s="4">
        <v>2.4578000000000002E-4</v>
      </c>
      <c r="J221" s="4">
        <v>8.6017650000000001E-2</v>
      </c>
      <c r="K221" s="3">
        <v>16</v>
      </c>
      <c r="L221" s="4">
        <v>2.5211999999999999E-4</v>
      </c>
      <c r="M221" s="4">
        <v>3.6477660000000002E-2</v>
      </c>
      <c r="N221" s="3">
        <v>14</v>
      </c>
      <c r="O221" s="4">
        <v>2.1761999999999999E-4</v>
      </c>
      <c r="P221" s="4">
        <v>-0.13035532999999999</v>
      </c>
      <c r="Q221" s="3">
        <v>13</v>
      </c>
      <c r="R221" s="4">
        <v>1.9523000000000001E-4</v>
      </c>
      <c r="S221" s="4">
        <v>-7.7621419999999997E-2</v>
      </c>
      <c r="T221" s="3">
        <v>11</v>
      </c>
      <c r="U221" s="4">
        <v>1.5604E-4</v>
      </c>
      <c r="V221" s="4">
        <v>-0.1374428</v>
      </c>
      <c r="W221" s="3">
        <v>16</v>
      </c>
      <c r="X221" s="4">
        <v>2.3189E-4</v>
      </c>
      <c r="Y221" s="4">
        <v>0.44401718000000001</v>
      </c>
      <c r="Z221" s="3">
        <v>34</v>
      </c>
      <c r="AA221" s="4">
        <v>4.8766E-4</v>
      </c>
      <c r="AB221" s="4">
        <v>1.1178002499999999</v>
      </c>
      <c r="AC221" s="3">
        <v>37</v>
      </c>
      <c r="AD221" s="4">
        <v>4.6236999999999998E-4</v>
      </c>
      <c r="AE221" s="4">
        <v>9.8325880000000004E-2</v>
      </c>
      <c r="AF221" s="3">
        <v>56</v>
      </c>
      <c r="AG221" s="4">
        <v>6.1140999999999995E-4</v>
      </c>
      <c r="AH221" s="4">
        <v>0.48942156999999997</v>
      </c>
    </row>
    <row r="222" spans="1:34">
      <c r="A222" s="2" t="s">
        <v>156</v>
      </c>
      <c r="B222" s="2" t="s">
        <v>44</v>
      </c>
      <c r="C222" s="2" t="s">
        <v>45</v>
      </c>
      <c r="D222" s="2" t="s">
        <v>65</v>
      </c>
      <c r="E222" s="3">
        <v>678</v>
      </c>
      <c r="F222" s="4">
        <v>9.7657799999999999E-3</v>
      </c>
      <c r="G222" s="4"/>
      <c r="H222" s="3">
        <v>696</v>
      </c>
      <c r="I222" s="4">
        <v>1.1011689999999999E-2</v>
      </c>
      <c r="J222" s="4">
        <v>2.5810389999999999E-2</v>
      </c>
      <c r="K222" s="3">
        <v>840</v>
      </c>
      <c r="L222" s="4">
        <v>1.315586E-2</v>
      </c>
      <c r="M222" s="4">
        <v>0.20718213999999999</v>
      </c>
      <c r="N222" s="3">
        <v>843</v>
      </c>
      <c r="O222" s="4">
        <v>1.310161E-2</v>
      </c>
      <c r="P222" s="4">
        <v>3.3387299999999998E-3</v>
      </c>
      <c r="Q222" s="3">
        <v>932</v>
      </c>
      <c r="R222" s="4">
        <v>1.40914E-2</v>
      </c>
      <c r="S222" s="4">
        <v>0.10588489</v>
      </c>
      <c r="T222" s="3">
        <v>916</v>
      </c>
      <c r="U222" s="4">
        <v>1.282756E-2</v>
      </c>
      <c r="V222" s="4">
        <v>-1.7622809999999999E-2</v>
      </c>
      <c r="W222" s="3">
        <v>824</v>
      </c>
      <c r="X222" s="4">
        <v>1.187656E-2</v>
      </c>
      <c r="Y222" s="4">
        <v>-0.10035574</v>
      </c>
      <c r="Z222" s="3">
        <v>838</v>
      </c>
      <c r="AA222" s="4">
        <v>1.199153E-2</v>
      </c>
      <c r="AB222" s="4">
        <v>1.679255E-2</v>
      </c>
      <c r="AC222" s="3">
        <v>1024</v>
      </c>
      <c r="AD222" s="4">
        <v>1.266048E-2</v>
      </c>
      <c r="AE222" s="4">
        <v>0.22302173</v>
      </c>
      <c r="AF222" s="3">
        <v>1166</v>
      </c>
      <c r="AG222" s="4">
        <v>1.278895E-2</v>
      </c>
      <c r="AH222" s="4">
        <v>0.13779702999999999</v>
      </c>
    </row>
    <row r="223" spans="1:34">
      <c r="A223" s="2" t="s">
        <v>156</v>
      </c>
      <c r="B223" s="2" t="s">
        <v>44</v>
      </c>
      <c r="C223" s="2" t="s">
        <v>45</v>
      </c>
      <c r="D223" s="2" t="s">
        <v>66</v>
      </c>
      <c r="E223" s="3">
        <v>12792</v>
      </c>
      <c r="F223" s="4">
        <v>0.18414156000000001</v>
      </c>
      <c r="G223" s="4"/>
      <c r="H223" s="3">
        <v>11026</v>
      </c>
      <c r="I223" s="4">
        <v>0.17447156</v>
      </c>
      <c r="J223" s="4">
        <v>-0.13802876</v>
      </c>
      <c r="K223" s="3">
        <v>11386</v>
      </c>
      <c r="L223" s="4">
        <v>0.17830957</v>
      </c>
      <c r="M223" s="4">
        <v>3.2660370000000001E-2</v>
      </c>
      <c r="N223" s="3">
        <v>11598</v>
      </c>
      <c r="O223" s="4">
        <v>0.18027523000000001</v>
      </c>
      <c r="P223" s="4">
        <v>1.85997E-2</v>
      </c>
      <c r="Q223" s="3">
        <v>12598</v>
      </c>
      <c r="R223" s="4">
        <v>0.19044601</v>
      </c>
      <c r="S223" s="4">
        <v>8.6216550000000003E-2</v>
      </c>
      <c r="T223" s="3">
        <v>13104</v>
      </c>
      <c r="U223" s="4">
        <v>0.18355711</v>
      </c>
      <c r="V223" s="4">
        <v>4.0130230000000003E-2</v>
      </c>
      <c r="W223" s="3">
        <v>13190</v>
      </c>
      <c r="X223" s="4">
        <v>0.19015544000000001</v>
      </c>
      <c r="Y223" s="4">
        <v>6.6105199999999999E-3</v>
      </c>
      <c r="Z223" s="3">
        <v>13746</v>
      </c>
      <c r="AA223" s="4">
        <v>0.19678354000000001</v>
      </c>
      <c r="AB223" s="4">
        <v>4.2145870000000002E-2</v>
      </c>
      <c r="AC223" s="3">
        <v>20199</v>
      </c>
      <c r="AD223" s="4">
        <v>0.24961372000000001</v>
      </c>
      <c r="AE223" s="4">
        <v>0.46939449999999999</v>
      </c>
      <c r="AF223" s="3">
        <v>22475</v>
      </c>
      <c r="AG223" s="4">
        <v>0.24658701</v>
      </c>
      <c r="AH223" s="4">
        <v>0.11270935999999999</v>
      </c>
    </row>
    <row r="224" spans="1:34">
      <c r="A224" s="2" t="s">
        <v>156</v>
      </c>
      <c r="B224" s="2" t="s">
        <v>44</v>
      </c>
      <c r="C224" s="2" t="s">
        <v>45</v>
      </c>
      <c r="D224" s="2" t="s">
        <v>67</v>
      </c>
      <c r="E224" s="3">
        <v>12613</v>
      </c>
      <c r="F224" s="4">
        <v>0.18155942999999999</v>
      </c>
      <c r="G224" s="4"/>
      <c r="H224" s="3">
        <v>11301</v>
      </c>
      <c r="I224" s="4">
        <v>0.17881896999999999</v>
      </c>
      <c r="J224" s="4">
        <v>-0.1039861</v>
      </c>
      <c r="K224" s="3">
        <v>11486</v>
      </c>
      <c r="L224" s="4">
        <v>0.17986479</v>
      </c>
      <c r="M224" s="4">
        <v>1.634246E-2</v>
      </c>
      <c r="N224" s="3">
        <v>11689</v>
      </c>
      <c r="O224" s="4">
        <v>0.18169152999999999</v>
      </c>
      <c r="P224" s="4">
        <v>1.7725479999999998E-2</v>
      </c>
      <c r="Q224" s="3">
        <v>11715</v>
      </c>
      <c r="R224" s="4">
        <v>0.17709130000000001</v>
      </c>
      <c r="S224" s="4">
        <v>2.1740000000000002E-3</v>
      </c>
      <c r="T224" s="3">
        <v>12682</v>
      </c>
      <c r="U224" s="4">
        <v>0.17765048</v>
      </c>
      <c r="V224" s="4">
        <v>8.2573949999999993E-2</v>
      </c>
      <c r="W224" s="3">
        <v>12562</v>
      </c>
      <c r="X224" s="4">
        <v>0.18109750999999999</v>
      </c>
      <c r="Y224" s="4">
        <v>-9.4646000000000001E-3</v>
      </c>
      <c r="Z224" s="3">
        <v>12854</v>
      </c>
      <c r="AA224" s="4">
        <v>0.18400436000000001</v>
      </c>
      <c r="AB224" s="4">
        <v>2.3208469999999998E-2</v>
      </c>
      <c r="AC224" s="3">
        <v>14332</v>
      </c>
      <c r="AD224" s="4">
        <v>0.17710949000000001</v>
      </c>
      <c r="AE224" s="4">
        <v>0.11499381</v>
      </c>
      <c r="AF224" s="3">
        <v>16194</v>
      </c>
      <c r="AG224" s="4">
        <v>0.17767788000000001</v>
      </c>
      <c r="AH224" s="4">
        <v>0.12998203</v>
      </c>
    </row>
    <row r="225" spans="1:34">
      <c r="A225" s="2" t="s">
        <v>156</v>
      </c>
      <c r="B225" s="2" t="s">
        <v>44</v>
      </c>
      <c r="C225" s="2" t="s">
        <v>45</v>
      </c>
      <c r="D225" s="2" t="s">
        <v>68</v>
      </c>
      <c r="E225" s="3">
        <v>22757</v>
      </c>
      <c r="F225" s="4">
        <v>0.32758903</v>
      </c>
      <c r="G225" s="4"/>
      <c r="H225" s="3">
        <v>21339</v>
      </c>
      <c r="I225" s="4">
        <v>0.33765033</v>
      </c>
      <c r="J225" s="4">
        <v>-6.2313239999999999E-2</v>
      </c>
      <c r="K225" s="3">
        <v>21085</v>
      </c>
      <c r="L225" s="4">
        <v>0.33019683999999999</v>
      </c>
      <c r="M225" s="4">
        <v>-1.1871899999999999E-2</v>
      </c>
      <c r="N225" s="3">
        <v>21726</v>
      </c>
      <c r="O225" s="4">
        <v>0.33768967</v>
      </c>
      <c r="P225" s="4">
        <v>3.0355279999999998E-2</v>
      </c>
      <c r="Q225" s="3">
        <v>22135</v>
      </c>
      <c r="R225" s="4">
        <v>0.33461415</v>
      </c>
      <c r="S225" s="4">
        <v>1.8842640000000001E-2</v>
      </c>
      <c r="T225" s="3">
        <v>24511</v>
      </c>
      <c r="U225" s="4">
        <v>0.34334965000000001</v>
      </c>
      <c r="V225" s="4">
        <v>0.10733928</v>
      </c>
      <c r="W225" s="3">
        <v>23697</v>
      </c>
      <c r="X225" s="4">
        <v>0.34162312</v>
      </c>
      <c r="Y225" s="4">
        <v>-3.3204650000000002E-2</v>
      </c>
      <c r="Z225" s="3">
        <v>23626</v>
      </c>
      <c r="AA225" s="4">
        <v>0.33821445</v>
      </c>
      <c r="AB225" s="4">
        <v>-3.0040399999999999E-3</v>
      </c>
      <c r="AC225" s="3">
        <v>25212</v>
      </c>
      <c r="AD225" s="4">
        <v>0.31157108999999999</v>
      </c>
      <c r="AE225" s="4">
        <v>6.7145689999999994E-2</v>
      </c>
      <c r="AF225" s="3">
        <v>28524</v>
      </c>
      <c r="AG225" s="4">
        <v>0.31295174999999997</v>
      </c>
      <c r="AH225" s="4">
        <v>0.13135851000000001</v>
      </c>
    </row>
    <row r="226" spans="1:34">
      <c r="A226" s="2" t="s">
        <v>156</v>
      </c>
      <c r="B226" s="2" t="s">
        <v>44</v>
      </c>
      <c r="C226" s="2" t="s">
        <v>45</v>
      </c>
      <c r="D226" s="2" t="s">
        <v>69</v>
      </c>
      <c r="E226" s="3">
        <v>13844</v>
      </c>
      <c r="F226" s="4">
        <v>0.19928287</v>
      </c>
      <c r="G226" s="4"/>
      <c r="H226" s="3">
        <v>12501</v>
      </c>
      <c r="I226" s="4">
        <v>0.19781298</v>
      </c>
      <c r="J226" s="4">
        <v>-9.6964590000000003E-2</v>
      </c>
      <c r="K226" s="3">
        <v>12784</v>
      </c>
      <c r="L226" s="4">
        <v>0.20019751999999999</v>
      </c>
      <c r="M226" s="4">
        <v>2.2613250000000001E-2</v>
      </c>
      <c r="N226" s="3">
        <v>12441</v>
      </c>
      <c r="O226" s="4">
        <v>0.19337319</v>
      </c>
      <c r="P226" s="4">
        <v>-2.6850189999999999E-2</v>
      </c>
      <c r="Q226" s="3">
        <v>12529</v>
      </c>
      <c r="R226" s="4">
        <v>0.18940771000000001</v>
      </c>
      <c r="S226" s="4">
        <v>7.1217600000000004E-3</v>
      </c>
      <c r="T226" s="3">
        <v>13689</v>
      </c>
      <c r="U226" s="4">
        <v>0.19175072000000001</v>
      </c>
      <c r="V226" s="4">
        <v>9.2515890000000003E-2</v>
      </c>
      <c r="W226" s="3">
        <v>12918</v>
      </c>
      <c r="X226" s="4">
        <v>0.18622496999999999</v>
      </c>
      <c r="Y226" s="4">
        <v>-5.6319870000000001E-2</v>
      </c>
      <c r="Z226" s="3">
        <v>12860</v>
      </c>
      <c r="AA226" s="4">
        <v>0.18410382</v>
      </c>
      <c r="AB226" s="4">
        <v>-4.4263699999999998E-3</v>
      </c>
      <c r="AC226" s="3">
        <v>13834</v>
      </c>
      <c r="AD226" s="4">
        <v>0.1709552</v>
      </c>
      <c r="AE226" s="4">
        <v>7.5667970000000001E-2</v>
      </c>
      <c r="AF226" s="3">
        <v>15874</v>
      </c>
      <c r="AG226" s="4">
        <v>0.17416023</v>
      </c>
      <c r="AH226" s="4">
        <v>0.14748410000000001</v>
      </c>
    </row>
    <row r="227" spans="1:34">
      <c r="A227" s="2" t="s">
        <v>156</v>
      </c>
      <c r="B227" s="2" t="s">
        <v>44</v>
      </c>
      <c r="C227" s="2" t="s">
        <v>45</v>
      </c>
      <c r="D227" s="2" t="s">
        <v>70</v>
      </c>
      <c r="E227" s="3">
        <v>6603</v>
      </c>
      <c r="F227" s="4">
        <v>9.5048759999999996E-2</v>
      </c>
      <c r="G227" s="4"/>
      <c r="H227" s="3">
        <v>6238</v>
      </c>
      <c r="I227" s="4">
        <v>9.870806E-2</v>
      </c>
      <c r="J227" s="4">
        <v>-5.5229960000000002E-2</v>
      </c>
      <c r="K227" s="3">
        <v>6166</v>
      </c>
      <c r="L227" s="4">
        <v>9.6560590000000002E-2</v>
      </c>
      <c r="M227" s="4">
        <v>-1.1549780000000001E-2</v>
      </c>
      <c r="N227" s="3">
        <v>5939</v>
      </c>
      <c r="O227" s="4">
        <v>9.2314350000000003E-2</v>
      </c>
      <c r="P227" s="4">
        <v>-3.6811209999999997E-2</v>
      </c>
      <c r="Q227" s="3">
        <v>6155</v>
      </c>
      <c r="R227" s="4">
        <v>9.304258E-2</v>
      </c>
      <c r="S227" s="4">
        <v>3.631827E-2</v>
      </c>
      <c r="T227" s="3">
        <v>6378</v>
      </c>
      <c r="U227" s="4">
        <v>8.9343480000000003E-2</v>
      </c>
      <c r="V227" s="4">
        <v>3.6261809999999998E-2</v>
      </c>
      <c r="W227" s="3">
        <v>6100</v>
      </c>
      <c r="X227" s="4">
        <v>8.7935970000000002E-2</v>
      </c>
      <c r="Y227" s="4">
        <v>-4.362634E-2</v>
      </c>
      <c r="Z227" s="3">
        <v>5864</v>
      </c>
      <c r="AA227" s="4">
        <v>8.394443E-2</v>
      </c>
      <c r="AB227" s="4">
        <v>-3.8666989999999998E-2</v>
      </c>
      <c r="AC227" s="3">
        <v>6263</v>
      </c>
      <c r="AD227" s="4">
        <v>7.7398359999999999E-2</v>
      </c>
      <c r="AE227" s="4">
        <v>6.8067240000000001E-2</v>
      </c>
      <c r="AF227" s="3">
        <v>6833</v>
      </c>
      <c r="AG227" s="4">
        <v>7.4968649999999998E-2</v>
      </c>
      <c r="AH227" s="4">
        <v>9.100801E-2</v>
      </c>
    </row>
    <row r="228" spans="1:34">
      <c r="A228" s="2" t="s">
        <v>156</v>
      </c>
      <c r="B228" s="2" t="s">
        <v>44</v>
      </c>
      <c r="C228" s="2" t="s">
        <v>45</v>
      </c>
      <c r="D228" s="2" t="s">
        <v>71</v>
      </c>
      <c r="E228" s="3">
        <v>167</v>
      </c>
      <c r="F228" s="4">
        <v>2.40668E-3</v>
      </c>
      <c r="G228" s="4"/>
      <c r="H228" s="3">
        <v>81</v>
      </c>
      <c r="I228" s="4">
        <v>1.2806199999999999E-3</v>
      </c>
      <c r="J228" s="4">
        <v>-0.51591390000000004</v>
      </c>
      <c r="K228" s="3">
        <v>93</v>
      </c>
      <c r="L228" s="4">
        <v>1.4627100000000001E-3</v>
      </c>
      <c r="M228" s="4">
        <v>0.15410151999999999</v>
      </c>
      <c r="N228" s="3">
        <v>86</v>
      </c>
      <c r="O228" s="4">
        <v>1.3368E-3</v>
      </c>
      <c r="P228" s="4">
        <v>-7.9228980000000004E-2</v>
      </c>
      <c r="Q228" s="3">
        <v>74</v>
      </c>
      <c r="R228" s="4">
        <v>1.11162E-3</v>
      </c>
      <c r="S228" s="4">
        <v>-0.14499090000000001</v>
      </c>
      <c r="T228" s="3">
        <v>97</v>
      </c>
      <c r="U228" s="4">
        <v>1.3649599999999999E-3</v>
      </c>
      <c r="V228" s="4">
        <v>0.32510385000000003</v>
      </c>
      <c r="W228" s="3">
        <v>59</v>
      </c>
      <c r="X228" s="4">
        <v>8.5452E-4</v>
      </c>
      <c r="Y228" s="4">
        <v>-0.39168741000000001</v>
      </c>
      <c r="Z228" s="3">
        <v>33</v>
      </c>
      <c r="AA228" s="4">
        <v>4.7019999999999999E-4</v>
      </c>
      <c r="AB228" s="4">
        <v>-0.44587164000000001</v>
      </c>
      <c r="AC228" s="3">
        <v>19</v>
      </c>
      <c r="AD228" s="4">
        <v>2.2928E-4</v>
      </c>
      <c r="AE228" s="4">
        <v>-0.43513695000000002</v>
      </c>
      <c r="AF228" s="3">
        <v>23</v>
      </c>
      <c r="AG228" s="4">
        <v>2.5411999999999999E-4</v>
      </c>
      <c r="AH228" s="4">
        <v>0.24841115999999999</v>
      </c>
    </row>
    <row r="229" spans="1:34">
      <c r="A229" s="2" t="s">
        <v>156</v>
      </c>
      <c r="B229" s="2" t="s">
        <v>44</v>
      </c>
      <c r="C229" s="2" t="s">
        <v>45</v>
      </c>
      <c r="D229" s="2" t="s">
        <v>48</v>
      </c>
      <c r="E229" s="3">
        <v>69468</v>
      </c>
      <c r="F229" s="4">
        <v>1</v>
      </c>
      <c r="G229" s="4"/>
      <c r="H229" s="3">
        <v>63198</v>
      </c>
      <c r="I229" s="4">
        <v>1</v>
      </c>
      <c r="J229" s="4">
        <v>-9.0254420000000002E-2</v>
      </c>
      <c r="K229" s="3">
        <v>63857</v>
      </c>
      <c r="L229" s="4">
        <v>1</v>
      </c>
      <c r="M229" s="4">
        <v>1.043297E-2</v>
      </c>
      <c r="N229" s="3">
        <v>64336</v>
      </c>
      <c r="O229" s="4">
        <v>1</v>
      </c>
      <c r="P229" s="4">
        <v>7.49323E-3</v>
      </c>
      <c r="Q229" s="3">
        <v>66151</v>
      </c>
      <c r="R229" s="4">
        <v>1</v>
      </c>
      <c r="S229" s="4">
        <v>2.8207070000000001E-2</v>
      </c>
      <c r="T229" s="3">
        <v>71387</v>
      </c>
      <c r="U229" s="4">
        <v>1</v>
      </c>
      <c r="V229" s="4">
        <v>7.9166360000000005E-2</v>
      </c>
      <c r="W229" s="3">
        <v>69366</v>
      </c>
      <c r="X229" s="4">
        <v>1</v>
      </c>
      <c r="Y229" s="4">
        <v>-2.8318570000000001E-2</v>
      </c>
      <c r="Z229" s="3">
        <v>69854</v>
      </c>
      <c r="AA229" s="4">
        <v>1</v>
      </c>
      <c r="AB229" s="4">
        <v>7.04413E-3</v>
      </c>
      <c r="AC229" s="3">
        <v>80919</v>
      </c>
      <c r="AD229" s="4">
        <v>1</v>
      </c>
      <c r="AE229" s="4">
        <v>0.15840046999999999</v>
      </c>
      <c r="AF229" s="3">
        <v>91145</v>
      </c>
      <c r="AG229" s="4">
        <v>1</v>
      </c>
      <c r="AH229" s="4">
        <v>0.12636723999999999</v>
      </c>
    </row>
    <row r="230" spans="1:34">
      <c r="A230" s="2" t="s">
        <v>156</v>
      </c>
      <c r="B230" s="2" t="s">
        <v>44</v>
      </c>
      <c r="C230" s="2" t="s">
        <v>46</v>
      </c>
      <c r="D230" s="2" t="s">
        <v>64</v>
      </c>
      <c r="E230" s="3">
        <v>243</v>
      </c>
      <c r="F230" s="4">
        <v>4.3248200000000001E-3</v>
      </c>
      <c r="G230" s="4"/>
      <c r="H230" s="3">
        <v>83</v>
      </c>
      <c r="I230" s="4">
        <v>1.8920300000000001E-3</v>
      </c>
      <c r="J230" s="4">
        <v>-0.65780426000000003</v>
      </c>
      <c r="K230" s="3">
        <v>252</v>
      </c>
      <c r="L230" s="4">
        <v>6.6767500000000004E-3</v>
      </c>
      <c r="M230" s="4">
        <v>2.0335443199999998</v>
      </c>
      <c r="N230" s="3">
        <v>309</v>
      </c>
      <c r="O230" s="4">
        <v>8.7687300000000006E-3</v>
      </c>
      <c r="P230" s="4">
        <v>0.22728524999999999</v>
      </c>
      <c r="Q230" s="3">
        <v>306</v>
      </c>
      <c r="R230" s="4">
        <v>8.85938E-3</v>
      </c>
      <c r="S230" s="4">
        <v>-1.260817E-2</v>
      </c>
      <c r="T230" s="3">
        <v>271</v>
      </c>
      <c r="U230" s="4">
        <v>6.6910199999999998E-3</v>
      </c>
      <c r="V230" s="4">
        <v>-0.11239845</v>
      </c>
      <c r="W230" s="3">
        <v>340</v>
      </c>
      <c r="X230" s="4">
        <v>8.3676800000000006E-3</v>
      </c>
      <c r="Y230" s="4">
        <v>0.25252094000000003</v>
      </c>
      <c r="Z230" s="3">
        <v>305</v>
      </c>
      <c r="AA230" s="4">
        <v>7.3796E-3</v>
      </c>
      <c r="AB230" s="4">
        <v>-0.1017122</v>
      </c>
      <c r="AC230" s="5" t="s">
        <v>86</v>
      </c>
      <c r="AD230" s="6" t="s">
        <v>86</v>
      </c>
      <c r="AE230" s="6" t="s">
        <v>86</v>
      </c>
      <c r="AF230" s="5" t="s">
        <v>86</v>
      </c>
      <c r="AG230" s="6" t="s">
        <v>86</v>
      </c>
      <c r="AH230" s="6" t="s">
        <v>86</v>
      </c>
    </row>
    <row r="231" spans="1:34">
      <c r="A231" s="2" t="s">
        <v>156</v>
      </c>
      <c r="B231" s="2" t="s">
        <v>44</v>
      </c>
      <c r="C231" s="2" t="s">
        <v>46</v>
      </c>
      <c r="D231" s="2" t="s">
        <v>65</v>
      </c>
      <c r="E231" s="3">
        <v>3074</v>
      </c>
      <c r="F231" s="4">
        <v>5.4723899999999999E-2</v>
      </c>
      <c r="G231" s="4"/>
      <c r="H231" s="3">
        <v>2310</v>
      </c>
      <c r="I231" s="4">
        <v>5.257146E-2</v>
      </c>
      <c r="J231" s="4">
        <v>-0.24857076</v>
      </c>
      <c r="K231" s="3">
        <v>2182</v>
      </c>
      <c r="L231" s="4">
        <v>5.7767590000000001E-2</v>
      </c>
      <c r="M231" s="4">
        <v>-5.5402409999999999E-2</v>
      </c>
      <c r="N231" s="3">
        <v>2101</v>
      </c>
      <c r="O231" s="4">
        <v>5.9535060000000001E-2</v>
      </c>
      <c r="P231" s="4">
        <v>-3.6919979999999998E-2</v>
      </c>
      <c r="Q231" s="3">
        <v>1651</v>
      </c>
      <c r="R231" s="4">
        <v>4.7876790000000002E-2</v>
      </c>
      <c r="S231" s="4">
        <v>-0.21408583</v>
      </c>
      <c r="T231" s="3">
        <v>1894</v>
      </c>
      <c r="U231" s="4">
        <v>4.6724259999999997E-2</v>
      </c>
      <c r="V231" s="4">
        <v>0.14695659999999999</v>
      </c>
      <c r="W231" s="3">
        <v>1898</v>
      </c>
      <c r="X231" s="4">
        <v>4.6747339999999998E-2</v>
      </c>
      <c r="Y231" s="4">
        <v>2.04302E-3</v>
      </c>
      <c r="Z231" s="3">
        <v>2100</v>
      </c>
      <c r="AA231" s="4">
        <v>5.0792759999999999E-2</v>
      </c>
      <c r="AB231" s="4">
        <v>0.10670718999999999</v>
      </c>
      <c r="AC231" s="3">
        <v>1909</v>
      </c>
      <c r="AD231" s="4">
        <v>4.6276699999999997E-2</v>
      </c>
      <c r="AE231" s="4">
        <v>-9.1377159999999999E-2</v>
      </c>
      <c r="AF231" s="3">
        <v>1501</v>
      </c>
      <c r="AG231" s="4">
        <v>3.7658530000000003E-2</v>
      </c>
      <c r="AH231" s="4">
        <v>-0.21376772999999999</v>
      </c>
    </row>
    <row r="232" spans="1:34">
      <c r="A232" s="2" t="s">
        <v>156</v>
      </c>
      <c r="B232" s="2" t="s">
        <v>44</v>
      </c>
      <c r="C232" s="2" t="s">
        <v>46</v>
      </c>
      <c r="D232" s="2" t="s">
        <v>66</v>
      </c>
      <c r="E232" s="3">
        <v>8263</v>
      </c>
      <c r="F232" s="4">
        <v>0.14710353000000001</v>
      </c>
      <c r="G232" s="4"/>
      <c r="H232" s="3">
        <v>6205</v>
      </c>
      <c r="I232" s="4">
        <v>0.14123028000000001</v>
      </c>
      <c r="J232" s="4">
        <v>-0.24903474</v>
      </c>
      <c r="K232" s="3">
        <v>5265</v>
      </c>
      <c r="L232" s="4">
        <v>0.13940430000000001</v>
      </c>
      <c r="M232" s="4">
        <v>-0.15148217</v>
      </c>
      <c r="N232" s="3">
        <v>4691</v>
      </c>
      <c r="O232" s="4">
        <v>0.13289914999999999</v>
      </c>
      <c r="P232" s="4">
        <v>-0.10911862</v>
      </c>
      <c r="Q232" s="3">
        <v>4383</v>
      </c>
      <c r="R232" s="4">
        <v>0.12706675000000001</v>
      </c>
      <c r="S232" s="4">
        <v>-6.5600459999999999E-2</v>
      </c>
      <c r="T232" s="3">
        <v>5341</v>
      </c>
      <c r="U232" s="4">
        <v>0.13174501</v>
      </c>
      <c r="V232" s="4">
        <v>0.21851743000000001</v>
      </c>
      <c r="W232" s="3">
        <v>5636</v>
      </c>
      <c r="X232" s="4">
        <v>0.13882163</v>
      </c>
      <c r="Y232" s="4">
        <v>5.5345999999999999E-2</v>
      </c>
      <c r="Z232" s="3">
        <v>5650</v>
      </c>
      <c r="AA232" s="4">
        <v>0.13663529999999999</v>
      </c>
      <c r="AB232" s="4">
        <v>2.5213499999999999E-3</v>
      </c>
      <c r="AC232" s="3">
        <v>5660</v>
      </c>
      <c r="AD232" s="4">
        <v>0.13723830000000001</v>
      </c>
      <c r="AE232" s="4">
        <v>1.6949300000000001E-3</v>
      </c>
      <c r="AF232" s="3">
        <v>5322</v>
      </c>
      <c r="AG232" s="4">
        <v>0.13356290000000001</v>
      </c>
      <c r="AH232" s="4">
        <v>-5.9713120000000001E-2</v>
      </c>
    </row>
    <row r="233" spans="1:34">
      <c r="A233" s="2" t="s">
        <v>156</v>
      </c>
      <c r="B233" s="2" t="s">
        <v>44</v>
      </c>
      <c r="C233" s="2" t="s">
        <v>46</v>
      </c>
      <c r="D233" s="2" t="s">
        <v>67</v>
      </c>
      <c r="E233" s="3">
        <v>12868</v>
      </c>
      <c r="F233" s="4">
        <v>0.22910047</v>
      </c>
      <c r="G233" s="4"/>
      <c r="H233" s="3">
        <v>10126</v>
      </c>
      <c r="I233" s="4">
        <v>0.23046578000000001</v>
      </c>
      <c r="J233" s="4">
        <v>-0.21314341000000001</v>
      </c>
      <c r="K233" s="3">
        <v>8410</v>
      </c>
      <c r="L233" s="4">
        <v>0.22267148</v>
      </c>
      <c r="M233" s="4">
        <v>-0.16944042000000001</v>
      </c>
      <c r="N233" s="3">
        <v>7737</v>
      </c>
      <c r="O233" s="4">
        <v>0.21921841</v>
      </c>
      <c r="P233" s="4">
        <v>-8.0003329999999998E-2</v>
      </c>
      <c r="Q233" s="3">
        <v>7655</v>
      </c>
      <c r="R233" s="4">
        <v>0.22192618</v>
      </c>
      <c r="S233" s="4">
        <v>-1.0639829999999999E-2</v>
      </c>
      <c r="T233" s="3">
        <v>8940</v>
      </c>
      <c r="U233" s="4">
        <v>0.22053057000000001</v>
      </c>
      <c r="V233" s="4">
        <v>0.16785729999999999</v>
      </c>
      <c r="W233" s="3">
        <v>8551</v>
      </c>
      <c r="X233" s="4">
        <v>0.21061028000000001</v>
      </c>
      <c r="Y233" s="4">
        <v>-4.350511E-2</v>
      </c>
      <c r="Z233" s="3">
        <v>8678</v>
      </c>
      <c r="AA233" s="4">
        <v>0.20984031</v>
      </c>
      <c r="AB233" s="4">
        <v>1.4839140000000001E-2</v>
      </c>
      <c r="AC233" s="3">
        <v>8421</v>
      </c>
      <c r="AD233" s="4">
        <v>0.20418159</v>
      </c>
      <c r="AE233" s="4">
        <v>-2.9600089999999999E-2</v>
      </c>
      <c r="AF233" s="3">
        <v>8381</v>
      </c>
      <c r="AG233" s="4">
        <v>0.21033439000000001</v>
      </c>
      <c r="AH233" s="4">
        <v>-4.7239600000000001E-3</v>
      </c>
    </row>
    <row r="234" spans="1:34">
      <c r="A234" s="2" t="s">
        <v>156</v>
      </c>
      <c r="B234" s="2" t="s">
        <v>44</v>
      </c>
      <c r="C234" s="2" t="s">
        <v>46</v>
      </c>
      <c r="D234" s="2" t="s">
        <v>68</v>
      </c>
      <c r="E234" s="3">
        <v>18730</v>
      </c>
      <c r="F234" s="4">
        <v>0.33345511</v>
      </c>
      <c r="G234" s="4"/>
      <c r="H234" s="3">
        <v>14966</v>
      </c>
      <c r="I234" s="4">
        <v>0.34063134</v>
      </c>
      <c r="J234" s="4">
        <v>-0.20097139</v>
      </c>
      <c r="K234" s="3">
        <v>12856</v>
      </c>
      <c r="L234" s="4">
        <v>0.34038857</v>
      </c>
      <c r="M234" s="4">
        <v>-0.14098052999999999</v>
      </c>
      <c r="N234" s="3">
        <v>12317</v>
      </c>
      <c r="O234" s="4">
        <v>0.34898968000000002</v>
      </c>
      <c r="P234" s="4">
        <v>-4.1898659999999997E-2</v>
      </c>
      <c r="Q234" s="3">
        <v>12361</v>
      </c>
      <c r="R234" s="4">
        <v>0.35836359000000001</v>
      </c>
      <c r="S234" s="4">
        <v>3.53886E-3</v>
      </c>
      <c r="T234" s="3">
        <v>14322</v>
      </c>
      <c r="U234" s="4">
        <v>0.35330235999999998</v>
      </c>
      <c r="V234" s="4">
        <v>0.15864977</v>
      </c>
      <c r="W234" s="3">
        <v>14397</v>
      </c>
      <c r="X234" s="4">
        <v>0.35460803000000002</v>
      </c>
      <c r="Y234" s="4">
        <v>5.2495900000000002E-3</v>
      </c>
      <c r="Z234" s="3">
        <v>14436</v>
      </c>
      <c r="AA234" s="4">
        <v>0.34909807999999998</v>
      </c>
      <c r="AB234" s="4">
        <v>2.7363499999999998E-3</v>
      </c>
      <c r="AC234" s="3">
        <v>14333</v>
      </c>
      <c r="AD234" s="4">
        <v>0.34753017000000003</v>
      </c>
      <c r="AE234" s="4">
        <v>-7.1854500000000003E-3</v>
      </c>
      <c r="AF234" s="3">
        <v>14509</v>
      </c>
      <c r="AG234" s="4">
        <v>0.36411600999999999</v>
      </c>
      <c r="AH234" s="4">
        <v>1.227175E-2</v>
      </c>
    </row>
    <row r="235" spans="1:34">
      <c r="A235" s="2" t="s">
        <v>156</v>
      </c>
      <c r="B235" s="2" t="s">
        <v>44</v>
      </c>
      <c r="C235" s="2" t="s">
        <v>46</v>
      </c>
      <c r="D235" s="2" t="s">
        <v>69</v>
      </c>
      <c r="E235" s="3">
        <v>8953</v>
      </c>
      <c r="F235" s="4">
        <v>0.15938540000000001</v>
      </c>
      <c r="G235" s="4"/>
      <c r="H235" s="3">
        <v>7085</v>
      </c>
      <c r="I235" s="4">
        <v>0.16127047999999999</v>
      </c>
      <c r="J235" s="4">
        <v>-0.20855370000000001</v>
      </c>
      <c r="K235" s="3">
        <v>6030</v>
      </c>
      <c r="L235" s="4">
        <v>0.15965668999999999</v>
      </c>
      <c r="M235" s="4">
        <v>-0.14896996000000001</v>
      </c>
      <c r="N235" s="3">
        <v>5558</v>
      </c>
      <c r="O235" s="4">
        <v>0.15748645</v>
      </c>
      <c r="P235" s="4">
        <v>-7.8214489999999998E-2</v>
      </c>
      <c r="Q235" s="3">
        <v>5622</v>
      </c>
      <c r="R235" s="4">
        <v>0.16299317999999999</v>
      </c>
      <c r="S235" s="4">
        <v>1.146105E-2</v>
      </c>
      <c r="T235" s="3">
        <v>6658</v>
      </c>
      <c r="U235" s="4">
        <v>0.16424776999999999</v>
      </c>
      <c r="V235" s="4">
        <v>0.18429411000000001</v>
      </c>
      <c r="W235" s="3">
        <v>6681</v>
      </c>
      <c r="X235" s="4">
        <v>0.16455715000000001</v>
      </c>
      <c r="Y235" s="4">
        <v>3.4347599999999998E-3</v>
      </c>
      <c r="Z235" s="3">
        <v>6906</v>
      </c>
      <c r="AA235" s="4">
        <v>0.16699078000000001</v>
      </c>
      <c r="AB235" s="4">
        <v>3.3626429999999999E-2</v>
      </c>
      <c r="AC235" s="3">
        <v>7187</v>
      </c>
      <c r="AD235" s="4">
        <v>0.174261</v>
      </c>
      <c r="AE235" s="4">
        <v>4.0712520000000002E-2</v>
      </c>
      <c r="AF235" s="3">
        <v>6970</v>
      </c>
      <c r="AG235" s="4">
        <v>0.17492685999999999</v>
      </c>
      <c r="AH235" s="4">
        <v>-3.014648E-2</v>
      </c>
    </row>
    <row r="236" spans="1:34">
      <c r="A236" s="2" t="s">
        <v>156</v>
      </c>
      <c r="B236" s="2" t="s">
        <v>44</v>
      </c>
      <c r="C236" s="2" t="s">
        <v>46</v>
      </c>
      <c r="D236" s="2" t="s">
        <v>70</v>
      </c>
      <c r="E236" s="3">
        <v>4010</v>
      </c>
      <c r="F236" s="4">
        <v>7.1398790000000004E-2</v>
      </c>
      <c r="G236" s="4"/>
      <c r="H236" s="3">
        <v>3134</v>
      </c>
      <c r="I236" s="4">
        <v>7.1338109999999996E-2</v>
      </c>
      <c r="J236" s="4">
        <v>-0.21846964999999999</v>
      </c>
      <c r="K236" s="3">
        <v>2738</v>
      </c>
      <c r="L236" s="4">
        <v>7.2491959999999994E-2</v>
      </c>
      <c r="M236" s="4">
        <v>-0.12646379999999999</v>
      </c>
      <c r="N236" s="3">
        <v>2558</v>
      </c>
      <c r="O236" s="4">
        <v>7.247903E-2</v>
      </c>
      <c r="P236" s="4">
        <v>-6.5678520000000004E-2</v>
      </c>
      <c r="Q236" s="3">
        <v>2492</v>
      </c>
      <c r="R236" s="4">
        <v>7.2260409999999997E-2</v>
      </c>
      <c r="S236" s="4">
        <v>-2.5659069999999999E-2</v>
      </c>
      <c r="T236" s="3">
        <v>3094</v>
      </c>
      <c r="U236" s="4">
        <v>7.6327130000000007E-2</v>
      </c>
      <c r="V236" s="4">
        <v>0.24138942999999999</v>
      </c>
      <c r="W236" s="3">
        <v>3072</v>
      </c>
      <c r="X236" s="4">
        <v>7.5656719999999997E-2</v>
      </c>
      <c r="Y236" s="4">
        <v>-7.2486599999999997E-3</v>
      </c>
      <c r="Z236" s="3">
        <v>3263</v>
      </c>
      <c r="AA236" s="4">
        <v>7.8907980000000003E-2</v>
      </c>
      <c r="AB236" s="4">
        <v>6.2334430000000003E-2</v>
      </c>
      <c r="AC236" s="3">
        <v>3431</v>
      </c>
      <c r="AD236" s="4">
        <v>8.3202509999999993E-2</v>
      </c>
      <c r="AE236" s="4">
        <v>5.1570980000000002E-2</v>
      </c>
      <c r="AF236" s="3">
        <v>3031</v>
      </c>
      <c r="AG236" s="4">
        <v>7.6058299999999995E-2</v>
      </c>
      <c r="AH236" s="4">
        <v>-0.11679805</v>
      </c>
    </row>
    <row r="237" spans="1:34">
      <c r="A237" s="2" t="s">
        <v>156</v>
      </c>
      <c r="B237" s="2" t="s">
        <v>44</v>
      </c>
      <c r="C237" s="2" t="s">
        <v>46</v>
      </c>
      <c r="D237" s="2" t="s">
        <v>71</v>
      </c>
      <c r="E237" s="3">
        <v>29</v>
      </c>
      <c r="F237" s="4">
        <v>5.0796999999999995E-4</v>
      </c>
      <c r="G237" s="4"/>
      <c r="H237" s="3">
        <v>26</v>
      </c>
      <c r="I237" s="4">
        <v>6.0053000000000005E-4</v>
      </c>
      <c r="J237" s="4">
        <v>-7.5281360000000005E-2</v>
      </c>
      <c r="K237" s="3">
        <v>36</v>
      </c>
      <c r="L237" s="4">
        <v>9.4267000000000005E-4</v>
      </c>
      <c r="M237" s="4">
        <v>0.34939051999999998</v>
      </c>
      <c r="N237" s="3">
        <v>22</v>
      </c>
      <c r="O237" s="4">
        <v>6.2348999999999998E-4</v>
      </c>
      <c r="P237" s="4">
        <v>-0.38191607</v>
      </c>
      <c r="Q237" s="3">
        <v>23</v>
      </c>
      <c r="R237" s="4">
        <v>6.5372E-4</v>
      </c>
      <c r="S237" s="4">
        <v>2.466697E-2</v>
      </c>
      <c r="T237" s="3">
        <v>18</v>
      </c>
      <c r="U237" s="4">
        <v>4.3188999999999999E-4</v>
      </c>
      <c r="V237" s="4">
        <v>-0.22356292999999999</v>
      </c>
      <c r="W237" s="3">
        <v>26</v>
      </c>
      <c r="X237" s="4">
        <v>6.3117000000000002E-4</v>
      </c>
      <c r="Y237" s="4">
        <v>0.46368229</v>
      </c>
      <c r="Z237" s="3">
        <v>15</v>
      </c>
      <c r="AA237" s="4">
        <v>3.5520000000000001E-4</v>
      </c>
      <c r="AB237" s="4">
        <v>-0.42677843999999998</v>
      </c>
      <c r="AC237" s="5" t="s">
        <v>86</v>
      </c>
      <c r="AD237" s="6" t="s">
        <v>86</v>
      </c>
      <c r="AE237" s="6" t="s">
        <v>86</v>
      </c>
      <c r="AF237" s="5" t="s">
        <v>86</v>
      </c>
      <c r="AG237" s="6" t="s">
        <v>86</v>
      </c>
      <c r="AH237" s="6" t="s">
        <v>86</v>
      </c>
    </row>
    <row r="238" spans="1:34">
      <c r="A238" s="2" t="s">
        <v>156</v>
      </c>
      <c r="B238" s="2" t="s">
        <v>44</v>
      </c>
      <c r="C238" s="2" t="s">
        <v>46</v>
      </c>
      <c r="D238" s="2" t="s">
        <v>48</v>
      </c>
      <c r="E238" s="3">
        <v>56169</v>
      </c>
      <c r="F238" s="4">
        <v>1</v>
      </c>
      <c r="G238" s="4"/>
      <c r="H238" s="3">
        <v>43935</v>
      </c>
      <c r="I238" s="4">
        <v>1</v>
      </c>
      <c r="J238" s="4">
        <v>-0.21780485999999999</v>
      </c>
      <c r="K238" s="3">
        <v>37768</v>
      </c>
      <c r="L238" s="4">
        <v>1</v>
      </c>
      <c r="M238" s="4">
        <v>-0.14036786000000001</v>
      </c>
      <c r="N238" s="3">
        <v>35294</v>
      </c>
      <c r="O238" s="4">
        <v>1</v>
      </c>
      <c r="P238" s="4">
        <v>-6.551179E-2</v>
      </c>
      <c r="Q238" s="3">
        <v>34492</v>
      </c>
      <c r="R238" s="4">
        <v>1</v>
      </c>
      <c r="S238" s="4">
        <v>-2.2711240000000001E-2</v>
      </c>
      <c r="T238" s="3">
        <v>40537</v>
      </c>
      <c r="U238" s="4">
        <v>1</v>
      </c>
      <c r="V238" s="4">
        <v>0.17524798999999999</v>
      </c>
      <c r="W238" s="3">
        <v>40600</v>
      </c>
      <c r="X238" s="4">
        <v>1</v>
      </c>
      <c r="Y238" s="4">
        <v>1.54827E-3</v>
      </c>
      <c r="Z238" s="3">
        <v>41353</v>
      </c>
      <c r="AA238" s="4">
        <v>1</v>
      </c>
      <c r="AB238" s="4">
        <v>1.8562929999999998E-2</v>
      </c>
      <c r="AC238" s="3">
        <v>41242</v>
      </c>
      <c r="AD238" s="4">
        <v>1</v>
      </c>
      <c r="AE238" s="4">
        <v>-2.70631E-3</v>
      </c>
      <c r="AF238" s="3">
        <v>39846</v>
      </c>
      <c r="AG238" s="4">
        <v>1</v>
      </c>
      <c r="AH238" s="4">
        <v>-3.3838220000000002E-2</v>
      </c>
    </row>
    <row r="239" spans="1:34">
      <c r="A239" s="2" t="s">
        <v>156</v>
      </c>
      <c r="B239" s="2" t="s">
        <v>44</v>
      </c>
      <c r="C239" s="2" t="s">
        <v>47</v>
      </c>
      <c r="D239" s="2" t="s">
        <v>64</v>
      </c>
      <c r="E239" s="5" t="s">
        <v>86</v>
      </c>
      <c r="F239" s="6" t="s">
        <v>86</v>
      </c>
      <c r="G239" s="4"/>
      <c r="H239" s="3">
        <v>15</v>
      </c>
      <c r="I239" s="4">
        <v>6.7157999999999996E-4</v>
      </c>
      <c r="J239" s="6" t="s">
        <v>86</v>
      </c>
      <c r="K239" s="3">
        <v>11</v>
      </c>
      <c r="L239" s="4">
        <v>4.6798E-4</v>
      </c>
      <c r="M239" s="4">
        <v>-0.29655366</v>
      </c>
      <c r="N239" s="5" t="s">
        <v>86</v>
      </c>
      <c r="O239" s="6" t="s">
        <v>86</v>
      </c>
      <c r="P239" s="6" t="s">
        <v>86</v>
      </c>
      <c r="Q239" s="5" t="s">
        <v>86</v>
      </c>
      <c r="R239" s="6" t="s">
        <v>86</v>
      </c>
      <c r="S239" s="6" t="s">
        <v>86</v>
      </c>
      <c r="T239" s="5" t="s">
        <v>86</v>
      </c>
      <c r="U239" s="6" t="s">
        <v>86</v>
      </c>
      <c r="V239" s="6" t="s">
        <v>86</v>
      </c>
      <c r="W239" s="5" t="s">
        <v>86</v>
      </c>
      <c r="X239" s="6" t="s">
        <v>86</v>
      </c>
      <c r="Y239" s="6" t="s">
        <v>86</v>
      </c>
      <c r="Z239" s="5" t="s">
        <v>86</v>
      </c>
      <c r="AA239" s="6" t="s">
        <v>86</v>
      </c>
      <c r="AB239" s="6" t="s">
        <v>86</v>
      </c>
      <c r="AC239" s="3">
        <v>19</v>
      </c>
      <c r="AD239" s="4">
        <v>7.9221999999999995E-4</v>
      </c>
      <c r="AE239" s="6" t="s">
        <v>86</v>
      </c>
      <c r="AF239" s="5" t="s">
        <v>86</v>
      </c>
      <c r="AG239" s="6" t="s">
        <v>86</v>
      </c>
      <c r="AH239" s="6" t="s">
        <v>86</v>
      </c>
    </row>
    <row r="240" spans="1:34">
      <c r="A240" s="2" t="s">
        <v>156</v>
      </c>
      <c r="B240" s="2" t="s">
        <v>44</v>
      </c>
      <c r="C240" s="2" t="s">
        <v>47</v>
      </c>
      <c r="D240" s="2" t="s">
        <v>65</v>
      </c>
      <c r="E240" s="3">
        <v>1353</v>
      </c>
      <c r="F240" s="4">
        <v>7.4785320000000002E-2</v>
      </c>
      <c r="G240" s="4"/>
      <c r="H240" s="3">
        <v>1725</v>
      </c>
      <c r="I240" s="4">
        <v>7.6816129999999996E-2</v>
      </c>
      <c r="J240" s="4">
        <v>0.27528169000000002</v>
      </c>
      <c r="K240" s="3">
        <v>1697</v>
      </c>
      <c r="L240" s="4">
        <v>7.4837810000000005E-2</v>
      </c>
      <c r="M240" s="4">
        <v>-1.649424E-2</v>
      </c>
      <c r="N240" s="3">
        <v>560</v>
      </c>
      <c r="O240" s="4">
        <v>4.5061190000000001E-2</v>
      </c>
      <c r="P240" s="4">
        <v>-0.66986327000000001</v>
      </c>
      <c r="Q240" s="3">
        <v>504</v>
      </c>
      <c r="R240" s="4">
        <v>3.7333579999999998E-2</v>
      </c>
      <c r="S240" s="4">
        <v>-0.10098401</v>
      </c>
      <c r="T240" s="3">
        <v>652</v>
      </c>
      <c r="U240" s="4">
        <v>3.974399E-2</v>
      </c>
      <c r="V240" s="4">
        <v>0.29513741999999998</v>
      </c>
      <c r="W240" s="3">
        <v>498</v>
      </c>
      <c r="X240" s="4">
        <v>2.9313639999999998E-2</v>
      </c>
      <c r="Y240" s="4">
        <v>-0.23697198</v>
      </c>
      <c r="Z240" s="3">
        <v>735</v>
      </c>
      <c r="AA240" s="4">
        <v>3.7581280000000002E-2</v>
      </c>
      <c r="AB240" s="4">
        <v>0.47710138000000002</v>
      </c>
      <c r="AC240" s="3">
        <v>824</v>
      </c>
      <c r="AD240" s="4">
        <v>3.4424950000000003E-2</v>
      </c>
      <c r="AE240" s="4">
        <v>0.12090051</v>
      </c>
      <c r="AF240" s="3">
        <v>748</v>
      </c>
      <c r="AG240" s="4">
        <v>3.0351309999999999E-2</v>
      </c>
      <c r="AH240" s="4">
        <v>-9.2561169999999998E-2</v>
      </c>
    </row>
    <row r="241" spans="1:34">
      <c r="A241" s="2" t="s">
        <v>156</v>
      </c>
      <c r="B241" s="2" t="s">
        <v>44</v>
      </c>
      <c r="C241" s="2" t="s">
        <v>47</v>
      </c>
      <c r="D241" s="2" t="s">
        <v>66</v>
      </c>
      <c r="E241" s="3">
        <v>3794</v>
      </c>
      <c r="F241" s="4">
        <v>0.20970713999999999</v>
      </c>
      <c r="G241" s="4"/>
      <c r="H241" s="3">
        <v>4253</v>
      </c>
      <c r="I241" s="4">
        <v>0.18933306</v>
      </c>
      <c r="J241" s="4">
        <v>0.12094245000000001</v>
      </c>
      <c r="K241" s="3">
        <v>4227</v>
      </c>
      <c r="L241" s="4">
        <v>0.18643662</v>
      </c>
      <c r="M241" s="4">
        <v>-5.9389899999999999E-3</v>
      </c>
      <c r="N241" s="3">
        <v>1830</v>
      </c>
      <c r="O241" s="4">
        <v>0.14721078000000001</v>
      </c>
      <c r="P241" s="4">
        <v>-0.56706705999999996</v>
      </c>
      <c r="Q241" s="3">
        <v>1768</v>
      </c>
      <c r="R241" s="4">
        <v>0.13103772</v>
      </c>
      <c r="S241" s="4">
        <v>-3.4111130000000003E-2</v>
      </c>
      <c r="T241" s="3">
        <v>2195</v>
      </c>
      <c r="U241" s="4">
        <v>0.13371259999999999</v>
      </c>
      <c r="V241" s="4">
        <v>0.24142371000000001</v>
      </c>
      <c r="W241" s="3">
        <v>2013</v>
      </c>
      <c r="X241" s="4">
        <v>0.11856920999999999</v>
      </c>
      <c r="Y241" s="4">
        <v>-8.2635849999999997E-2</v>
      </c>
      <c r="Z241" s="3">
        <v>2370</v>
      </c>
      <c r="AA241" s="4">
        <v>0.12112756</v>
      </c>
      <c r="AB241" s="4">
        <v>0.17700825000000001</v>
      </c>
      <c r="AC241" s="3">
        <v>2828</v>
      </c>
      <c r="AD241" s="4">
        <v>0.11815196</v>
      </c>
      <c r="AE241" s="4">
        <v>0.19361233</v>
      </c>
      <c r="AF241" s="3">
        <v>2740</v>
      </c>
      <c r="AG241" s="4">
        <v>0.11119843</v>
      </c>
      <c r="AH241" s="4">
        <v>-3.1340970000000003E-2</v>
      </c>
    </row>
    <row r="242" spans="1:34">
      <c r="A242" s="2" t="s">
        <v>156</v>
      </c>
      <c r="B242" s="2" t="s">
        <v>44</v>
      </c>
      <c r="C242" s="2" t="s">
        <v>47</v>
      </c>
      <c r="D242" s="2" t="s">
        <v>67</v>
      </c>
      <c r="E242" s="3">
        <v>4122</v>
      </c>
      <c r="F242" s="4">
        <v>0.22783898</v>
      </c>
      <c r="G242" s="4"/>
      <c r="H242" s="3">
        <v>5165</v>
      </c>
      <c r="I242" s="4">
        <v>0.22993537999999999</v>
      </c>
      <c r="J242" s="4">
        <v>0.25299071000000001</v>
      </c>
      <c r="K242" s="3">
        <v>5223</v>
      </c>
      <c r="L242" s="4">
        <v>0.23036703</v>
      </c>
      <c r="M242" s="4">
        <v>1.1399650000000001E-2</v>
      </c>
      <c r="N242" s="3">
        <v>2859</v>
      </c>
      <c r="O242" s="4">
        <v>0.22998790999999999</v>
      </c>
      <c r="P242" s="4">
        <v>-0.45260992999999999</v>
      </c>
      <c r="Q242" s="3">
        <v>3146</v>
      </c>
      <c r="R242" s="4">
        <v>0.23324114000000001</v>
      </c>
      <c r="S242" s="4">
        <v>0.10045068</v>
      </c>
      <c r="T242" s="3">
        <v>3757</v>
      </c>
      <c r="U242" s="4">
        <v>0.22890822</v>
      </c>
      <c r="V242" s="4">
        <v>0.19398883</v>
      </c>
      <c r="W242" s="3">
        <v>3702</v>
      </c>
      <c r="X242" s="4">
        <v>0.21805640000000001</v>
      </c>
      <c r="Y242" s="4">
        <v>-1.45159E-2</v>
      </c>
      <c r="Z242" s="3">
        <v>4217</v>
      </c>
      <c r="AA242" s="4">
        <v>0.21555044000000001</v>
      </c>
      <c r="AB242" s="4">
        <v>0.1389078</v>
      </c>
      <c r="AC242" s="3">
        <v>5222</v>
      </c>
      <c r="AD242" s="4">
        <v>0.21813056</v>
      </c>
      <c r="AE242" s="4">
        <v>0.23832007999999999</v>
      </c>
      <c r="AF242" s="3">
        <v>5325</v>
      </c>
      <c r="AG242" s="4">
        <v>0.21614108000000001</v>
      </c>
      <c r="AH242" s="4">
        <v>1.9844589999999999E-2</v>
      </c>
    </row>
    <row r="243" spans="1:34">
      <c r="A243" s="2" t="s">
        <v>156</v>
      </c>
      <c r="B243" s="2" t="s">
        <v>44</v>
      </c>
      <c r="C243" s="2" t="s">
        <v>47</v>
      </c>
      <c r="D243" s="2" t="s">
        <v>68</v>
      </c>
      <c r="E243" s="3">
        <v>4957</v>
      </c>
      <c r="F243" s="4">
        <v>0.27400234000000001</v>
      </c>
      <c r="G243" s="4"/>
      <c r="H243" s="3">
        <v>6300</v>
      </c>
      <c r="I243" s="4">
        <v>0.28048748000000001</v>
      </c>
      <c r="J243" s="4">
        <v>0.27095244000000002</v>
      </c>
      <c r="K243" s="3">
        <v>6483</v>
      </c>
      <c r="L243" s="4">
        <v>0.28590375000000001</v>
      </c>
      <c r="M243" s="4">
        <v>2.8998240000000002E-2</v>
      </c>
      <c r="N243" s="3">
        <v>4127</v>
      </c>
      <c r="O243" s="4">
        <v>0.33195683999999998</v>
      </c>
      <c r="P243" s="4">
        <v>-0.36338918999999997</v>
      </c>
      <c r="Q243" s="3">
        <v>4564</v>
      </c>
      <c r="R243" s="4">
        <v>0.33832599000000002</v>
      </c>
      <c r="S243" s="4">
        <v>0.10592117</v>
      </c>
      <c r="T243" s="3">
        <v>5645</v>
      </c>
      <c r="U243" s="4">
        <v>0.34393277999999999</v>
      </c>
      <c r="V243" s="4">
        <v>0.23675088999999999</v>
      </c>
      <c r="W243" s="3">
        <v>6129</v>
      </c>
      <c r="X243" s="4">
        <v>0.36095094</v>
      </c>
      <c r="Y243" s="4">
        <v>8.5717349999999998E-2</v>
      </c>
      <c r="Z243" s="3">
        <v>7402</v>
      </c>
      <c r="AA243" s="4">
        <v>0.37840794999999999</v>
      </c>
      <c r="AB243" s="4">
        <v>0.20787101999999999</v>
      </c>
      <c r="AC243" s="3">
        <v>9114</v>
      </c>
      <c r="AD243" s="4">
        <v>0.38072007000000002</v>
      </c>
      <c r="AE243" s="4">
        <v>0.23114962999999999</v>
      </c>
      <c r="AF243" s="3">
        <v>9565</v>
      </c>
      <c r="AG243" s="4">
        <v>0.38822721999999998</v>
      </c>
      <c r="AH243" s="4">
        <v>4.9526500000000001E-2</v>
      </c>
    </row>
    <row r="244" spans="1:34">
      <c r="A244" s="2" t="s">
        <v>156</v>
      </c>
      <c r="B244" s="2" t="s">
        <v>44</v>
      </c>
      <c r="C244" s="2" t="s">
        <v>47</v>
      </c>
      <c r="D244" s="2" t="s">
        <v>69</v>
      </c>
      <c r="E244" s="3">
        <v>2528</v>
      </c>
      <c r="F244" s="4">
        <v>0.13971439999999999</v>
      </c>
      <c r="G244" s="4"/>
      <c r="H244" s="3">
        <v>3367</v>
      </c>
      <c r="I244" s="4">
        <v>0.14992444999999999</v>
      </c>
      <c r="J244" s="4">
        <v>0.33229797</v>
      </c>
      <c r="K244" s="3">
        <v>3320</v>
      </c>
      <c r="L244" s="4">
        <v>0.14641507000000001</v>
      </c>
      <c r="M244" s="4">
        <v>-1.412562E-2</v>
      </c>
      <c r="N244" s="3">
        <v>2073</v>
      </c>
      <c r="O244" s="4">
        <v>0.16673573</v>
      </c>
      <c r="P244" s="4">
        <v>-0.37561114000000001</v>
      </c>
      <c r="Q244" s="3">
        <v>2248</v>
      </c>
      <c r="R244" s="4">
        <v>0.16660380999999999</v>
      </c>
      <c r="S244" s="4">
        <v>8.4243180000000001E-2</v>
      </c>
      <c r="T244" s="3">
        <v>2767</v>
      </c>
      <c r="U244" s="4">
        <v>0.16860174</v>
      </c>
      <c r="V244" s="4">
        <v>0.23117883</v>
      </c>
      <c r="W244" s="3">
        <v>3075</v>
      </c>
      <c r="X244" s="4">
        <v>0.18109628999999999</v>
      </c>
      <c r="Y244" s="4">
        <v>0.11119341000000001</v>
      </c>
      <c r="Z244" s="3">
        <v>3243</v>
      </c>
      <c r="AA244" s="4">
        <v>0.16577547000000001</v>
      </c>
      <c r="AB244" s="4">
        <v>5.4676330000000002E-2</v>
      </c>
      <c r="AC244" s="3">
        <v>4068</v>
      </c>
      <c r="AD244" s="4">
        <v>0.16995135</v>
      </c>
      <c r="AE244" s="4">
        <v>0.25449716</v>
      </c>
      <c r="AF244" s="3">
        <v>4370</v>
      </c>
      <c r="AG244" s="4">
        <v>0.17738230999999999</v>
      </c>
      <c r="AH244" s="4">
        <v>7.423399E-2</v>
      </c>
    </row>
    <row r="245" spans="1:34">
      <c r="A245" s="2" t="s">
        <v>156</v>
      </c>
      <c r="B245" s="2" t="s">
        <v>44</v>
      </c>
      <c r="C245" s="2" t="s">
        <v>47</v>
      </c>
      <c r="D245" s="2" t="s">
        <v>70</v>
      </c>
      <c r="E245" s="3">
        <v>1323</v>
      </c>
      <c r="F245" s="4">
        <v>7.3130459999999994E-2</v>
      </c>
      <c r="G245" s="4"/>
      <c r="H245" s="3">
        <v>1620</v>
      </c>
      <c r="I245" s="4">
        <v>7.2146379999999996E-2</v>
      </c>
      <c r="J245" s="4">
        <v>0.22485973000000001</v>
      </c>
      <c r="K245" s="3">
        <v>1691</v>
      </c>
      <c r="L245" s="4">
        <v>7.456902E-2</v>
      </c>
      <c r="M245" s="4">
        <v>4.3403169999999998E-2</v>
      </c>
      <c r="N245" s="3">
        <v>977</v>
      </c>
      <c r="O245" s="4">
        <v>7.8563729999999998E-2</v>
      </c>
      <c r="P245" s="4">
        <v>-0.42233520000000002</v>
      </c>
      <c r="Q245" s="3">
        <v>1256</v>
      </c>
      <c r="R245" s="4">
        <v>9.3128669999999997E-2</v>
      </c>
      <c r="S245" s="4">
        <v>0.28626868</v>
      </c>
      <c r="T245" s="3">
        <v>1395</v>
      </c>
      <c r="U245" s="4">
        <v>8.4971359999999996E-2</v>
      </c>
      <c r="V245" s="4">
        <v>0.11002616</v>
      </c>
      <c r="W245" s="3">
        <v>1541</v>
      </c>
      <c r="X245" s="4">
        <v>9.0764220000000007E-2</v>
      </c>
      <c r="Y245" s="4">
        <v>0.10505597</v>
      </c>
      <c r="Z245" s="3">
        <v>1576</v>
      </c>
      <c r="AA245" s="4">
        <v>8.056178E-2</v>
      </c>
      <c r="AB245" s="4">
        <v>2.2640150000000001E-2</v>
      </c>
      <c r="AC245" s="3">
        <v>1863</v>
      </c>
      <c r="AD245" s="4">
        <v>7.7828889999999998E-2</v>
      </c>
      <c r="AE245" s="4">
        <v>0.18216238000000001</v>
      </c>
      <c r="AF245" s="3">
        <v>1877</v>
      </c>
      <c r="AG245" s="4">
        <v>7.6165259999999999E-2</v>
      </c>
      <c r="AH245" s="4">
        <v>7.23151E-3</v>
      </c>
    </row>
    <row r="246" spans="1:34">
      <c r="A246" s="2" t="s">
        <v>156</v>
      </c>
      <c r="B246" s="2" t="s">
        <v>44</v>
      </c>
      <c r="C246" s="2" t="s">
        <v>47</v>
      </c>
      <c r="D246" s="2" t="s">
        <v>71</v>
      </c>
      <c r="E246" s="5" t="s">
        <v>86</v>
      </c>
      <c r="F246" s="6" t="s">
        <v>86</v>
      </c>
      <c r="G246" s="4"/>
      <c r="H246" s="3">
        <v>15</v>
      </c>
      <c r="I246" s="4">
        <v>6.8554E-4</v>
      </c>
      <c r="J246" s="6" t="s">
        <v>86</v>
      </c>
      <c r="K246" s="3">
        <v>23</v>
      </c>
      <c r="L246" s="4">
        <v>1.00274E-3</v>
      </c>
      <c r="M246" s="4">
        <v>0.47660955999999999</v>
      </c>
      <c r="N246" s="5" t="s">
        <v>86</v>
      </c>
      <c r="O246" s="6" t="s">
        <v>86</v>
      </c>
      <c r="P246" s="6" t="s">
        <v>86</v>
      </c>
      <c r="Q246" s="5" t="s">
        <v>86</v>
      </c>
      <c r="R246" s="6" t="s">
        <v>86</v>
      </c>
      <c r="S246" s="6" t="s">
        <v>86</v>
      </c>
      <c r="T246" s="5" t="s">
        <v>86</v>
      </c>
      <c r="U246" s="6" t="s">
        <v>86</v>
      </c>
      <c r="V246" s="6" t="s">
        <v>86</v>
      </c>
      <c r="W246" s="5" t="s">
        <v>86</v>
      </c>
      <c r="X246" s="6" t="s">
        <v>86</v>
      </c>
      <c r="Y246" s="6" t="s">
        <v>86</v>
      </c>
      <c r="Z246" s="5" t="s">
        <v>86</v>
      </c>
      <c r="AA246" s="6" t="s">
        <v>86</v>
      </c>
      <c r="AB246" s="6" t="s">
        <v>86</v>
      </c>
      <c r="AC246" s="3"/>
      <c r="AD246" s="4"/>
      <c r="AE246" s="6" t="s">
        <v>86</v>
      </c>
      <c r="AF246" s="5" t="s">
        <v>86</v>
      </c>
      <c r="AG246" s="6" t="s">
        <v>86</v>
      </c>
      <c r="AH246" s="6" t="s">
        <v>86</v>
      </c>
    </row>
    <row r="247" spans="1:34">
      <c r="A247" s="2" t="s">
        <v>156</v>
      </c>
      <c r="B247" s="2" t="s">
        <v>44</v>
      </c>
      <c r="C247" s="2" t="s">
        <v>47</v>
      </c>
      <c r="D247" s="2" t="s">
        <v>48</v>
      </c>
      <c r="E247" s="3">
        <v>18091</v>
      </c>
      <c r="F247" s="4">
        <v>1</v>
      </c>
      <c r="G247" s="4"/>
      <c r="H247" s="3">
        <v>22461</v>
      </c>
      <c r="I247" s="4">
        <v>1</v>
      </c>
      <c r="J247" s="4">
        <v>0.24156676999999999</v>
      </c>
      <c r="K247" s="3">
        <v>22675</v>
      </c>
      <c r="L247" s="4">
        <v>1</v>
      </c>
      <c r="M247" s="4">
        <v>9.5045400000000006E-3</v>
      </c>
      <c r="N247" s="3">
        <v>12432</v>
      </c>
      <c r="O247" s="4">
        <v>1</v>
      </c>
      <c r="P247" s="4">
        <v>-0.45170758999999999</v>
      </c>
      <c r="Q247" s="3">
        <v>13490</v>
      </c>
      <c r="R247" s="4">
        <v>1</v>
      </c>
      <c r="S247" s="4">
        <v>8.5101670000000004E-2</v>
      </c>
      <c r="T247" s="3">
        <v>16412</v>
      </c>
      <c r="U247" s="4">
        <v>1</v>
      </c>
      <c r="V247" s="4">
        <v>0.21658938999999999</v>
      </c>
      <c r="W247" s="3">
        <v>16979</v>
      </c>
      <c r="X247" s="4">
        <v>1</v>
      </c>
      <c r="Y247" s="4">
        <v>3.4527799999999997E-2</v>
      </c>
      <c r="Z247" s="3">
        <v>19562</v>
      </c>
      <c r="AA247" s="4">
        <v>1</v>
      </c>
      <c r="AB247" s="4">
        <v>0.15214859</v>
      </c>
      <c r="AC247" s="3">
        <v>23938</v>
      </c>
      <c r="AD247" s="4">
        <v>1</v>
      </c>
      <c r="AE247" s="4">
        <v>0.22367284000000001</v>
      </c>
      <c r="AF247" s="3">
        <v>24637</v>
      </c>
      <c r="AG247" s="4">
        <v>1</v>
      </c>
      <c r="AH247" s="4">
        <v>2.9231799999999999E-2</v>
      </c>
    </row>
    <row r="248" spans="1:34">
      <c r="A248" s="2" t="s">
        <v>156</v>
      </c>
      <c r="B248" s="2" t="s">
        <v>49</v>
      </c>
      <c r="C248" s="2" t="s">
        <v>45</v>
      </c>
      <c r="D248" s="2" t="s">
        <v>64</v>
      </c>
      <c r="E248" s="5" t="s">
        <v>86</v>
      </c>
      <c r="F248" s="6" t="s">
        <v>86</v>
      </c>
      <c r="G248" s="4"/>
      <c r="H248" s="5" t="s">
        <v>86</v>
      </c>
      <c r="I248" s="6" t="s">
        <v>86</v>
      </c>
      <c r="J248" s="6" t="s">
        <v>86</v>
      </c>
      <c r="K248" s="5" t="s">
        <v>86</v>
      </c>
      <c r="L248" s="6" t="s">
        <v>86</v>
      </c>
      <c r="M248" s="6" t="s">
        <v>86</v>
      </c>
      <c r="N248" s="5" t="s">
        <v>86</v>
      </c>
      <c r="O248" s="6" t="s">
        <v>86</v>
      </c>
      <c r="P248" s="6" t="s">
        <v>86</v>
      </c>
      <c r="Q248" s="5" t="s">
        <v>86</v>
      </c>
      <c r="R248" s="6" t="s">
        <v>86</v>
      </c>
      <c r="S248" s="6" t="s">
        <v>86</v>
      </c>
      <c r="T248" s="5" t="s">
        <v>86</v>
      </c>
      <c r="U248" s="6" t="s">
        <v>86</v>
      </c>
      <c r="V248" s="6" t="s">
        <v>86</v>
      </c>
      <c r="W248" s="5" t="s">
        <v>86</v>
      </c>
      <c r="X248" s="6" t="s">
        <v>86</v>
      </c>
      <c r="Y248" s="6" t="s">
        <v>86</v>
      </c>
      <c r="Z248" s="5" t="s">
        <v>86</v>
      </c>
      <c r="AA248" s="6" t="s">
        <v>86</v>
      </c>
      <c r="AB248" s="6" t="s">
        <v>86</v>
      </c>
      <c r="AC248" s="5" t="s">
        <v>86</v>
      </c>
      <c r="AD248" s="6" t="s">
        <v>86</v>
      </c>
      <c r="AE248" s="6" t="s">
        <v>86</v>
      </c>
      <c r="AF248" s="3">
        <v>10</v>
      </c>
      <c r="AG248" s="4">
        <v>1.1522E-4</v>
      </c>
      <c r="AH248" s="6" t="s">
        <v>86</v>
      </c>
    </row>
    <row r="249" spans="1:34">
      <c r="A249" s="2" t="s">
        <v>156</v>
      </c>
      <c r="B249" s="2" t="s">
        <v>49</v>
      </c>
      <c r="C249" s="2" t="s">
        <v>45</v>
      </c>
      <c r="D249" s="2" t="s">
        <v>65</v>
      </c>
      <c r="E249" s="3">
        <v>150</v>
      </c>
      <c r="F249" s="4">
        <v>2.6684999999999999E-3</v>
      </c>
      <c r="G249" s="4"/>
      <c r="H249" s="3">
        <v>180</v>
      </c>
      <c r="I249" s="4">
        <v>3.2250999999999998E-3</v>
      </c>
      <c r="J249" s="4">
        <v>0.19724243999999999</v>
      </c>
      <c r="K249" s="3">
        <v>187</v>
      </c>
      <c r="L249" s="4">
        <v>3.1579500000000001E-3</v>
      </c>
      <c r="M249" s="4">
        <v>3.6795340000000003E-2</v>
      </c>
      <c r="N249" s="3">
        <v>175</v>
      </c>
      <c r="O249" s="4">
        <v>2.8206899999999998E-3</v>
      </c>
      <c r="P249" s="4">
        <v>-6.4289159999999998E-2</v>
      </c>
      <c r="Q249" s="3">
        <v>196</v>
      </c>
      <c r="R249" s="4">
        <v>2.8563500000000001E-3</v>
      </c>
      <c r="S249" s="4">
        <v>0.12279068999999999</v>
      </c>
      <c r="T249" s="5" t="s">
        <v>86</v>
      </c>
      <c r="U249" s="6" t="s">
        <v>86</v>
      </c>
      <c r="V249" s="6" t="s">
        <v>86</v>
      </c>
      <c r="W249" s="5" t="s">
        <v>86</v>
      </c>
      <c r="X249" s="6" t="s">
        <v>86</v>
      </c>
      <c r="Y249" s="6" t="s">
        <v>86</v>
      </c>
      <c r="Z249" s="3">
        <v>323</v>
      </c>
      <c r="AA249" s="4">
        <v>4.2969499999999999E-3</v>
      </c>
      <c r="AB249" s="6" t="s">
        <v>86</v>
      </c>
      <c r="AC249" s="3">
        <v>368</v>
      </c>
      <c r="AD249" s="4">
        <v>4.4272399999999998E-3</v>
      </c>
      <c r="AE249" s="4">
        <v>0.13726916</v>
      </c>
      <c r="AF249" s="3">
        <v>467</v>
      </c>
      <c r="AG249" s="4">
        <v>5.3056099999999997E-3</v>
      </c>
      <c r="AH249" s="4">
        <v>0.27064528999999998</v>
      </c>
    </row>
    <row r="250" spans="1:34">
      <c r="A250" s="2" t="s">
        <v>156</v>
      </c>
      <c r="B250" s="2" t="s">
        <v>49</v>
      </c>
      <c r="C250" s="2" t="s">
        <v>45</v>
      </c>
      <c r="D250" s="2" t="s">
        <v>66</v>
      </c>
      <c r="E250" s="3">
        <v>4146</v>
      </c>
      <c r="F250" s="4">
        <v>7.3545230000000003E-2</v>
      </c>
      <c r="G250" s="4"/>
      <c r="H250" s="3">
        <v>3855</v>
      </c>
      <c r="I250" s="4">
        <v>6.9041900000000003E-2</v>
      </c>
      <c r="J250" s="4">
        <v>-7.0039080000000004E-2</v>
      </c>
      <c r="K250" s="3">
        <v>4265</v>
      </c>
      <c r="L250" s="4">
        <v>7.2142170000000005E-2</v>
      </c>
      <c r="M250" s="4">
        <v>0.10639029999999999</v>
      </c>
      <c r="N250" s="3">
        <v>4446</v>
      </c>
      <c r="O250" s="4">
        <v>7.1777359999999998E-2</v>
      </c>
      <c r="P250" s="4">
        <v>4.2292429999999999E-2</v>
      </c>
      <c r="Q250" s="3">
        <v>5054</v>
      </c>
      <c r="R250" s="4">
        <v>7.3585310000000001E-2</v>
      </c>
      <c r="S250" s="4">
        <v>0.13670056999999999</v>
      </c>
      <c r="T250" s="3">
        <v>5838</v>
      </c>
      <c r="U250" s="4">
        <v>7.8559489999999996E-2</v>
      </c>
      <c r="V250" s="4">
        <v>0.15518786000000001</v>
      </c>
      <c r="W250" s="3">
        <v>5891</v>
      </c>
      <c r="X250" s="4">
        <v>8.0624769999999998E-2</v>
      </c>
      <c r="Y250" s="4">
        <v>9.09452E-3</v>
      </c>
      <c r="Z250" s="3">
        <v>6871</v>
      </c>
      <c r="AA250" s="4">
        <v>9.1312950000000004E-2</v>
      </c>
      <c r="AB250" s="4">
        <v>0.16629461000000001</v>
      </c>
      <c r="AC250" s="3">
        <v>8182</v>
      </c>
      <c r="AD250" s="4">
        <v>9.8513359999999994E-2</v>
      </c>
      <c r="AE250" s="4">
        <v>0.19084037000000001</v>
      </c>
      <c r="AF250" s="3">
        <v>8990</v>
      </c>
      <c r="AG250" s="4">
        <v>0.10209438999999999</v>
      </c>
      <c r="AH250" s="4">
        <v>9.8824149999999999E-2</v>
      </c>
    </row>
    <row r="251" spans="1:34">
      <c r="A251" s="2" t="s">
        <v>156</v>
      </c>
      <c r="B251" s="2" t="s">
        <v>49</v>
      </c>
      <c r="C251" s="2" t="s">
        <v>45</v>
      </c>
      <c r="D251" s="2" t="s">
        <v>67</v>
      </c>
      <c r="E251" s="3">
        <v>10630</v>
      </c>
      <c r="F251" s="4">
        <v>0.18858527999999999</v>
      </c>
      <c r="G251" s="4"/>
      <c r="H251" s="3">
        <v>10260</v>
      </c>
      <c r="I251" s="4">
        <v>0.18374367</v>
      </c>
      <c r="J251" s="4">
        <v>-3.481385E-2</v>
      </c>
      <c r="K251" s="3">
        <v>10986</v>
      </c>
      <c r="L251" s="4">
        <v>0.18581306</v>
      </c>
      <c r="M251" s="4">
        <v>7.0768880000000006E-2</v>
      </c>
      <c r="N251" s="3">
        <v>11854</v>
      </c>
      <c r="O251" s="4">
        <v>0.1913783</v>
      </c>
      <c r="P251" s="4">
        <v>7.8965980000000005E-2</v>
      </c>
      <c r="Q251" s="3">
        <v>13193</v>
      </c>
      <c r="R251" s="4">
        <v>0.19209631999999999</v>
      </c>
      <c r="S251" s="4">
        <v>0.11293237</v>
      </c>
      <c r="T251" s="3">
        <v>14709</v>
      </c>
      <c r="U251" s="4">
        <v>0.19794075</v>
      </c>
      <c r="V251" s="4">
        <v>0.11496505999999999</v>
      </c>
      <c r="W251" s="3">
        <v>14620</v>
      </c>
      <c r="X251" s="4">
        <v>0.20009300999999999</v>
      </c>
      <c r="Y251" s="4">
        <v>-6.0633400000000004E-3</v>
      </c>
      <c r="Z251" s="3">
        <v>15115</v>
      </c>
      <c r="AA251" s="4">
        <v>0.20088038999999999</v>
      </c>
      <c r="AB251" s="4">
        <v>3.383216E-2</v>
      </c>
      <c r="AC251" s="3">
        <v>16898</v>
      </c>
      <c r="AD251" s="4">
        <v>0.20346471999999999</v>
      </c>
      <c r="AE251" s="4">
        <v>0.1180013</v>
      </c>
      <c r="AF251" s="3">
        <v>17491</v>
      </c>
      <c r="AG251" s="4">
        <v>0.19862555000000001</v>
      </c>
      <c r="AH251" s="4">
        <v>3.5064600000000001E-2</v>
      </c>
    </row>
    <row r="252" spans="1:34">
      <c r="A252" s="2" t="s">
        <v>156</v>
      </c>
      <c r="B252" s="2" t="s">
        <v>49</v>
      </c>
      <c r="C252" s="2" t="s">
        <v>45</v>
      </c>
      <c r="D252" s="2" t="s">
        <v>68</v>
      </c>
      <c r="E252" s="3">
        <v>21906</v>
      </c>
      <c r="F252" s="4">
        <v>0.38862240999999997</v>
      </c>
      <c r="G252" s="4"/>
      <c r="H252" s="3">
        <v>21783</v>
      </c>
      <c r="I252" s="4">
        <v>0.39009257000000003</v>
      </c>
      <c r="J252" s="4">
        <v>-5.6338500000000001E-3</v>
      </c>
      <c r="K252" s="3">
        <v>23133</v>
      </c>
      <c r="L252" s="4">
        <v>0.39124298000000002</v>
      </c>
      <c r="M252" s="4">
        <v>6.196637E-2</v>
      </c>
      <c r="N252" s="3">
        <v>24354</v>
      </c>
      <c r="O252" s="4">
        <v>0.39318286000000002</v>
      </c>
      <c r="P252" s="4">
        <v>5.2784129999999999E-2</v>
      </c>
      <c r="Q252" s="3">
        <v>26733</v>
      </c>
      <c r="R252" s="4">
        <v>0.38926435999999998</v>
      </c>
      <c r="S252" s="4">
        <v>9.7722279999999995E-2</v>
      </c>
      <c r="T252" s="3">
        <v>29159</v>
      </c>
      <c r="U252" s="4">
        <v>0.3923835</v>
      </c>
      <c r="V252" s="4">
        <v>9.0714760000000005E-2</v>
      </c>
      <c r="W252" s="3">
        <v>28466</v>
      </c>
      <c r="X252" s="4">
        <v>0.38959189</v>
      </c>
      <c r="Y252" s="4">
        <v>-2.3749699999999999E-2</v>
      </c>
      <c r="Z252" s="3">
        <v>28861</v>
      </c>
      <c r="AA252" s="4">
        <v>0.38357250999999998</v>
      </c>
      <c r="AB252" s="4">
        <v>1.386927E-2</v>
      </c>
      <c r="AC252" s="3">
        <v>31616</v>
      </c>
      <c r="AD252" s="4">
        <v>0.38067456</v>
      </c>
      <c r="AE252" s="4">
        <v>9.5461530000000003E-2</v>
      </c>
      <c r="AF252" s="3">
        <v>33587</v>
      </c>
      <c r="AG252" s="4">
        <v>0.38141654000000003</v>
      </c>
      <c r="AH252" s="4">
        <v>6.2348800000000003E-2</v>
      </c>
    </row>
    <row r="253" spans="1:34">
      <c r="A253" s="2" t="s">
        <v>156</v>
      </c>
      <c r="B253" s="2" t="s">
        <v>49</v>
      </c>
      <c r="C253" s="2" t="s">
        <v>45</v>
      </c>
      <c r="D253" s="2" t="s">
        <v>69</v>
      </c>
      <c r="E253" s="3">
        <v>13289</v>
      </c>
      <c r="F253" s="4">
        <v>0.23574945999999999</v>
      </c>
      <c r="G253" s="4"/>
      <c r="H253" s="3">
        <v>13555</v>
      </c>
      <c r="I253" s="4">
        <v>0.24274005000000001</v>
      </c>
      <c r="J253" s="4">
        <v>1.999308E-2</v>
      </c>
      <c r="K253" s="3">
        <v>14113</v>
      </c>
      <c r="L253" s="4">
        <v>0.23868981</v>
      </c>
      <c r="M253" s="4">
        <v>4.1176440000000002E-2</v>
      </c>
      <c r="N253" s="3">
        <v>14633</v>
      </c>
      <c r="O253" s="4">
        <v>0.23624313</v>
      </c>
      <c r="P253" s="4">
        <v>3.685161E-2</v>
      </c>
      <c r="Q253" s="3">
        <v>16230</v>
      </c>
      <c r="R253" s="4">
        <v>0.23632307999999999</v>
      </c>
      <c r="S253" s="4">
        <v>0.10914768</v>
      </c>
      <c r="T253" s="3">
        <v>17016</v>
      </c>
      <c r="U253" s="4">
        <v>0.22898651</v>
      </c>
      <c r="V253" s="4">
        <v>4.8452729999999999E-2</v>
      </c>
      <c r="W253" s="3">
        <v>16545</v>
      </c>
      <c r="X253" s="4">
        <v>0.22643636</v>
      </c>
      <c r="Y253" s="4">
        <v>-2.7704510000000002E-2</v>
      </c>
      <c r="Z253" s="3">
        <v>16897</v>
      </c>
      <c r="AA253" s="4">
        <v>0.22457297000000001</v>
      </c>
      <c r="AB253" s="4">
        <v>2.1305620000000001E-2</v>
      </c>
      <c r="AC253" s="3">
        <v>18412</v>
      </c>
      <c r="AD253" s="4">
        <v>0.22168769999999999</v>
      </c>
      <c r="AE253" s="4">
        <v>8.9619480000000001E-2</v>
      </c>
      <c r="AF253" s="3">
        <v>19418</v>
      </c>
      <c r="AG253" s="4">
        <v>0.22051017000000001</v>
      </c>
      <c r="AH253" s="4">
        <v>5.4650299999999999E-2</v>
      </c>
    </row>
    <row r="254" spans="1:34">
      <c r="A254" s="2" t="s">
        <v>156</v>
      </c>
      <c r="B254" s="2" t="s">
        <v>49</v>
      </c>
      <c r="C254" s="2" t="s">
        <v>45</v>
      </c>
      <c r="D254" s="2" t="s">
        <v>70</v>
      </c>
      <c r="E254" s="3">
        <v>6238</v>
      </c>
      <c r="F254" s="4">
        <v>0.11066267</v>
      </c>
      <c r="G254" s="4"/>
      <c r="H254" s="3">
        <v>6193</v>
      </c>
      <c r="I254" s="4">
        <v>0.11091357</v>
      </c>
      <c r="J254" s="4">
        <v>-7.13541E-3</v>
      </c>
      <c r="K254" s="3">
        <v>6438</v>
      </c>
      <c r="L254" s="4">
        <v>0.1088848</v>
      </c>
      <c r="M254" s="4">
        <v>3.9475929999999999E-2</v>
      </c>
      <c r="N254" s="3">
        <v>6467</v>
      </c>
      <c r="O254" s="4">
        <v>0.10441527</v>
      </c>
      <c r="P254" s="4">
        <v>4.5882800000000001E-3</v>
      </c>
      <c r="Q254" s="3">
        <v>7262</v>
      </c>
      <c r="R254" s="4">
        <v>0.10573845</v>
      </c>
      <c r="S254" s="4">
        <v>0.12282303</v>
      </c>
      <c r="T254" s="3">
        <v>7332</v>
      </c>
      <c r="U254" s="4">
        <v>9.8667450000000004E-2</v>
      </c>
      <c r="V254" s="4">
        <v>9.6854000000000003E-3</v>
      </c>
      <c r="W254" s="3">
        <v>7276</v>
      </c>
      <c r="X254" s="4">
        <v>9.9577379999999993E-2</v>
      </c>
      <c r="Y254" s="4">
        <v>-7.6867100000000002E-3</v>
      </c>
      <c r="Z254" s="3">
        <v>7170</v>
      </c>
      <c r="AA254" s="4">
        <v>9.529704E-2</v>
      </c>
      <c r="AB254" s="4">
        <v>-1.448529E-2</v>
      </c>
      <c r="AC254" s="3">
        <v>7563</v>
      </c>
      <c r="AD254" s="4">
        <v>9.1061500000000004E-2</v>
      </c>
      <c r="AE254" s="4">
        <v>5.474176E-2</v>
      </c>
      <c r="AF254" s="3">
        <v>8096</v>
      </c>
      <c r="AG254" s="4">
        <v>9.1932520000000004E-2</v>
      </c>
      <c r="AH254" s="4">
        <v>7.0423979999999997E-2</v>
      </c>
    </row>
    <row r="255" spans="1:34">
      <c r="A255" s="2" t="s">
        <v>156</v>
      </c>
      <c r="B255" s="2" t="s">
        <v>49</v>
      </c>
      <c r="C255" s="2" t="s">
        <v>45</v>
      </c>
      <c r="D255" s="2" t="s">
        <v>71</v>
      </c>
      <c r="E255" s="5" t="s">
        <v>86</v>
      </c>
      <c r="F255" s="6" t="s">
        <v>86</v>
      </c>
      <c r="G255" s="4"/>
      <c r="H255" s="5" t="s">
        <v>86</v>
      </c>
      <c r="I255" s="6" t="s">
        <v>86</v>
      </c>
      <c r="J255" s="6" t="s">
        <v>86</v>
      </c>
      <c r="K255" s="5" t="s">
        <v>86</v>
      </c>
      <c r="L255" s="6" t="s">
        <v>86</v>
      </c>
      <c r="M255" s="6" t="s">
        <v>86</v>
      </c>
      <c r="N255" s="5" t="s">
        <v>86</v>
      </c>
      <c r="O255" s="6" t="s">
        <v>86</v>
      </c>
      <c r="P255" s="6" t="s">
        <v>86</v>
      </c>
      <c r="Q255" s="5" t="s">
        <v>86</v>
      </c>
      <c r="R255" s="6" t="s">
        <v>86</v>
      </c>
      <c r="S255" s="6" t="s">
        <v>86</v>
      </c>
      <c r="T255" s="3"/>
      <c r="U255" s="4"/>
      <c r="V255" s="6" t="s">
        <v>86</v>
      </c>
      <c r="W255" s="3"/>
      <c r="X255" s="4"/>
      <c r="Y255" s="4"/>
      <c r="Z255" s="5" t="s">
        <v>86</v>
      </c>
      <c r="AA255" s="6" t="s">
        <v>86</v>
      </c>
      <c r="AB255" s="6" t="s">
        <v>86</v>
      </c>
      <c r="AC255" s="5" t="s">
        <v>86</v>
      </c>
      <c r="AD255" s="6" t="s">
        <v>86</v>
      </c>
      <c r="AE255" s="6" t="s">
        <v>86</v>
      </c>
      <c r="AF255" s="3"/>
      <c r="AG255" s="4"/>
      <c r="AH255" s="6" t="s">
        <v>86</v>
      </c>
    </row>
    <row r="256" spans="1:34">
      <c r="A256" s="2" t="s">
        <v>156</v>
      </c>
      <c r="B256" s="2" t="s">
        <v>49</v>
      </c>
      <c r="C256" s="2" t="s">
        <v>45</v>
      </c>
      <c r="D256" s="2" t="s">
        <v>48</v>
      </c>
      <c r="E256" s="3">
        <v>56369</v>
      </c>
      <c r="F256" s="4">
        <v>1</v>
      </c>
      <c r="G256" s="4"/>
      <c r="H256" s="3">
        <v>55840</v>
      </c>
      <c r="I256" s="4">
        <v>1</v>
      </c>
      <c r="J256" s="4">
        <v>-9.38137E-3</v>
      </c>
      <c r="K256" s="3">
        <v>59126</v>
      </c>
      <c r="L256" s="4">
        <v>1</v>
      </c>
      <c r="M256" s="4">
        <v>5.8843769999999997E-2</v>
      </c>
      <c r="N256" s="3">
        <v>61940</v>
      </c>
      <c r="O256" s="4">
        <v>1</v>
      </c>
      <c r="P256" s="4">
        <v>4.7589920000000001E-2</v>
      </c>
      <c r="Q256" s="3">
        <v>68677</v>
      </c>
      <c r="R256" s="4">
        <v>1</v>
      </c>
      <c r="S256" s="4">
        <v>0.10877243</v>
      </c>
      <c r="T256" s="3">
        <v>74312</v>
      </c>
      <c r="U256" s="4">
        <v>1</v>
      </c>
      <c r="V256" s="4">
        <v>8.2044430000000002E-2</v>
      </c>
      <c r="W256" s="3">
        <v>73066</v>
      </c>
      <c r="X256" s="4">
        <v>1</v>
      </c>
      <c r="Y256" s="4">
        <v>-1.6754410000000001E-2</v>
      </c>
      <c r="Z256" s="3">
        <v>75242</v>
      </c>
      <c r="AA256" s="4">
        <v>1</v>
      </c>
      <c r="AB256" s="4">
        <v>2.977987E-2</v>
      </c>
      <c r="AC256" s="3">
        <v>83053</v>
      </c>
      <c r="AD256" s="4">
        <v>1</v>
      </c>
      <c r="AE256" s="4">
        <v>0.10380092</v>
      </c>
      <c r="AF256" s="3">
        <v>88059</v>
      </c>
      <c r="AG256" s="4">
        <v>1</v>
      </c>
      <c r="AH256" s="4">
        <v>6.0282170000000003E-2</v>
      </c>
    </row>
    <row r="257" spans="1:34">
      <c r="A257" s="2" t="s">
        <v>156</v>
      </c>
      <c r="B257" s="2" t="s">
        <v>49</v>
      </c>
      <c r="C257" s="2" t="s">
        <v>46</v>
      </c>
      <c r="D257" s="2" t="s">
        <v>64</v>
      </c>
      <c r="E257" s="3"/>
      <c r="F257" s="4"/>
      <c r="G257" s="4"/>
      <c r="H257" s="5" t="s">
        <v>86</v>
      </c>
      <c r="I257" s="6" t="s">
        <v>86</v>
      </c>
      <c r="J257" s="6" t="s">
        <v>86</v>
      </c>
      <c r="K257" s="5" t="s">
        <v>86</v>
      </c>
      <c r="L257" s="6" t="s">
        <v>86</v>
      </c>
      <c r="M257" s="6" t="s">
        <v>86</v>
      </c>
      <c r="N257" s="5" t="s">
        <v>86</v>
      </c>
      <c r="O257" s="6" t="s">
        <v>86</v>
      </c>
      <c r="P257" s="6" t="s">
        <v>86</v>
      </c>
      <c r="Q257" s="5" t="s">
        <v>86</v>
      </c>
      <c r="R257" s="6" t="s">
        <v>86</v>
      </c>
      <c r="S257" s="6" t="s">
        <v>86</v>
      </c>
      <c r="T257" s="5" t="s">
        <v>86</v>
      </c>
      <c r="U257" s="6" t="s">
        <v>86</v>
      </c>
      <c r="V257" s="6" t="s">
        <v>86</v>
      </c>
      <c r="W257" s="5" t="s">
        <v>86</v>
      </c>
      <c r="X257" s="6" t="s">
        <v>86</v>
      </c>
      <c r="Y257" s="6" t="s">
        <v>86</v>
      </c>
      <c r="Z257" s="5" t="s">
        <v>86</v>
      </c>
      <c r="AA257" s="6" t="s">
        <v>86</v>
      </c>
      <c r="AB257" s="6" t="s">
        <v>86</v>
      </c>
      <c r="AC257" s="5" t="s">
        <v>86</v>
      </c>
      <c r="AD257" s="6" t="s">
        <v>86</v>
      </c>
      <c r="AE257" s="6" t="s">
        <v>86</v>
      </c>
      <c r="AF257" s="5" t="s">
        <v>86</v>
      </c>
      <c r="AG257" s="6" t="s">
        <v>86</v>
      </c>
      <c r="AH257" s="6" t="s">
        <v>86</v>
      </c>
    </row>
    <row r="258" spans="1:34">
      <c r="A258" s="2" t="s">
        <v>156</v>
      </c>
      <c r="B258" s="2" t="s">
        <v>49</v>
      </c>
      <c r="C258" s="2" t="s">
        <v>46</v>
      </c>
      <c r="D258" s="2" t="s">
        <v>65</v>
      </c>
      <c r="E258" s="3">
        <v>72</v>
      </c>
      <c r="F258" s="4">
        <v>9.1888999999999998E-3</v>
      </c>
      <c r="G258" s="4"/>
      <c r="H258" s="5" t="s">
        <v>86</v>
      </c>
      <c r="I258" s="6" t="s">
        <v>86</v>
      </c>
      <c r="J258" s="6" t="s">
        <v>86</v>
      </c>
      <c r="K258" s="5" t="s">
        <v>86</v>
      </c>
      <c r="L258" s="6" t="s">
        <v>86</v>
      </c>
      <c r="M258" s="6" t="s">
        <v>86</v>
      </c>
      <c r="N258" s="3">
        <v>101</v>
      </c>
      <c r="O258" s="4">
        <v>1.0954240000000001E-2</v>
      </c>
      <c r="P258" s="6" t="s">
        <v>86</v>
      </c>
      <c r="Q258" s="5" t="s">
        <v>86</v>
      </c>
      <c r="R258" s="6" t="s">
        <v>86</v>
      </c>
      <c r="S258" s="6" t="s">
        <v>86</v>
      </c>
      <c r="T258" s="5" t="s">
        <v>86</v>
      </c>
      <c r="U258" s="6" t="s">
        <v>86</v>
      </c>
      <c r="V258" s="6" t="s">
        <v>86</v>
      </c>
      <c r="W258" s="5" t="s">
        <v>86</v>
      </c>
      <c r="X258" s="6" t="s">
        <v>86</v>
      </c>
      <c r="Y258" s="6" t="s">
        <v>86</v>
      </c>
      <c r="Z258" s="5" t="s">
        <v>86</v>
      </c>
      <c r="AA258" s="6" t="s">
        <v>86</v>
      </c>
      <c r="AB258" s="6" t="s">
        <v>86</v>
      </c>
      <c r="AC258" s="5" t="s">
        <v>86</v>
      </c>
      <c r="AD258" s="6" t="s">
        <v>86</v>
      </c>
      <c r="AE258" s="6" t="s">
        <v>86</v>
      </c>
      <c r="AF258" s="5" t="s">
        <v>86</v>
      </c>
      <c r="AG258" s="6" t="s">
        <v>86</v>
      </c>
      <c r="AH258" s="6" t="s">
        <v>86</v>
      </c>
    </row>
    <row r="259" spans="1:34">
      <c r="A259" s="2" t="s">
        <v>156</v>
      </c>
      <c r="B259" s="2" t="s">
        <v>49</v>
      </c>
      <c r="C259" s="2" t="s">
        <v>46</v>
      </c>
      <c r="D259" s="2" t="s">
        <v>66</v>
      </c>
      <c r="E259" s="3">
        <v>790</v>
      </c>
      <c r="F259" s="4">
        <v>0.10039964</v>
      </c>
      <c r="G259" s="4"/>
      <c r="H259" s="3">
        <v>986</v>
      </c>
      <c r="I259" s="4">
        <v>0.11709616</v>
      </c>
      <c r="J259" s="4">
        <v>0.24821098</v>
      </c>
      <c r="K259" s="3">
        <v>867</v>
      </c>
      <c r="L259" s="4">
        <v>0.10981614000000001</v>
      </c>
      <c r="M259" s="4">
        <v>-0.12084678</v>
      </c>
      <c r="N259" s="3">
        <v>1009</v>
      </c>
      <c r="O259" s="4">
        <v>0.1098942</v>
      </c>
      <c r="P259" s="4">
        <v>0.16373161999999999</v>
      </c>
      <c r="Q259" s="3">
        <v>961</v>
      </c>
      <c r="R259" s="4">
        <v>0.10702882</v>
      </c>
      <c r="S259" s="4">
        <v>-4.7969060000000001E-2</v>
      </c>
      <c r="T259" s="3">
        <v>1168</v>
      </c>
      <c r="U259" s="4">
        <v>0.10793024</v>
      </c>
      <c r="V259" s="4">
        <v>0.21552698000000001</v>
      </c>
      <c r="W259" s="3">
        <v>1292</v>
      </c>
      <c r="X259" s="4">
        <v>0.10504495</v>
      </c>
      <c r="Y259" s="4">
        <v>0.10693431</v>
      </c>
      <c r="Z259" s="3">
        <v>1363</v>
      </c>
      <c r="AA259" s="4">
        <v>0.10778399</v>
      </c>
      <c r="AB259" s="4">
        <v>5.4510450000000002E-2</v>
      </c>
      <c r="AC259" s="3">
        <v>1347</v>
      </c>
      <c r="AD259" s="4">
        <v>0.10115436</v>
      </c>
      <c r="AE259" s="4">
        <v>-1.169632E-2</v>
      </c>
      <c r="AF259" s="3">
        <v>1297</v>
      </c>
      <c r="AG259" s="4">
        <v>9.9515759999999995E-2</v>
      </c>
      <c r="AH259" s="4">
        <v>-3.7049680000000002E-2</v>
      </c>
    </row>
    <row r="260" spans="1:34">
      <c r="A260" s="2" t="s">
        <v>156</v>
      </c>
      <c r="B260" s="2" t="s">
        <v>49</v>
      </c>
      <c r="C260" s="2" t="s">
        <v>46</v>
      </c>
      <c r="D260" s="2" t="s">
        <v>67</v>
      </c>
      <c r="E260" s="3">
        <v>1879</v>
      </c>
      <c r="F260" s="4">
        <v>0.23881257</v>
      </c>
      <c r="G260" s="4"/>
      <c r="H260" s="3">
        <v>2092</v>
      </c>
      <c r="I260" s="4">
        <v>0.24840267999999999</v>
      </c>
      <c r="J260" s="4">
        <v>0.11320872999999999</v>
      </c>
      <c r="K260" s="3">
        <v>1941</v>
      </c>
      <c r="L260" s="4">
        <v>0.24586331</v>
      </c>
      <c r="M260" s="4">
        <v>-7.2148459999999998E-2</v>
      </c>
      <c r="N260" s="3">
        <v>2265</v>
      </c>
      <c r="O260" s="4">
        <v>0.24672493000000001</v>
      </c>
      <c r="P260" s="4">
        <v>0.16698047999999999</v>
      </c>
      <c r="Q260" s="3">
        <v>2159</v>
      </c>
      <c r="R260" s="4">
        <v>0.24058234000000001</v>
      </c>
      <c r="S260" s="4">
        <v>-4.6818079999999998E-2</v>
      </c>
      <c r="T260" s="3">
        <v>2554</v>
      </c>
      <c r="U260" s="4">
        <v>0.23614152999999999</v>
      </c>
      <c r="V260" s="4">
        <v>0.18312549</v>
      </c>
      <c r="W260" s="3">
        <v>2879</v>
      </c>
      <c r="X260" s="4">
        <v>0.23400334</v>
      </c>
      <c r="Y260" s="4">
        <v>0.12704043000000001</v>
      </c>
      <c r="Z260" s="3">
        <v>2644</v>
      </c>
      <c r="AA260" s="4">
        <v>0.20911747999999999</v>
      </c>
      <c r="AB260" s="4">
        <v>-8.1582589999999996E-2</v>
      </c>
      <c r="AC260" s="3">
        <v>2924</v>
      </c>
      <c r="AD260" s="4">
        <v>0.21963277</v>
      </c>
      <c r="AE260" s="4">
        <v>0.10602987</v>
      </c>
      <c r="AF260" s="3">
        <v>2855</v>
      </c>
      <c r="AG260" s="4">
        <v>0.21902641</v>
      </c>
      <c r="AH260" s="4">
        <v>-2.389631E-2</v>
      </c>
    </row>
    <row r="261" spans="1:34">
      <c r="A261" s="2" t="s">
        <v>156</v>
      </c>
      <c r="B261" s="2" t="s">
        <v>49</v>
      </c>
      <c r="C261" s="2" t="s">
        <v>46</v>
      </c>
      <c r="D261" s="2" t="s">
        <v>68</v>
      </c>
      <c r="E261" s="3">
        <v>2955</v>
      </c>
      <c r="F261" s="4">
        <v>0.37547912</v>
      </c>
      <c r="G261" s="4"/>
      <c r="H261" s="3">
        <v>3098</v>
      </c>
      <c r="I261" s="4">
        <v>0.36785426999999998</v>
      </c>
      <c r="J261" s="4">
        <v>4.8497779999999997E-2</v>
      </c>
      <c r="K261" s="3">
        <v>2936</v>
      </c>
      <c r="L261" s="4">
        <v>0.37191748000000002</v>
      </c>
      <c r="M261" s="4">
        <v>-5.2210619999999999E-2</v>
      </c>
      <c r="N261" s="3">
        <v>3478</v>
      </c>
      <c r="O261" s="4">
        <v>0.37879572</v>
      </c>
      <c r="P261" s="4">
        <v>0.18441187000000001</v>
      </c>
      <c r="Q261" s="3">
        <v>3565</v>
      </c>
      <c r="R261" s="4">
        <v>0.39727702999999998</v>
      </c>
      <c r="S261" s="4">
        <v>2.5211500000000001E-2</v>
      </c>
      <c r="T261" s="3">
        <v>4171</v>
      </c>
      <c r="U261" s="4">
        <v>0.3856134</v>
      </c>
      <c r="V261" s="4">
        <v>0.16998650000000001</v>
      </c>
      <c r="W261" s="3">
        <v>4640</v>
      </c>
      <c r="X261" s="4">
        <v>0.37710511000000002</v>
      </c>
      <c r="Y261" s="4">
        <v>0.1122441</v>
      </c>
      <c r="Z261" s="3">
        <v>4892</v>
      </c>
      <c r="AA261" s="4">
        <v>0.38688541999999998</v>
      </c>
      <c r="AB261" s="4">
        <v>5.4366959999999999E-2</v>
      </c>
      <c r="AC261" s="3">
        <v>5017</v>
      </c>
      <c r="AD261" s="4">
        <v>0.37682141000000002</v>
      </c>
      <c r="AE261" s="4">
        <v>2.5683230000000001E-2</v>
      </c>
      <c r="AF261" s="3">
        <v>5121</v>
      </c>
      <c r="AG261" s="4">
        <v>0.39294526000000002</v>
      </c>
      <c r="AH261" s="4">
        <v>2.068818E-2</v>
      </c>
    </row>
    <row r="262" spans="1:34">
      <c r="A262" s="2" t="s">
        <v>156</v>
      </c>
      <c r="B262" s="2" t="s">
        <v>49</v>
      </c>
      <c r="C262" s="2" t="s">
        <v>46</v>
      </c>
      <c r="D262" s="2" t="s">
        <v>69</v>
      </c>
      <c r="E262" s="3">
        <v>1479</v>
      </c>
      <c r="F262" s="4">
        <v>0.18794652000000001</v>
      </c>
      <c r="G262" s="4"/>
      <c r="H262" s="3">
        <v>1497</v>
      </c>
      <c r="I262" s="4">
        <v>0.17771967999999999</v>
      </c>
      <c r="J262" s="4">
        <v>1.1995850000000001E-2</v>
      </c>
      <c r="K262" s="3">
        <v>1463</v>
      </c>
      <c r="L262" s="4">
        <v>0.18534015000000001</v>
      </c>
      <c r="M262" s="4">
        <v>-2.2368800000000001E-2</v>
      </c>
      <c r="N262" s="3">
        <v>1675</v>
      </c>
      <c r="O262" s="4">
        <v>0.18243423</v>
      </c>
      <c r="P262" s="4">
        <v>0.14467202000000001</v>
      </c>
      <c r="Q262" s="3">
        <v>1572</v>
      </c>
      <c r="R262" s="4">
        <v>0.17512609000000001</v>
      </c>
      <c r="S262" s="4">
        <v>-6.1639720000000002E-2</v>
      </c>
      <c r="T262" s="3">
        <v>1916</v>
      </c>
      <c r="U262" s="4">
        <v>0.17712262000000001</v>
      </c>
      <c r="V262" s="4">
        <v>0.21911696</v>
      </c>
      <c r="W262" s="3">
        <v>2302</v>
      </c>
      <c r="X262" s="4">
        <v>0.18712483999999999</v>
      </c>
      <c r="Y262" s="4">
        <v>0.20156484</v>
      </c>
      <c r="Z262" s="3">
        <v>2509</v>
      </c>
      <c r="AA262" s="4">
        <v>0.19839498</v>
      </c>
      <c r="AB262" s="4">
        <v>8.9610019999999999E-2</v>
      </c>
      <c r="AC262" s="3">
        <v>2570</v>
      </c>
      <c r="AD262" s="4">
        <v>0.19299978000000001</v>
      </c>
      <c r="AE262" s="4">
        <v>2.4439200000000001E-2</v>
      </c>
      <c r="AF262" s="3">
        <v>2536</v>
      </c>
      <c r="AG262" s="4">
        <v>0.19454769999999999</v>
      </c>
      <c r="AH262" s="4">
        <v>-1.334371E-2</v>
      </c>
    </row>
    <row r="263" spans="1:34">
      <c r="A263" s="2" t="s">
        <v>156</v>
      </c>
      <c r="B263" s="2" t="s">
        <v>49</v>
      </c>
      <c r="C263" s="2" t="s">
        <v>46</v>
      </c>
      <c r="D263" s="2" t="s">
        <v>70</v>
      </c>
      <c r="E263" s="3">
        <v>694</v>
      </c>
      <c r="F263" s="4">
        <v>8.8173249999999995E-2</v>
      </c>
      <c r="G263" s="4"/>
      <c r="H263" s="3">
        <v>669</v>
      </c>
      <c r="I263" s="4">
        <v>7.9423679999999997E-2</v>
      </c>
      <c r="J263" s="4">
        <v>-3.5969800000000003E-2</v>
      </c>
      <c r="K263" s="3">
        <v>592</v>
      </c>
      <c r="L263" s="4">
        <v>7.495839E-2</v>
      </c>
      <c r="M263" s="4">
        <v>-0.11526889</v>
      </c>
      <c r="N263" s="3">
        <v>651</v>
      </c>
      <c r="O263" s="4">
        <v>7.0919499999999996E-2</v>
      </c>
      <c r="P263" s="4">
        <v>0.10024574999999999</v>
      </c>
      <c r="Q263" s="3">
        <v>640</v>
      </c>
      <c r="R263" s="4">
        <v>7.1292380000000002E-2</v>
      </c>
      <c r="S263" s="4">
        <v>-1.7341680000000002E-2</v>
      </c>
      <c r="T263" s="3">
        <v>910</v>
      </c>
      <c r="U263" s="4">
        <v>8.4110199999999996E-2</v>
      </c>
      <c r="V263" s="4">
        <v>0.42209207999999998</v>
      </c>
      <c r="W263" s="3">
        <v>1050</v>
      </c>
      <c r="X263" s="4">
        <v>8.5307540000000001E-2</v>
      </c>
      <c r="Y263" s="4">
        <v>0.15352924000000001</v>
      </c>
      <c r="Z263" s="3">
        <v>1099</v>
      </c>
      <c r="AA263" s="4">
        <v>8.6934360000000002E-2</v>
      </c>
      <c r="AB263" s="4">
        <v>4.7311489999999998E-2</v>
      </c>
      <c r="AC263" s="3">
        <v>1292</v>
      </c>
      <c r="AD263" s="4">
        <v>9.7060170000000001E-2</v>
      </c>
      <c r="AE263" s="4">
        <v>0.17573548999999999</v>
      </c>
      <c r="AF263" s="3">
        <v>1081</v>
      </c>
      <c r="AG263" s="4">
        <v>8.293172E-2</v>
      </c>
      <c r="AH263" s="4">
        <v>-0.16367281</v>
      </c>
    </row>
    <row r="264" spans="1:34">
      <c r="A264" s="2" t="s">
        <v>156</v>
      </c>
      <c r="B264" s="2" t="s">
        <v>49</v>
      </c>
      <c r="C264" s="2" t="s">
        <v>46</v>
      </c>
      <c r="D264" s="2" t="s">
        <v>71</v>
      </c>
      <c r="E264" s="3"/>
      <c r="F264" s="4"/>
      <c r="G264" s="4"/>
      <c r="H264" s="3"/>
      <c r="I264" s="4"/>
      <c r="J264" s="4"/>
      <c r="K264" s="3"/>
      <c r="L264" s="4"/>
      <c r="M264" s="4"/>
      <c r="N264" s="5" t="s">
        <v>86</v>
      </c>
      <c r="O264" s="6" t="s">
        <v>86</v>
      </c>
      <c r="P264" s="6" t="s">
        <v>86</v>
      </c>
      <c r="Q264" s="3"/>
      <c r="R264" s="4"/>
      <c r="S264" s="6" t="s">
        <v>86</v>
      </c>
      <c r="T264" s="3"/>
      <c r="U264" s="4"/>
      <c r="V264" s="4"/>
      <c r="W264" s="3"/>
      <c r="X264" s="4"/>
      <c r="Y264" s="4"/>
      <c r="Z264" s="3"/>
      <c r="AA264" s="4"/>
      <c r="AB264" s="4"/>
      <c r="AC264" s="3"/>
      <c r="AD264" s="4"/>
      <c r="AE264" s="4"/>
      <c r="AF264" s="3"/>
      <c r="AG264" s="4"/>
      <c r="AH264" s="4"/>
    </row>
    <row r="265" spans="1:34">
      <c r="A265" s="2" t="s">
        <v>156</v>
      </c>
      <c r="B265" s="2" t="s">
        <v>49</v>
      </c>
      <c r="C265" s="2" t="s">
        <v>46</v>
      </c>
      <c r="D265" s="2" t="s">
        <v>48</v>
      </c>
      <c r="E265" s="3">
        <v>7869</v>
      </c>
      <c r="F265" s="4">
        <v>1</v>
      </c>
      <c r="G265" s="4"/>
      <c r="H265" s="3">
        <v>8422</v>
      </c>
      <c r="I265" s="4">
        <v>1</v>
      </c>
      <c r="J265" s="4">
        <v>7.0230940000000006E-2</v>
      </c>
      <c r="K265" s="3">
        <v>7895</v>
      </c>
      <c r="L265" s="4">
        <v>1</v>
      </c>
      <c r="M265" s="4">
        <v>-6.2565239999999994E-2</v>
      </c>
      <c r="N265" s="3">
        <v>9181</v>
      </c>
      <c r="O265" s="4">
        <v>1</v>
      </c>
      <c r="P265" s="4">
        <v>0.16290508000000001</v>
      </c>
      <c r="Q265" s="3">
        <v>8974</v>
      </c>
      <c r="R265" s="4">
        <v>1</v>
      </c>
      <c r="S265" s="4">
        <v>-2.2481270000000001E-2</v>
      </c>
      <c r="T265" s="3">
        <v>10818</v>
      </c>
      <c r="U265" s="4">
        <v>1</v>
      </c>
      <c r="V265" s="4">
        <v>0.20537501999999999</v>
      </c>
      <c r="W265" s="3">
        <v>12303</v>
      </c>
      <c r="X265" s="4">
        <v>1</v>
      </c>
      <c r="Y265" s="4">
        <v>0.13733869000000001</v>
      </c>
      <c r="Z265" s="3">
        <v>12644</v>
      </c>
      <c r="AA265" s="4">
        <v>1</v>
      </c>
      <c r="AB265" s="4">
        <v>2.7712959999999998E-2</v>
      </c>
      <c r="AC265" s="3">
        <v>13315</v>
      </c>
      <c r="AD265" s="4">
        <v>1</v>
      </c>
      <c r="AE265" s="4">
        <v>5.3076810000000002E-2</v>
      </c>
      <c r="AF265" s="3">
        <v>13033</v>
      </c>
      <c r="AG265" s="4">
        <v>1</v>
      </c>
      <c r="AH265" s="4">
        <v>-2.1194040000000001E-2</v>
      </c>
    </row>
    <row r="266" spans="1:34">
      <c r="A266" s="2" t="s">
        <v>156</v>
      </c>
      <c r="B266" s="2" t="s">
        <v>49</v>
      </c>
      <c r="C266" s="2" t="s">
        <v>47</v>
      </c>
      <c r="D266" s="2" t="s">
        <v>64</v>
      </c>
      <c r="E266" s="5" t="s">
        <v>86</v>
      </c>
      <c r="F266" s="6" t="s">
        <v>86</v>
      </c>
      <c r="G266" s="4"/>
      <c r="H266" s="3"/>
      <c r="I266" s="4"/>
      <c r="J266" s="6" t="s">
        <v>86</v>
      </c>
      <c r="K266" s="3"/>
      <c r="L266" s="4"/>
      <c r="M266" s="4"/>
      <c r="N266" s="3"/>
      <c r="O266" s="4"/>
      <c r="P266" s="4"/>
      <c r="Q266" s="3"/>
      <c r="R266" s="4"/>
      <c r="S266" s="4"/>
      <c r="T266" s="3"/>
      <c r="U266" s="4"/>
      <c r="V266" s="4"/>
      <c r="W266" s="5" t="s">
        <v>86</v>
      </c>
      <c r="X266" s="6" t="s">
        <v>86</v>
      </c>
      <c r="Y266" s="6" t="s">
        <v>86</v>
      </c>
      <c r="Z266" s="3"/>
      <c r="AA266" s="4"/>
      <c r="AB266" s="6" t="s">
        <v>86</v>
      </c>
      <c r="AC266" s="3"/>
      <c r="AD266" s="4"/>
      <c r="AE266" s="4"/>
      <c r="AF266" s="3"/>
      <c r="AG266" s="4"/>
      <c r="AH266" s="4"/>
    </row>
    <row r="267" spans="1:34">
      <c r="A267" s="2" t="s">
        <v>156</v>
      </c>
      <c r="B267" s="2" t="s">
        <v>49</v>
      </c>
      <c r="C267" s="2" t="s">
        <v>47</v>
      </c>
      <c r="D267" s="2" t="s">
        <v>65</v>
      </c>
      <c r="E267" s="5" t="s">
        <v>86</v>
      </c>
      <c r="F267" s="6" t="s">
        <v>86</v>
      </c>
      <c r="G267" s="4"/>
      <c r="H267" s="5" t="s">
        <v>86</v>
      </c>
      <c r="I267" s="6" t="s">
        <v>86</v>
      </c>
      <c r="J267" s="6" t="s">
        <v>86</v>
      </c>
      <c r="K267" s="5" t="s">
        <v>86</v>
      </c>
      <c r="L267" s="6" t="s">
        <v>86</v>
      </c>
      <c r="M267" s="6" t="s">
        <v>86</v>
      </c>
      <c r="N267" s="5" t="s">
        <v>86</v>
      </c>
      <c r="O267" s="6" t="s">
        <v>86</v>
      </c>
      <c r="P267" s="6" t="s">
        <v>86</v>
      </c>
      <c r="Q267" s="3">
        <v>17</v>
      </c>
      <c r="R267" s="4">
        <v>2.1657E-3</v>
      </c>
      <c r="S267" s="6" t="s">
        <v>86</v>
      </c>
      <c r="T267" s="3">
        <v>22</v>
      </c>
      <c r="U267" s="4">
        <v>2.5895200000000001E-3</v>
      </c>
      <c r="V267" s="4">
        <v>0.28906527999999998</v>
      </c>
      <c r="W267" s="5" t="s">
        <v>86</v>
      </c>
      <c r="X267" s="6" t="s">
        <v>86</v>
      </c>
      <c r="Y267" s="6" t="s">
        <v>86</v>
      </c>
      <c r="Z267" s="3">
        <v>51</v>
      </c>
      <c r="AA267" s="4">
        <v>6.33476E-3</v>
      </c>
      <c r="AB267" s="6" t="s">
        <v>86</v>
      </c>
      <c r="AC267" s="3">
        <v>74</v>
      </c>
      <c r="AD267" s="4">
        <v>7.4189099999999999E-3</v>
      </c>
      <c r="AE267" s="4">
        <v>0.46852174000000002</v>
      </c>
      <c r="AF267" s="3">
        <v>48</v>
      </c>
      <c r="AG267" s="4">
        <v>4.3831E-3</v>
      </c>
      <c r="AH267" s="4">
        <v>-0.35943385999999999</v>
      </c>
    </row>
    <row r="268" spans="1:34">
      <c r="A268" s="2" t="s">
        <v>156</v>
      </c>
      <c r="B268" s="2" t="s">
        <v>49</v>
      </c>
      <c r="C268" s="2" t="s">
        <v>47</v>
      </c>
      <c r="D268" s="2" t="s">
        <v>66</v>
      </c>
      <c r="E268" s="3">
        <v>489</v>
      </c>
      <c r="F268" s="4">
        <v>5.1446829999999999E-2</v>
      </c>
      <c r="G268" s="4"/>
      <c r="H268" s="3">
        <v>419</v>
      </c>
      <c r="I268" s="4">
        <v>5.373609E-2</v>
      </c>
      <c r="J268" s="4">
        <v>-0.1424155</v>
      </c>
      <c r="K268" s="3">
        <v>331</v>
      </c>
      <c r="L268" s="4">
        <v>4.383745E-2</v>
      </c>
      <c r="M268" s="4">
        <v>-0.21072440000000001</v>
      </c>
      <c r="N268" s="3">
        <v>339</v>
      </c>
      <c r="O268" s="4">
        <v>4.745386E-2</v>
      </c>
      <c r="P268" s="4">
        <v>2.3182459999999998E-2</v>
      </c>
      <c r="Q268" s="3">
        <v>338</v>
      </c>
      <c r="R268" s="4">
        <v>4.3342209999999999E-2</v>
      </c>
      <c r="S268" s="4">
        <v>-1.24014E-3</v>
      </c>
      <c r="T268" s="3">
        <v>421</v>
      </c>
      <c r="U268" s="4">
        <v>5.0047460000000002E-2</v>
      </c>
      <c r="V268" s="4">
        <v>0.24487408999999999</v>
      </c>
      <c r="W268" s="3">
        <v>425</v>
      </c>
      <c r="X268" s="4">
        <v>5.3117699999999997E-2</v>
      </c>
      <c r="Y268" s="4">
        <v>7.8932099999999995E-3</v>
      </c>
      <c r="Z268" s="3">
        <v>479</v>
      </c>
      <c r="AA268" s="4">
        <v>5.9887669999999997E-2</v>
      </c>
      <c r="AB268" s="4">
        <v>0.12764502</v>
      </c>
      <c r="AC268" s="3">
        <v>666</v>
      </c>
      <c r="AD268" s="4">
        <v>6.6408389999999998E-2</v>
      </c>
      <c r="AE268" s="4">
        <v>0.39045159000000002</v>
      </c>
      <c r="AF268" s="3">
        <v>582</v>
      </c>
      <c r="AG268" s="4">
        <v>5.3526270000000001E-2</v>
      </c>
      <c r="AH268" s="4">
        <v>-0.12609007</v>
      </c>
    </row>
    <row r="269" spans="1:34">
      <c r="A269" s="2" t="s">
        <v>156</v>
      </c>
      <c r="B269" s="2" t="s">
        <v>49</v>
      </c>
      <c r="C269" s="2" t="s">
        <v>47</v>
      </c>
      <c r="D269" s="2" t="s">
        <v>67</v>
      </c>
      <c r="E269" s="3">
        <v>1661</v>
      </c>
      <c r="F269" s="4">
        <v>0.17473816</v>
      </c>
      <c r="G269" s="4"/>
      <c r="H269" s="3">
        <v>1320</v>
      </c>
      <c r="I269" s="4">
        <v>0.16912693000000001</v>
      </c>
      <c r="J269" s="4">
        <v>-0.20531584</v>
      </c>
      <c r="K269" s="3">
        <v>1259</v>
      </c>
      <c r="L269" s="4">
        <v>0.16673789999999999</v>
      </c>
      <c r="M269" s="4">
        <v>-4.6169950000000001E-2</v>
      </c>
      <c r="N269" s="3">
        <v>1178</v>
      </c>
      <c r="O269" s="4">
        <v>0.16498015999999999</v>
      </c>
      <c r="P269" s="4">
        <v>-6.4757579999999995E-2</v>
      </c>
      <c r="Q269" s="3">
        <v>1404</v>
      </c>
      <c r="R269" s="4">
        <v>0.17979956</v>
      </c>
      <c r="S269" s="4">
        <v>0.19173166999999999</v>
      </c>
      <c r="T269" s="3">
        <v>1554</v>
      </c>
      <c r="U269" s="4">
        <v>0.18460594</v>
      </c>
      <c r="V269" s="4">
        <v>0.10690796</v>
      </c>
      <c r="W269" s="3">
        <v>1391</v>
      </c>
      <c r="X269" s="4">
        <v>0.17407974000000001</v>
      </c>
      <c r="Y269" s="4">
        <v>-0.10451181</v>
      </c>
      <c r="Z269" s="3">
        <v>1281</v>
      </c>
      <c r="AA269" s="4">
        <v>0.16020777</v>
      </c>
      <c r="AB269" s="4">
        <v>-7.9530210000000004E-2</v>
      </c>
      <c r="AC269" s="3">
        <v>1655</v>
      </c>
      <c r="AD269" s="4">
        <v>0.16511487999999999</v>
      </c>
      <c r="AE269" s="4">
        <v>0.29232866000000002</v>
      </c>
      <c r="AF269" s="3">
        <v>1674</v>
      </c>
      <c r="AG269" s="4">
        <v>0.15403703999999999</v>
      </c>
      <c r="AH269" s="4">
        <v>1.149005E-2</v>
      </c>
    </row>
    <row r="270" spans="1:34">
      <c r="A270" s="2" t="s">
        <v>156</v>
      </c>
      <c r="B270" s="2" t="s">
        <v>49</v>
      </c>
      <c r="C270" s="2" t="s">
        <v>47</v>
      </c>
      <c r="D270" s="2" t="s">
        <v>68</v>
      </c>
      <c r="E270" s="3">
        <v>3438</v>
      </c>
      <c r="F270" s="4">
        <v>0.36165458</v>
      </c>
      <c r="G270" s="4"/>
      <c r="H270" s="3">
        <v>2907</v>
      </c>
      <c r="I270" s="4">
        <v>0.37240953999999998</v>
      </c>
      <c r="J270" s="4">
        <v>-0.15453354999999999</v>
      </c>
      <c r="K270" s="3">
        <v>2850</v>
      </c>
      <c r="L270" s="4">
        <v>0.37740994999999999</v>
      </c>
      <c r="M270" s="4">
        <v>-1.9512660000000001E-2</v>
      </c>
      <c r="N270" s="3">
        <v>2639</v>
      </c>
      <c r="O270" s="4">
        <v>0.36969024</v>
      </c>
      <c r="P270" s="4">
        <v>-7.4126960000000006E-2</v>
      </c>
      <c r="Q270" s="3">
        <v>2972</v>
      </c>
      <c r="R270" s="4">
        <v>0.38071700000000003</v>
      </c>
      <c r="S270" s="4">
        <v>0.12612308</v>
      </c>
      <c r="T270" s="3">
        <v>3118</v>
      </c>
      <c r="U270" s="4">
        <v>0.37046441000000002</v>
      </c>
      <c r="V270" s="4">
        <v>4.9056049999999997E-2</v>
      </c>
      <c r="W270" s="3">
        <v>2905</v>
      </c>
      <c r="X270" s="4">
        <v>0.36353922999999999</v>
      </c>
      <c r="Y270" s="4">
        <v>-6.8115469999999997E-2</v>
      </c>
      <c r="Z270" s="3">
        <v>2873</v>
      </c>
      <c r="AA270" s="4">
        <v>0.3594059</v>
      </c>
      <c r="AB270" s="4">
        <v>-1.120078E-2</v>
      </c>
      <c r="AC270" s="3">
        <v>3453</v>
      </c>
      <c r="AD270" s="4">
        <v>0.34451786000000001</v>
      </c>
      <c r="AE270" s="4">
        <v>0.20197896000000001</v>
      </c>
      <c r="AF270" s="3">
        <v>3987</v>
      </c>
      <c r="AG270" s="4">
        <v>0.36690451000000002</v>
      </c>
      <c r="AH270" s="4">
        <v>0.15468615999999999</v>
      </c>
    </row>
    <row r="271" spans="1:34">
      <c r="A271" s="2" t="s">
        <v>156</v>
      </c>
      <c r="B271" s="2" t="s">
        <v>49</v>
      </c>
      <c r="C271" s="2" t="s">
        <v>47</v>
      </c>
      <c r="D271" s="2" t="s">
        <v>69</v>
      </c>
      <c r="E271" s="3">
        <v>2439</v>
      </c>
      <c r="F271" s="4">
        <v>0.25651913999999998</v>
      </c>
      <c r="G271" s="4"/>
      <c r="H271" s="3">
        <v>1966</v>
      </c>
      <c r="I271" s="4">
        <v>0.25183454999999999</v>
      </c>
      <c r="J271" s="4">
        <v>-0.19394425000000001</v>
      </c>
      <c r="K271" s="3">
        <v>1917</v>
      </c>
      <c r="L271" s="4">
        <v>0.25380900000000001</v>
      </c>
      <c r="M271" s="4">
        <v>-2.4918019999999999E-2</v>
      </c>
      <c r="N271" s="3">
        <v>1855</v>
      </c>
      <c r="O271" s="4">
        <v>0.25982250000000001</v>
      </c>
      <c r="P271" s="4">
        <v>-3.2398459999999997E-2</v>
      </c>
      <c r="Q271" s="3">
        <v>1937</v>
      </c>
      <c r="R271" s="4">
        <v>0.24810436999999999</v>
      </c>
      <c r="S271" s="4">
        <v>4.4189289999999999E-2</v>
      </c>
      <c r="T271" s="3">
        <v>2069</v>
      </c>
      <c r="U271" s="4">
        <v>0.24587590000000001</v>
      </c>
      <c r="V271" s="4">
        <v>6.8405240000000006E-2</v>
      </c>
      <c r="W271" s="3">
        <v>2010</v>
      </c>
      <c r="X271" s="4">
        <v>0.25150420000000001</v>
      </c>
      <c r="Y271" s="4">
        <v>-2.8625729999999999E-2</v>
      </c>
      <c r="Z271" s="3">
        <v>2019</v>
      </c>
      <c r="AA271" s="4">
        <v>0.2526234</v>
      </c>
      <c r="AB271" s="4">
        <v>4.6216499999999997E-3</v>
      </c>
      <c r="AC271" s="3">
        <v>2554</v>
      </c>
      <c r="AD271" s="4">
        <v>0.25484118</v>
      </c>
      <c r="AE271" s="4">
        <v>0.26492957</v>
      </c>
      <c r="AF271" s="3">
        <v>2901</v>
      </c>
      <c r="AG271" s="4">
        <v>0.26693074</v>
      </c>
      <c r="AH271" s="4">
        <v>0.13566869000000001</v>
      </c>
    </row>
    <row r="272" spans="1:34">
      <c r="A272" s="2" t="s">
        <v>156</v>
      </c>
      <c r="B272" s="2" t="s">
        <v>49</v>
      </c>
      <c r="C272" s="2" t="s">
        <v>47</v>
      </c>
      <c r="D272" s="2" t="s">
        <v>70</v>
      </c>
      <c r="E272" s="3">
        <v>1462</v>
      </c>
      <c r="F272" s="4">
        <v>0.15376096</v>
      </c>
      <c r="G272" s="4"/>
      <c r="H272" s="3">
        <v>1171</v>
      </c>
      <c r="I272" s="4">
        <v>0.14997416</v>
      </c>
      <c r="J272" s="4">
        <v>-0.19917077</v>
      </c>
      <c r="K272" s="3">
        <v>1166</v>
      </c>
      <c r="L272" s="4">
        <v>0.15444605</v>
      </c>
      <c r="M272" s="4">
        <v>-3.6548800000000001E-3</v>
      </c>
      <c r="N272" s="3">
        <v>1096</v>
      </c>
      <c r="O272" s="4">
        <v>0.15354234999999999</v>
      </c>
      <c r="P272" s="4">
        <v>-6.0323910000000001E-2</v>
      </c>
      <c r="Q272" s="3">
        <v>1139</v>
      </c>
      <c r="R272" s="4">
        <v>0.14587115</v>
      </c>
      <c r="S272" s="4">
        <v>3.88738E-2</v>
      </c>
      <c r="T272" s="3">
        <v>1232</v>
      </c>
      <c r="U272" s="4">
        <v>0.14641677</v>
      </c>
      <c r="V272" s="4">
        <v>8.2121150000000004E-2</v>
      </c>
      <c r="W272" s="3">
        <v>1225</v>
      </c>
      <c r="X272" s="4">
        <v>0.15323645999999999</v>
      </c>
      <c r="Y272" s="4">
        <v>-6.1322099999999999E-3</v>
      </c>
      <c r="Z272" s="3">
        <v>1291</v>
      </c>
      <c r="AA272" s="4">
        <v>0.1615405</v>
      </c>
      <c r="AB272" s="4">
        <v>5.4371099999999999E-2</v>
      </c>
      <c r="AC272" s="3">
        <v>1621</v>
      </c>
      <c r="AD272" s="4">
        <v>0.16169877999999999</v>
      </c>
      <c r="AE272" s="4">
        <v>0.25515001999999998</v>
      </c>
      <c r="AF272" s="3">
        <v>1676</v>
      </c>
      <c r="AG272" s="4">
        <v>0.15421832999999999</v>
      </c>
      <c r="AH272" s="4">
        <v>3.4074720000000003E-2</v>
      </c>
    </row>
    <row r="273" spans="1:34">
      <c r="A273" s="2" t="s">
        <v>156</v>
      </c>
      <c r="B273" s="2" t="s">
        <v>49</v>
      </c>
      <c r="C273" s="2" t="s">
        <v>47</v>
      </c>
      <c r="D273" s="2" t="s">
        <v>71</v>
      </c>
      <c r="E273" s="3"/>
      <c r="F273" s="4"/>
      <c r="G273" s="4"/>
      <c r="H273" s="5" t="s">
        <v>86</v>
      </c>
      <c r="I273" s="6" t="s">
        <v>86</v>
      </c>
      <c r="J273" s="6" t="s">
        <v>86</v>
      </c>
      <c r="K273" s="5" t="s">
        <v>86</v>
      </c>
      <c r="L273" s="6" t="s">
        <v>86</v>
      </c>
      <c r="M273" s="6" t="s">
        <v>86</v>
      </c>
      <c r="N273" s="5" t="s">
        <v>86</v>
      </c>
      <c r="O273" s="6" t="s">
        <v>86</v>
      </c>
      <c r="P273" s="6" t="s">
        <v>86</v>
      </c>
      <c r="Q273" s="3"/>
      <c r="R273" s="4"/>
      <c r="S273" s="6" t="s">
        <v>86</v>
      </c>
      <c r="T273" s="3"/>
      <c r="U273" s="4"/>
      <c r="V273" s="4"/>
      <c r="W273" s="3"/>
      <c r="X273" s="4"/>
      <c r="Y273" s="4"/>
      <c r="Z273" s="3"/>
      <c r="AA273" s="4"/>
      <c r="AB273" s="4"/>
      <c r="AC273" s="3"/>
      <c r="AD273" s="4"/>
      <c r="AE273" s="4"/>
      <c r="AF273" s="3"/>
      <c r="AG273" s="4"/>
      <c r="AH273" s="4"/>
    </row>
    <row r="274" spans="1:34">
      <c r="A274" s="2" t="s">
        <v>156</v>
      </c>
      <c r="B274" s="2" t="s">
        <v>49</v>
      </c>
      <c r="C274" s="2" t="s">
        <v>47</v>
      </c>
      <c r="D274" s="2" t="s">
        <v>48</v>
      </c>
      <c r="E274" s="3">
        <v>9507</v>
      </c>
      <c r="F274" s="4">
        <v>1</v>
      </c>
      <c r="G274" s="4"/>
      <c r="H274" s="3">
        <v>7806</v>
      </c>
      <c r="I274" s="4">
        <v>1</v>
      </c>
      <c r="J274" s="4">
        <v>-0.17895011999999999</v>
      </c>
      <c r="K274" s="3">
        <v>7552</v>
      </c>
      <c r="L274" s="4">
        <v>1</v>
      </c>
      <c r="M274" s="4">
        <v>-3.2503419999999998E-2</v>
      </c>
      <c r="N274" s="3">
        <v>7139</v>
      </c>
      <c r="O274" s="4">
        <v>1</v>
      </c>
      <c r="P274" s="4">
        <v>-5.479328E-2</v>
      </c>
      <c r="Q274" s="3">
        <v>7806</v>
      </c>
      <c r="R274" s="4">
        <v>1</v>
      </c>
      <c r="S274" s="4">
        <v>9.3507019999999996E-2</v>
      </c>
      <c r="T274" s="3">
        <v>8416</v>
      </c>
      <c r="U274" s="4">
        <v>1</v>
      </c>
      <c r="V274" s="4">
        <v>7.8088630000000006E-2</v>
      </c>
      <c r="W274" s="3">
        <v>7992</v>
      </c>
      <c r="X274" s="4">
        <v>1</v>
      </c>
      <c r="Y274" s="4">
        <v>-5.0363690000000003E-2</v>
      </c>
      <c r="Z274" s="3">
        <v>7993</v>
      </c>
      <c r="AA274" s="4">
        <v>1</v>
      </c>
      <c r="AB274" s="4">
        <v>1.7086E-4</v>
      </c>
      <c r="AC274" s="3">
        <v>10023</v>
      </c>
      <c r="AD274" s="4">
        <v>1</v>
      </c>
      <c r="AE274" s="4">
        <v>0.25392143</v>
      </c>
      <c r="AF274" s="3">
        <v>10867</v>
      </c>
      <c r="AG274" s="4">
        <v>1</v>
      </c>
      <c r="AH274" s="4">
        <v>8.4233089999999997E-2</v>
      </c>
    </row>
  </sheetData>
  <autoFilter ref="A4:AH4" xr:uid="{00000000-0009-0000-0000-000015000000}"/>
  <mergeCells count="13">
    <mergeCell ref="A1:AH1"/>
    <mergeCell ref="A2:AH2"/>
    <mergeCell ref="A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334"/>
  <sheetViews>
    <sheetView workbookViewId="0">
      <pane xSplit="4" ySplit="4" topLeftCell="S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17.7109375" customWidth="1"/>
    <col min="2" max="2" width="31.7109375" customWidth="1"/>
    <col min="3" max="3" width="20.7109375" customWidth="1"/>
    <col min="4" max="4" width="34.7109375" customWidth="1"/>
    <col min="5" max="5" width="12.7109375" customWidth="1"/>
    <col min="6" max="6" width="10.7109375" customWidth="1"/>
    <col min="7" max="7" width="29.7109375" customWidth="1"/>
    <col min="8" max="8" width="12.7109375" customWidth="1"/>
    <col min="9" max="9" width="10.7109375" customWidth="1"/>
    <col min="10" max="10" width="29.7109375" customWidth="1"/>
    <col min="11" max="11" width="12.7109375" customWidth="1"/>
    <col min="12" max="12" width="10.7109375" customWidth="1"/>
    <col min="13" max="13" width="29.7109375" customWidth="1"/>
    <col min="14" max="14" width="12.7109375" customWidth="1"/>
    <col min="15" max="15" width="10.7109375" customWidth="1"/>
    <col min="16" max="16" width="29.7109375" customWidth="1"/>
    <col min="17" max="17" width="12.7109375" customWidth="1"/>
    <col min="18" max="18" width="10.7109375" customWidth="1"/>
    <col min="19" max="19" width="29.7109375" customWidth="1"/>
    <col min="20" max="20" width="12.7109375" customWidth="1"/>
    <col min="21" max="21" width="10.7109375" customWidth="1"/>
    <col min="22" max="22" width="29.7109375" customWidth="1"/>
    <col min="23" max="23" width="12.7109375" customWidth="1"/>
    <col min="24" max="24" width="10.7109375" customWidth="1"/>
    <col min="25" max="25" width="29.7109375" customWidth="1"/>
    <col min="26" max="26" width="12.7109375" customWidth="1"/>
    <col min="27" max="27" width="10.7109375" customWidth="1"/>
    <col min="28" max="28" width="29.7109375" customWidth="1"/>
    <col min="29" max="29" width="12.7109375" customWidth="1"/>
    <col min="30" max="30" width="10.7109375" customWidth="1"/>
    <col min="31" max="31" width="29.7109375" customWidth="1"/>
    <col min="32" max="32" width="12.7109375" customWidth="1"/>
    <col min="33" max="33" width="10.7109375" customWidth="1"/>
    <col min="34" max="34" width="29.7109375" customWidth="1"/>
  </cols>
  <sheetData>
    <row r="1" spans="1:34" ht="21.95" customHeight="1">
      <c r="A1" s="10" t="s">
        <v>160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>
      <c r="A3" s="12"/>
      <c r="B3" s="12"/>
      <c r="C3" s="12"/>
      <c r="D3" s="12"/>
      <c r="E3" s="12" t="s">
        <v>29</v>
      </c>
      <c r="F3" s="12"/>
      <c r="G3" s="12"/>
      <c r="H3" s="12" t="s">
        <v>30</v>
      </c>
      <c r="I3" s="12"/>
      <c r="J3" s="12"/>
      <c r="K3" s="12" t="s">
        <v>31</v>
      </c>
      <c r="L3" s="12"/>
      <c r="M3" s="12"/>
      <c r="N3" s="12" t="s">
        <v>32</v>
      </c>
      <c r="O3" s="12"/>
      <c r="P3" s="12"/>
      <c r="Q3" s="12" t="s">
        <v>33</v>
      </c>
      <c r="R3" s="12"/>
      <c r="S3" s="12"/>
      <c r="T3" s="12" t="s">
        <v>34</v>
      </c>
      <c r="U3" s="12"/>
      <c r="V3" s="12"/>
      <c r="W3" s="12" t="s">
        <v>35</v>
      </c>
      <c r="X3" s="12"/>
      <c r="Y3" s="12"/>
      <c r="Z3" s="12" t="s">
        <v>36</v>
      </c>
      <c r="AA3" s="12"/>
      <c r="AB3" s="12"/>
      <c r="AC3" s="12" t="s">
        <v>37</v>
      </c>
      <c r="AD3" s="12"/>
      <c r="AE3" s="12"/>
      <c r="AF3" s="12" t="s">
        <v>38</v>
      </c>
      <c r="AG3" s="12"/>
      <c r="AH3" s="12"/>
    </row>
    <row r="4" spans="1:34">
      <c r="A4" s="1" t="s">
        <v>151</v>
      </c>
      <c r="B4" s="1" t="s">
        <v>39</v>
      </c>
      <c r="C4" s="1" t="s">
        <v>40</v>
      </c>
      <c r="D4" s="1" t="s">
        <v>73</v>
      </c>
      <c r="E4" s="1" t="s">
        <v>41</v>
      </c>
      <c r="F4" s="1" t="s">
        <v>42</v>
      </c>
      <c r="G4" s="1" t="s">
        <v>43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42</v>
      </c>
      <c r="M4" s="1" t="s">
        <v>43</v>
      </c>
      <c r="N4" s="1" t="s">
        <v>41</v>
      </c>
      <c r="O4" s="1" t="s">
        <v>42</v>
      </c>
      <c r="P4" s="1" t="s">
        <v>43</v>
      </c>
      <c r="Q4" s="1" t="s">
        <v>41</v>
      </c>
      <c r="R4" s="1" t="s">
        <v>42</v>
      </c>
      <c r="S4" s="1" t="s">
        <v>43</v>
      </c>
      <c r="T4" s="1" t="s">
        <v>41</v>
      </c>
      <c r="U4" s="1" t="s">
        <v>42</v>
      </c>
      <c r="V4" s="1" t="s">
        <v>43</v>
      </c>
      <c r="W4" s="1" t="s">
        <v>41</v>
      </c>
      <c r="X4" s="1" t="s">
        <v>42</v>
      </c>
      <c r="Y4" s="1" t="s">
        <v>43</v>
      </c>
      <c r="Z4" s="1" t="s">
        <v>41</v>
      </c>
      <c r="AA4" s="1" t="s">
        <v>42</v>
      </c>
      <c r="AB4" s="1" t="s">
        <v>43</v>
      </c>
      <c r="AC4" s="1" t="s">
        <v>41</v>
      </c>
      <c r="AD4" s="1" t="s">
        <v>42</v>
      </c>
      <c r="AE4" s="1" t="s">
        <v>43</v>
      </c>
      <c r="AF4" s="1" t="s">
        <v>41</v>
      </c>
      <c r="AG4" s="1" t="s">
        <v>42</v>
      </c>
      <c r="AH4" s="1" t="s">
        <v>43</v>
      </c>
    </row>
    <row r="5" spans="1:34">
      <c r="A5" s="2" t="s">
        <v>152</v>
      </c>
      <c r="B5" s="2" t="s">
        <v>44</v>
      </c>
      <c r="C5" s="2" t="s">
        <v>45</v>
      </c>
      <c r="D5" s="2" t="s">
        <v>74</v>
      </c>
      <c r="E5" s="3">
        <v>200847</v>
      </c>
      <c r="F5" s="4">
        <v>0.61903697999999996</v>
      </c>
      <c r="G5" s="4"/>
      <c r="H5" s="3">
        <v>205483</v>
      </c>
      <c r="I5" s="4">
        <v>0.62675334000000005</v>
      </c>
      <c r="J5" s="4">
        <v>2.3079579999999999E-2</v>
      </c>
      <c r="K5" s="3">
        <v>205077</v>
      </c>
      <c r="L5" s="4">
        <v>0.62653519000000002</v>
      </c>
      <c r="M5" s="4">
        <v>-1.9737800000000001E-3</v>
      </c>
      <c r="N5" s="3">
        <v>209679</v>
      </c>
      <c r="O5" s="4">
        <v>0.64111931</v>
      </c>
      <c r="P5" s="4">
        <v>2.24368E-2</v>
      </c>
      <c r="Q5" s="3">
        <v>204581</v>
      </c>
      <c r="R5" s="4">
        <v>0.63728136999999996</v>
      </c>
      <c r="S5" s="4">
        <v>-2.431111E-2</v>
      </c>
      <c r="T5" s="3">
        <v>202913</v>
      </c>
      <c r="U5" s="4">
        <v>0.63720493</v>
      </c>
      <c r="V5" s="4">
        <v>-8.1533899999999999E-3</v>
      </c>
      <c r="W5" s="3">
        <v>194649</v>
      </c>
      <c r="X5" s="4">
        <v>0.64151444999999996</v>
      </c>
      <c r="Y5" s="4">
        <v>-4.0726289999999998E-2</v>
      </c>
      <c r="Z5" s="3">
        <v>188293</v>
      </c>
      <c r="AA5" s="4">
        <v>0.63474277000000001</v>
      </c>
      <c r="AB5" s="4">
        <v>-3.2656280000000003E-2</v>
      </c>
      <c r="AC5" s="3">
        <v>182987</v>
      </c>
      <c r="AD5" s="4">
        <v>0.63480842000000004</v>
      </c>
      <c r="AE5" s="4">
        <v>-2.8176260000000002E-2</v>
      </c>
      <c r="AF5" s="3">
        <v>181458</v>
      </c>
      <c r="AG5" s="4">
        <v>0.61739385000000002</v>
      </c>
      <c r="AH5" s="4">
        <v>-8.3595100000000006E-3</v>
      </c>
    </row>
    <row r="6" spans="1:34">
      <c r="A6" s="2" t="s">
        <v>152</v>
      </c>
      <c r="B6" s="2" t="s">
        <v>44</v>
      </c>
      <c r="C6" s="2" t="s">
        <v>45</v>
      </c>
      <c r="D6" s="2" t="s">
        <v>75</v>
      </c>
      <c r="E6" s="3">
        <v>12256</v>
      </c>
      <c r="F6" s="4">
        <v>3.7773460000000002E-2</v>
      </c>
      <c r="G6" s="4"/>
      <c r="H6" s="3">
        <v>13724</v>
      </c>
      <c r="I6" s="4">
        <v>4.1861620000000002E-2</v>
      </c>
      <c r="J6" s="4">
        <v>0.11984678999999999</v>
      </c>
      <c r="K6" s="3">
        <v>14813</v>
      </c>
      <c r="L6" s="4">
        <v>4.5256119999999997E-2</v>
      </c>
      <c r="M6" s="4">
        <v>7.9330429999999993E-2</v>
      </c>
      <c r="N6" s="3">
        <v>16358</v>
      </c>
      <c r="O6" s="4">
        <v>5.0017939999999997E-2</v>
      </c>
      <c r="P6" s="4">
        <v>0.10431156</v>
      </c>
      <c r="Q6" s="3">
        <v>17077</v>
      </c>
      <c r="R6" s="4">
        <v>5.319633E-2</v>
      </c>
      <c r="S6" s="4">
        <v>4.393826E-2</v>
      </c>
      <c r="T6" s="3">
        <v>18835</v>
      </c>
      <c r="U6" s="4">
        <v>5.914788E-2</v>
      </c>
      <c r="V6" s="4">
        <v>0.10294573999999999</v>
      </c>
      <c r="W6" s="3">
        <v>18584</v>
      </c>
      <c r="X6" s="4">
        <v>6.1249449999999997E-2</v>
      </c>
      <c r="Y6" s="4">
        <v>-1.331564E-2</v>
      </c>
      <c r="Z6" s="3">
        <v>18588</v>
      </c>
      <c r="AA6" s="4">
        <v>6.2659300000000001E-2</v>
      </c>
      <c r="AB6" s="4">
        <v>1.6778E-4</v>
      </c>
      <c r="AC6" s="3">
        <v>19384</v>
      </c>
      <c r="AD6" s="4">
        <v>6.7244399999999996E-2</v>
      </c>
      <c r="AE6" s="4">
        <v>4.2829119999999998E-2</v>
      </c>
      <c r="AF6" s="3">
        <v>20759</v>
      </c>
      <c r="AG6" s="4">
        <v>7.0629259999999999E-2</v>
      </c>
      <c r="AH6" s="4">
        <v>7.0935200000000004E-2</v>
      </c>
    </row>
    <row r="7" spans="1:34">
      <c r="A7" s="2" t="s">
        <v>152</v>
      </c>
      <c r="B7" s="2" t="s">
        <v>44</v>
      </c>
      <c r="C7" s="2" t="s">
        <v>45</v>
      </c>
      <c r="D7" s="2" t="s">
        <v>76</v>
      </c>
      <c r="E7" s="3">
        <v>16267</v>
      </c>
      <c r="F7" s="4">
        <v>5.0137420000000002E-2</v>
      </c>
      <c r="G7" s="4"/>
      <c r="H7" s="3">
        <v>16732</v>
      </c>
      <c r="I7" s="4">
        <v>5.1036249999999998E-2</v>
      </c>
      <c r="J7" s="4">
        <v>2.8599099999999999E-2</v>
      </c>
      <c r="K7" s="3">
        <v>16904</v>
      </c>
      <c r="L7" s="4">
        <v>5.1643729999999999E-2</v>
      </c>
      <c r="M7" s="4">
        <v>1.025736E-2</v>
      </c>
      <c r="N7" s="3">
        <v>17267</v>
      </c>
      <c r="O7" s="4">
        <v>5.279652E-2</v>
      </c>
      <c r="P7" s="4">
        <v>2.1482060000000001E-2</v>
      </c>
      <c r="Q7" s="3">
        <v>17274</v>
      </c>
      <c r="R7" s="4">
        <v>5.3808750000000002E-2</v>
      </c>
      <c r="S7" s="4">
        <v>3.8377000000000002E-4</v>
      </c>
      <c r="T7" s="3">
        <v>17602</v>
      </c>
      <c r="U7" s="4">
        <v>5.5275329999999998E-2</v>
      </c>
      <c r="V7" s="4">
        <v>1.900201E-2</v>
      </c>
      <c r="W7" s="3">
        <v>16675</v>
      </c>
      <c r="X7" s="4">
        <v>5.4957409999999998E-2</v>
      </c>
      <c r="Y7" s="4">
        <v>-5.2650759999999998E-2</v>
      </c>
      <c r="Z7" s="3">
        <v>15676</v>
      </c>
      <c r="AA7" s="4">
        <v>5.2845660000000003E-2</v>
      </c>
      <c r="AB7" s="4">
        <v>-5.9903289999999998E-2</v>
      </c>
      <c r="AC7" s="3">
        <v>15060</v>
      </c>
      <c r="AD7" s="4">
        <v>5.2244720000000001E-2</v>
      </c>
      <c r="AE7" s="4">
        <v>-3.9326699999999999E-2</v>
      </c>
      <c r="AF7" s="3">
        <v>15414</v>
      </c>
      <c r="AG7" s="4">
        <v>5.244451E-2</v>
      </c>
      <c r="AH7" s="4">
        <v>2.3510429999999999E-2</v>
      </c>
    </row>
    <row r="8" spans="1:34">
      <c r="A8" s="2" t="s">
        <v>152</v>
      </c>
      <c r="B8" s="2" t="s">
        <v>44</v>
      </c>
      <c r="C8" s="2" t="s">
        <v>45</v>
      </c>
      <c r="D8" s="2" t="s">
        <v>77</v>
      </c>
      <c r="E8" s="3">
        <v>11511</v>
      </c>
      <c r="F8" s="4">
        <v>3.5478410000000002E-2</v>
      </c>
      <c r="G8" s="4"/>
      <c r="H8" s="3">
        <v>12484</v>
      </c>
      <c r="I8" s="4">
        <v>3.8079160000000001E-2</v>
      </c>
      <c r="J8" s="4">
        <v>8.4557510000000002E-2</v>
      </c>
      <c r="K8" s="3">
        <v>13273</v>
      </c>
      <c r="L8" s="4">
        <v>4.0552039999999998E-2</v>
      </c>
      <c r="M8" s="4">
        <v>6.3208550000000002E-2</v>
      </c>
      <c r="N8" s="3">
        <v>14480</v>
      </c>
      <c r="O8" s="4">
        <v>4.4275269999999999E-2</v>
      </c>
      <c r="P8" s="4">
        <v>9.0916609999999995E-2</v>
      </c>
      <c r="Q8" s="3">
        <v>14898</v>
      </c>
      <c r="R8" s="4">
        <v>4.6408650000000003E-2</v>
      </c>
      <c r="S8" s="4">
        <v>2.886099E-2</v>
      </c>
      <c r="T8" s="3">
        <v>15796</v>
      </c>
      <c r="U8" s="4">
        <v>4.960403E-2</v>
      </c>
      <c r="V8" s="4">
        <v>6.0265680000000002E-2</v>
      </c>
      <c r="W8" s="3">
        <v>15712</v>
      </c>
      <c r="X8" s="4">
        <v>5.1781609999999999E-2</v>
      </c>
      <c r="Y8" s="4">
        <v>-5.3419499999999998E-3</v>
      </c>
      <c r="Z8" s="3">
        <v>16015</v>
      </c>
      <c r="AA8" s="4">
        <v>5.3988609999999999E-2</v>
      </c>
      <c r="AB8" s="4">
        <v>1.933296E-2</v>
      </c>
      <c r="AC8" s="3">
        <v>16475</v>
      </c>
      <c r="AD8" s="4">
        <v>5.715344E-2</v>
      </c>
      <c r="AE8" s="4">
        <v>2.8685929999999998E-2</v>
      </c>
      <c r="AF8" s="3">
        <v>17930</v>
      </c>
      <c r="AG8" s="4">
        <v>6.1006129999999999E-2</v>
      </c>
      <c r="AH8" s="4">
        <v>8.8342870000000004E-2</v>
      </c>
    </row>
    <row r="9" spans="1:34">
      <c r="A9" s="2" t="s">
        <v>152</v>
      </c>
      <c r="B9" s="2" t="s">
        <v>44</v>
      </c>
      <c r="C9" s="2" t="s">
        <v>45</v>
      </c>
      <c r="D9" s="2" t="s">
        <v>78</v>
      </c>
      <c r="E9" s="3">
        <v>1702</v>
      </c>
      <c r="F9" s="4">
        <v>5.2460400000000004E-3</v>
      </c>
      <c r="G9" s="4"/>
      <c r="H9" s="3">
        <v>1657</v>
      </c>
      <c r="I9" s="4">
        <v>5.0534899999999999E-3</v>
      </c>
      <c r="J9" s="4">
        <v>-2.6605719999999999E-2</v>
      </c>
      <c r="K9" s="3">
        <v>1699</v>
      </c>
      <c r="L9" s="4">
        <v>5.1891400000000001E-3</v>
      </c>
      <c r="M9" s="4">
        <v>2.517459E-2</v>
      </c>
      <c r="N9" s="3">
        <v>1743</v>
      </c>
      <c r="O9" s="4">
        <v>5.3299899999999997E-3</v>
      </c>
      <c r="P9" s="4">
        <v>2.6298220000000001E-2</v>
      </c>
      <c r="Q9" s="3">
        <v>1620</v>
      </c>
      <c r="R9" s="4">
        <v>5.0448999999999997E-3</v>
      </c>
      <c r="S9" s="4">
        <v>-7.0936159999999998E-2</v>
      </c>
      <c r="T9" s="3">
        <v>1504</v>
      </c>
      <c r="U9" s="4">
        <v>4.7230900000000001E-3</v>
      </c>
      <c r="V9" s="4">
        <v>-7.1311659999999999E-2</v>
      </c>
      <c r="W9" s="3">
        <v>1404</v>
      </c>
      <c r="X9" s="4">
        <v>4.6282900000000002E-3</v>
      </c>
      <c r="Y9" s="4">
        <v>-6.6295709999999994E-2</v>
      </c>
      <c r="Z9" s="3">
        <v>1221</v>
      </c>
      <c r="AA9" s="4">
        <v>4.1170199999999999E-3</v>
      </c>
      <c r="AB9" s="4">
        <v>-0.13033522</v>
      </c>
      <c r="AC9" s="3">
        <v>1219</v>
      </c>
      <c r="AD9" s="4">
        <v>4.2272899999999999E-3</v>
      </c>
      <c r="AE9" s="4">
        <v>-2.2503800000000002E-3</v>
      </c>
      <c r="AF9" s="3">
        <v>1152</v>
      </c>
      <c r="AG9" s="4">
        <v>3.9186799999999999E-3</v>
      </c>
      <c r="AH9" s="4">
        <v>-5.4823370000000003E-2</v>
      </c>
    </row>
    <row r="10" spans="1:34">
      <c r="A10" s="2" t="s">
        <v>152</v>
      </c>
      <c r="B10" s="2" t="s">
        <v>44</v>
      </c>
      <c r="C10" s="2" t="s">
        <v>45</v>
      </c>
      <c r="D10" s="2" t="s">
        <v>79</v>
      </c>
      <c r="E10" s="3">
        <v>327</v>
      </c>
      <c r="F10" s="4">
        <v>1.00808E-3</v>
      </c>
      <c r="G10" s="4"/>
      <c r="H10" s="3">
        <v>294</v>
      </c>
      <c r="I10" s="4">
        <v>8.9663999999999998E-4</v>
      </c>
      <c r="J10" s="4">
        <v>-0.10122288</v>
      </c>
      <c r="K10" s="3">
        <v>279</v>
      </c>
      <c r="L10" s="4">
        <v>8.5119999999999998E-4</v>
      </c>
      <c r="M10" s="4">
        <v>-5.2217760000000002E-2</v>
      </c>
      <c r="N10" s="3">
        <v>300</v>
      </c>
      <c r="O10" s="4">
        <v>9.1609999999999999E-4</v>
      </c>
      <c r="P10" s="4">
        <v>7.5358579999999994E-2</v>
      </c>
      <c r="Q10" s="3">
        <v>256</v>
      </c>
      <c r="R10" s="4">
        <v>7.9633000000000004E-4</v>
      </c>
      <c r="S10" s="4">
        <v>-0.14676063</v>
      </c>
      <c r="T10" s="3">
        <v>289</v>
      </c>
      <c r="U10" s="4">
        <v>9.0713000000000002E-4</v>
      </c>
      <c r="V10" s="4">
        <v>0.12998275000000001</v>
      </c>
      <c r="W10" s="3">
        <v>245</v>
      </c>
      <c r="X10" s="4">
        <v>8.0867000000000005E-4</v>
      </c>
      <c r="Y10" s="4">
        <v>-0.15058832</v>
      </c>
      <c r="Z10" s="3">
        <v>226</v>
      </c>
      <c r="AA10" s="4">
        <v>7.6336999999999998E-4</v>
      </c>
      <c r="AB10" s="4">
        <v>-7.7108360000000001E-2</v>
      </c>
      <c r="AC10" s="3">
        <v>217</v>
      </c>
      <c r="AD10" s="4">
        <v>7.5301999999999997E-4</v>
      </c>
      <c r="AE10" s="4">
        <v>-4.1452360000000001E-2</v>
      </c>
      <c r="AF10" s="3">
        <v>215</v>
      </c>
      <c r="AG10" s="4">
        <v>7.3229999999999996E-4</v>
      </c>
      <c r="AH10" s="4">
        <v>-8.4454600000000001E-3</v>
      </c>
    </row>
    <row r="11" spans="1:34">
      <c r="A11" s="2" t="s">
        <v>152</v>
      </c>
      <c r="B11" s="2" t="s">
        <v>44</v>
      </c>
      <c r="C11" s="2" t="s">
        <v>45</v>
      </c>
      <c r="D11" s="2" t="s">
        <v>80</v>
      </c>
      <c r="E11" s="3">
        <v>7035</v>
      </c>
      <c r="F11" s="4">
        <v>2.1681519999999999E-2</v>
      </c>
      <c r="G11" s="4"/>
      <c r="H11" s="3">
        <v>7708</v>
      </c>
      <c r="I11" s="4">
        <v>2.3509660000000002E-2</v>
      </c>
      <c r="J11" s="4">
        <v>9.5685660000000006E-2</v>
      </c>
      <c r="K11" s="3">
        <v>8369</v>
      </c>
      <c r="L11" s="4">
        <v>2.5566789999999999E-2</v>
      </c>
      <c r="M11" s="4">
        <v>8.5732879999999997E-2</v>
      </c>
      <c r="N11" s="3">
        <v>9198</v>
      </c>
      <c r="O11" s="4">
        <v>2.8124529999999998E-2</v>
      </c>
      <c r="P11" s="4">
        <v>9.9137530000000001E-2</v>
      </c>
      <c r="Q11" s="3">
        <v>11179</v>
      </c>
      <c r="R11" s="4">
        <v>3.4822859999999997E-2</v>
      </c>
      <c r="S11" s="4">
        <v>0.21534111</v>
      </c>
      <c r="T11" s="3">
        <v>11688</v>
      </c>
      <c r="U11" s="4">
        <v>3.6702539999999999E-2</v>
      </c>
      <c r="V11" s="4">
        <v>4.5510200000000001E-2</v>
      </c>
      <c r="W11" s="3">
        <v>10678</v>
      </c>
      <c r="X11" s="4">
        <v>3.5190600000000002E-2</v>
      </c>
      <c r="Y11" s="4">
        <v>-8.6421559999999994E-2</v>
      </c>
      <c r="Z11" s="3">
        <v>10826</v>
      </c>
      <c r="AA11" s="4">
        <v>3.6495680000000003E-2</v>
      </c>
      <c r="AB11" s="4">
        <v>1.39212E-2</v>
      </c>
      <c r="AC11" s="3">
        <v>11076</v>
      </c>
      <c r="AD11" s="4">
        <v>3.8422980000000002E-2</v>
      </c>
      <c r="AE11" s="4">
        <v>2.3039029999999999E-2</v>
      </c>
      <c r="AF11" s="3">
        <v>11288</v>
      </c>
      <c r="AG11" s="4">
        <v>3.8408039999999997E-2</v>
      </c>
      <c r="AH11" s="4">
        <v>1.92149E-2</v>
      </c>
    </row>
    <row r="12" spans="1:34">
      <c r="A12" s="2" t="s">
        <v>152</v>
      </c>
      <c r="B12" s="2" t="s">
        <v>44</v>
      </c>
      <c r="C12" s="2" t="s">
        <v>45</v>
      </c>
      <c r="D12" s="2" t="s">
        <v>81</v>
      </c>
      <c r="E12" s="3">
        <v>7188</v>
      </c>
      <c r="F12" s="4">
        <v>2.21558E-2</v>
      </c>
      <c r="G12" s="4"/>
      <c r="H12" s="3">
        <v>7776</v>
      </c>
      <c r="I12" s="4">
        <v>2.3718570000000001E-2</v>
      </c>
      <c r="J12" s="4">
        <v>8.1758880000000006E-2</v>
      </c>
      <c r="K12" s="3">
        <v>8389</v>
      </c>
      <c r="L12" s="4">
        <v>2.563083E-2</v>
      </c>
      <c r="M12" s="4">
        <v>7.8865519999999995E-2</v>
      </c>
      <c r="N12" s="3">
        <v>8993</v>
      </c>
      <c r="O12" s="4">
        <v>2.7498700000000001E-2</v>
      </c>
      <c r="P12" s="4">
        <v>7.1994589999999997E-2</v>
      </c>
      <c r="Q12" s="3">
        <v>9442</v>
      </c>
      <c r="R12" s="4">
        <v>2.9411280000000001E-2</v>
      </c>
      <c r="S12" s="4">
        <v>4.9834139999999999E-2</v>
      </c>
      <c r="T12" s="3">
        <v>8694</v>
      </c>
      <c r="U12" s="4">
        <v>2.7302880000000002E-2</v>
      </c>
      <c r="V12" s="4">
        <v>-7.9145289999999993E-2</v>
      </c>
      <c r="W12" s="3">
        <v>8519</v>
      </c>
      <c r="X12" s="4">
        <v>2.8075739999999998E-2</v>
      </c>
      <c r="Y12" s="4">
        <v>-2.01987E-2</v>
      </c>
      <c r="Z12" s="3">
        <v>8312</v>
      </c>
      <c r="AA12" s="4">
        <v>2.8020799999999998E-2</v>
      </c>
      <c r="AB12" s="4">
        <v>-2.4249529999999998E-2</v>
      </c>
      <c r="AC12" s="3">
        <v>7355</v>
      </c>
      <c r="AD12" s="4">
        <v>2.5515289999999999E-2</v>
      </c>
      <c r="AE12" s="4">
        <v>-0.11516448999999999</v>
      </c>
      <c r="AF12" s="3">
        <v>7725</v>
      </c>
      <c r="AG12" s="4">
        <v>2.628374E-2</v>
      </c>
      <c r="AH12" s="4">
        <v>5.0319280000000001E-2</v>
      </c>
    </row>
    <row r="13" spans="1:34">
      <c r="A13" s="2" t="s">
        <v>152</v>
      </c>
      <c r="B13" s="2" t="s">
        <v>44</v>
      </c>
      <c r="C13" s="2" t="s">
        <v>45</v>
      </c>
      <c r="D13" s="2" t="s">
        <v>82</v>
      </c>
      <c r="E13" s="3">
        <v>8938</v>
      </c>
      <c r="F13" s="4">
        <v>2.7546939999999999E-2</v>
      </c>
      <c r="G13" s="4"/>
      <c r="H13" s="3">
        <v>8796</v>
      </c>
      <c r="I13" s="4">
        <v>2.683052E-2</v>
      </c>
      <c r="J13" s="4">
        <v>-1.579583E-2</v>
      </c>
      <c r="K13" s="3">
        <v>8076</v>
      </c>
      <c r="L13" s="4">
        <v>2.4673069999999998E-2</v>
      </c>
      <c r="M13" s="4">
        <v>-8.1905889999999995E-2</v>
      </c>
      <c r="N13" s="3">
        <v>7343</v>
      </c>
      <c r="O13" s="4">
        <v>2.245225E-2</v>
      </c>
      <c r="P13" s="4">
        <v>-9.0757589999999999E-2</v>
      </c>
      <c r="Q13" s="3">
        <v>7089</v>
      </c>
      <c r="R13" s="4">
        <v>2.2082859999999999E-2</v>
      </c>
      <c r="S13" s="4">
        <v>-3.4584219999999999E-2</v>
      </c>
      <c r="T13" s="3">
        <v>6390</v>
      </c>
      <c r="U13" s="4">
        <v>2.00667E-2</v>
      </c>
      <c r="V13" s="4">
        <v>-9.8600560000000004E-2</v>
      </c>
      <c r="W13" s="3">
        <v>5577</v>
      </c>
      <c r="X13" s="4">
        <v>1.8379409999999999E-2</v>
      </c>
      <c r="Y13" s="4">
        <v>-0.12728818</v>
      </c>
      <c r="Z13" s="3">
        <v>5849</v>
      </c>
      <c r="AA13" s="4">
        <v>1.971583E-2</v>
      </c>
      <c r="AB13" s="4">
        <v>4.8752469999999999E-2</v>
      </c>
      <c r="AC13" s="3">
        <v>5805</v>
      </c>
      <c r="AD13" s="4">
        <v>2.0137140000000001E-2</v>
      </c>
      <c r="AE13" s="4">
        <v>-7.5120400000000002E-3</v>
      </c>
      <c r="AF13" s="3">
        <v>5737</v>
      </c>
      <c r="AG13" s="4">
        <v>1.9520289999999999E-2</v>
      </c>
      <c r="AH13" s="4">
        <v>-1.162145E-2</v>
      </c>
    </row>
    <row r="14" spans="1:34">
      <c r="A14" s="2" t="s">
        <v>152</v>
      </c>
      <c r="B14" s="2" t="s">
        <v>44</v>
      </c>
      <c r="C14" s="2" t="s">
        <v>45</v>
      </c>
      <c r="D14" s="2" t="s">
        <v>83</v>
      </c>
      <c r="E14" s="3">
        <v>58380</v>
      </c>
      <c r="F14" s="4">
        <v>0.17993534999999999</v>
      </c>
      <c r="G14" s="4"/>
      <c r="H14" s="3">
        <v>53198</v>
      </c>
      <c r="I14" s="4">
        <v>0.16226073999999999</v>
      </c>
      <c r="J14" s="4">
        <v>-8.8773550000000007E-2</v>
      </c>
      <c r="K14" s="3">
        <v>50441</v>
      </c>
      <c r="L14" s="4">
        <v>0.15410187</v>
      </c>
      <c r="M14" s="4">
        <v>-5.1826999999999998E-2</v>
      </c>
      <c r="N14" s="3">
        <v>41689</v>
      </c>
      <c r="O14" s="4">
        <v>0.12746938999999999</v>
      </c>
      <c r="P14" s="4">
        <v>-0.17350334000000001</v>
      </c>
      <c r="Q14" s="3">
        <v>37607</v>
      </c>
      <c r="R14" s="4">
        <v>0.11714666999999999</v>
      </c>
      <c r="S14" s="4">
        <v>-9.7924209999999998E-2</v>
      </c>
      <c r="T14" s="3">
        <v>34731</v>
      </c>
      <c r="U14" s="4">
        <v>0.10906549</v>
      </c>
      <c r="V14" s="4">
        <v>-7.6463649999999994E-2</v>
      </c>
      <c r="W14" s="3">
        <v>31378</v>
      </c>
      <c r="X14" s="4">
        <v>0.10341436</v>
      </c>
      <c r="Y14" s="4">
        <v>-9.654037E-2</v>
      </c>
      <c r="Z14" s="3">
        <v>31637</v>
      </c>
      <c r="AA14" s="4">
        <v>0.10665097</v>
      </c>
      <c r="AB14" s="4">
        <v>8.2621199999999995E-3</v>
      </c>
      <c r="AC14" s="3">
        <v>28680</v>
      </c>
      <c r="AD14" s="4">
        <v>9.9493310000000001E-2</v>
      </c>
      <c r="AE14" s="4">
        <v>-9.3491969999999994E-2</v>
      </c>
      <c r="AF14" s="3">
        <v>32231</v>
      </c>
      <c r="AG14" s="4">
        <v>0.10966318999999999</v>
      </c>
      <c r="AH14" s="4">
        <v>0.12383254</v>
      </c>
    </row>
    <row r="15" spans="1:34">
      <c r="A15" s="2" t="s">
        <v>152</v>
      </c>
      <c r="B15" s="2" t="s">
        <v>44</v>
      </c>
      <c r="C15" s="2" t="s">
        <v>45</v>
      </c>
      <c r="D15" s="2" t="s">
        <v>48</v>
      </c>
      <c r="E15" s="3">
        <v>324451</v>
      </c>
      <c r="F15" s="4">
        <v>1</v>
      </c>
      <c r="G15" s="4"/>
      <c r="H15" s="3">
        <v>327853</v>
      </c>
      <c r="I15" s="4">
        <v>1</v>
      </c>
      <c r="J15" s="4">
        <v>1.048379E-2</v>
      </c>
      <c r="K15" s="3">
        <v>327320</v>
      </c>
      <c r="L15" s="4">
        <v>1</v>
      </c>
      <c r="M15" s="4">
        <v>-1.6262799999999999E-3</v>
      </c>
      <c r="N15" s="3">
        <v>327051</v>
      </c>
      <c r="O15" s="4">
        <v>1</v>
      </c>
      <c r="P15" s="4">
        <v>-8.2149000000000002E-4</v>
      </c>
      <c r="Q15" s="3">
        <v>321022</v>
      </c>
      <c r="R15" s="4">
        <v>1</v>
      </c>
      <c r="S15" s="4">
        <v>-1.8435159999999999E-2</v>
      </c>
      <c r="T15" s="3">
        <v>318442</v>
      </c>
      <c r="U15" s="4">
        <v>1</v>
      </c>
      <c r="V15" s="4">
        <v>-8.0344100000000005E-3</v>
      </c>
      <c r="W15" s="3">
        <v>303421</v>
      </c>
      <c r="X15" s="4">
        <v>1</v>
      </c>
      <c r="Y15" s="4">
        <v>-4.7170429999999999E-2</v>
      </c>
      <c r="Z15" s="3">
        <v>296644</v>
      </c>
      <c r="AA15" s="4">
        <v>1</v>
      </c>
      <c r="AB15" s="4">
        <v>-2.2336290000000002E-2</v>
      </c>
      <c r="AC15" s="3">
        <v>288256</v>
      </c>
      <c r="AD15" s="4">
        <v>1</v>
      </c>
      <c r="AE15" s="4">
        <v>-2.827677E-2</v>
      </c>
      <c r="AF15" s="3">
        <v>293909</v>
      </c>
      <c r="AG15" s="4">
        <v>1</v>
      </c>
      <c r="AH15" s="4">
        <v>1.9611279999999998E-2</v>
      </c>
    </row>
    <row r="16" spans="1:34">
      <c r="A16" s="2" t="s">
        <v>152</v>
      </c>
      <c r="B16" s="2" t="s">
        <v>44</v>
      </c>
      <c r="C16" s="2" t="s">
        <v>46</v>
      </c>
      <c r="D16" s="2" t="s">
        <v>74</v>
      </c>
      <c r="E16" s="3">
        <v>89520</v>
      </c>
      <c r="F16" s="4">
        <v>0.65020608999999996</v>
      </c>
      <c r="G16" s="4"/>
      <c r="H16" s="3">
        <v>88391</v>
      </c>
      <c r="I16" s="4">
        <v>0.64950936999999997</v>
      </c>
      <c r="J16" s="4">
        <v>-1.2608980000000001E-2</v>
      </c>
      <c r="K16" s="3">
        <v>87469</v>
      </c>
      <c r="L16" s="4">
        <v>0.65150489</v>
      </c>
      <c r="M16" s="4">
        <v>-1.042862E-2</v>
      </c>
      <c r="N16" s="3">
        <v>84122</v>
      </c>
      <c r="O16" s="4">
        <v>0.65188424</v>
      </c>
      <c r="P16" s="4">
        <v>-3.826719E-2</v>
      </c>
      <c r="Q16" s="3">
        <v>79591</v>
      </c>
      <c r="R16" s="4">
        <v>0.64967702999999999</v>
      </c>
      <c r="S16" s="4">
        <v>-5.3860579999999998E-2</v>
      </c>
      <c r="T16" s="3">
        <v>75287</v>
      </c>
      <c r="U16" s="4">
        <v>0.64729561999999996</v>
      </c>
      <c r="V16" s="4">
        <v>-5.4075900000000003E-2</v>
      </c>
      <c r="W16" s="3">
        <v>75632</v>
      </c>
      <c r="X16" s="4">
        <v>0.63992331999999996</v>
      </c>
      <c r="Y16" s="4">
        <v>4.5750299999999999E-3</v>
      </c>
      <c r="Z16" s="3">
        <v>71684</v>
      </c>
      <c r="AA16" s="4">
        <v>0.63785283000000004</v>
      </c>
      <c r="AB16" s="4">
        <v>-5.2188569999999997E-2</v>
      </c>
      <c r="AC16" s="3">
        <v>71508</v>
      </c>
      <c r="AD16" s="4">
        <v>0.63207120999999999</v>
      </c>
      <c r="AE16" s="4">
        <v>-2.4551400000000002E-3</v>
      </c>
      <c r="AF16" s="3">
        <v>68953</v>
      </c>
      <c r="AG16" s="4">
        <v>0.60727202999999996</v>
      </c>
      <c r="AH16" s="4">
        <v>-3.5737890000000001E-2</v>
      </c>
    </row>
    <row r="17" spans="1:34">
      <c r="A17" s="2" t="s">
        <v>152</v>
      </c>
      <c r="B17" s="2" t="s">
        <v>44</v>
      </c>
      <c r="C17" s="2" t="s">
        <v>46</v>
      </c>
      <c r="D17" s="2" t="s">
        <v>75</v>
      </c>
      <c r="E17" s="3">
        <v>8338</v>
      </c>
      <c r="F17" s="4">
        <v>6.0561419999999998E-2</v>
      </c>
      <c r="G17" s="4"/>
      <c r="H17" s="3">
        <v>10114</v>
      </c>
      <c r="I17" s="4">
        <v>7.4316209999999994E-2</v>
      </c>
      <c r="J17" s="4">
        <v>0.21294824000000001</v>
      </c>
      <c r="K17" s="3">
        <v>11106</v>
      </c>
      <c r="L17" s="4">
        <v>8.2719929999999997E-2</v>
      </c>
      <c r="M17" s="4">
        <v>9.8098889999999994E-2</v>
      </c>
      <c r="N17" s="3">
        <v>11326</v>
      </c>
      <c r="O17" s="4">
        <v>8.7767150000000002E-2</v>
      </c>
      <c r="P17" s="4">
        <v>1.9819880000000002E-2</v>
      </c>
      <c r="Q17" s="3">
        <v>11302</v>
      </c>
      <c r="R17" s="4">
        <v>9.2251319999999998E-2</v>
      </c>
      <c r="S17" s="4">
        <v>-2.1421299999999999E-3</v>
      </c>
      <c r="T17" s="3">
        <v>11491</v>
      </c>
      <c r="U17" s="4">
        <v>9.8798269999999994E-2</v>
      </c>
      <c r="V17" s="4">
        <v>1.6782140000000001E-2</v>
      </c>
      <c r="W17" s="3">
        <v>11871</v>
      </c>
      <c r="X17" s="4">
        <v>0.10043814</v>
      </c>
      <c r="Y17" s="4">
        <v>3.3014490000000001E-2</v>
      </c>
      <c r="Z17" s="3">
        <v>11353</v>
      </c>
      <c r="AA17" s="4">
        <v>0.10101569000000001</v>
      </c>
      <c r="AB17" s="4">
        <v>-4.3644080000000002E-2</v>
      </c>
      <c r="AC17" s="3">
        <v>12108</v>
      </c>
      <c r="AD17" s="4">
        <v>0.10702283</v>
      </c>
      <c r="AE17" s="4">
        <v>6.6533529999999994E-2</v>
      </c>
      <c r="AF17" s="3">
        <v>12588</v>
      </c>
      <c r="AG17" s="4">
        <v>0.11085994</v>
      </c>
      <c r="AH17" s="4">
        <v>3.9623390000000001E-2</v>
      </c>
    </row>
    <row r="18" spans="1:34">
      <c r="A18" s="2" t="s">
        <v>152</v>
      </c>
      <c r="B18" s="2" t="s">
        <v>44</v>
      </c>
      <c r="C18" s="2" t="s">
        <v>46</v>
      </c>
      <c r="D18" s="2" t="s">
        <v>76</v>
      </c>
      <c r="E18" s="3">
        <v>10917</v>
      </c>
      <c r="F18" s="4">
        <v>7.929129E-2</v>
      </c>
      <c r="G18" s="4"/>
      <c r="H18" s="3">
        <v>11702</v>
      </c>
      <c r="I18" s="4">
        <v>8.5984870000000005E-2</v>
      </c>
      <c r="J18" s="4">
        <v>7.1892800000000007E-2</v>
      </c>
      <c r="K18" s="3">
        <v>11612</v>
      </c>
      <c r="L18" s="4">
        <v>8.6493829999999994E-2</v>
      </c>
      <c r="M18" s="4">
        <v>-7.62016E-3</v>
      </c>
      <c r="N18" s="3">
        <v>11167</v>
      </c>
      <c r="O18" s="4">
        <v>8.6536169999999996E-2</v>
      </c>
      <c r="P18" s="4">
        <v>-3.835628E-2</v>
      </c>
      <c r="Q18" s="3">
        <v>10430</v>
      </c>
      <c r="R18" s="4">
        <v>8.5139199999999998E-2</v>
      </c>
      <c r="S18" s="4">
        <v>-6.5971740000000001E-2</v>
      </c>
      <c r="T18" s="3">
        <v>9867</v>
      </c>
      <c r="U18" s="4">
        <v>8.4835359999999999E-2</v>
      </c>
      <c r="V18" s="4">
        <v>-5.3984070000000002E-2</v>
      </c>
      <c r="W18" s="3">
        <v>10016</v>
      </c>
      <c r="X18" s="4">
        <v>8.4742189999999995E-2</v>
      </c>
      <c r="Y18" s="4">
        <v>1.503236E-2</v>
      </c>
      <c r="Z18" s="3">
        <v>9523</v>
      </c>
      <c r="AA18" s="4">
        <v>8.4735359999999996E-2</v>
      </c>
      <c r="AB18" s="4">
        <v>-4.9188629999999997E-2</v>
      </c>
      <c r="AC18" s="3">
        <v>9443</v>
      </c>
      <c r="AD18" s="4">
        <v>8.3470489999999994E-2</v>
      </c>
      <c r="AE18" s="4">
        <v>-8.3572899999999999E-3</v>
      </c>
      <c r="AF18" s="3">
        <v>10344</v>
      </c>
      <c r="AG18" s="4">
        <v>9.1103820000000002E-2</v>
      </c>
      <c r="AH18" s="4">
        <v>9.5422010000000002E-2</v>
      </c>
    </row>
    <row r="19" spans="1:34">
      <c r="A19" s="2" t="s">
        <v>152</v>
      </c>
      <c r="B19" s="2" t="s">
        <v>44</v>
      </c>
      <c r="C19" s="2" t="s">
        <v>46</v>
      </c>
      <c r="D19" s="2" t="s">
        <v>77</v>
      </c>
      <c r="E19" s="3">
        <v>2646</v>
      </c>
      <c r="F19" s="4">
        <v>1.9220480000000002E-2</v>
      </c>
      <c r="G19" s="4"/>
      <c r="H19" s="3">
        <v>3012</v>
      </c>
      <c r="I19" s="4">
        <v>2.213087E-2</v>
      </c>
      <c r="J19" s="4">
        <v>0.13812231</v>
      </c>
      <c r="K19" s="3">
        <v>3160</v>
      </c>
      <c r="L19" s="4">
        <v>2.3534929999999999E-2</v>
      </c>
      <c r="M19" s="4">
        <v>4.9130060000000003E-2</v>
      </c>
      <c r="N19" s="3">
        <v>3360</v>
      </c>
      <c r="O19" s="4">
        <v>2.6041140000000001E-2</v>
      </c>
      <c r="P19" s="4">
        <v>6.3527570000000005E-2</v>
      </c>
      <c r="Q19" s="3">
        <v>3422</v>
      </c>
      <c r="R19" s="4">
        <v>2.7929659999999999E-2</v>
      </c>
      <c r="S19" s="4">
        <v>1.820138E-2</v>
      </c>
      <c r="T19" s="3">
        <v>3376</v>
      </c>
      <c r="U19" s="4">
        <v>2.902194E-2</v>
      </c>
      <c r="V19" s="4">
        <v>-1.346613E-2</v>
      </c>
      <c r="W19" s="3">
        <v>3413</v>
      </c>
      <c r="X19" s="4">
        <v>2.8880590000000001E-2</v>
      </c>
      <c r="Y19" s="4">
        <v>1.1199219999999999E-2</v>
      </c>
      <c r="Z19" s="3">
        <v>3427</v>
      </c>
      <c r="AA19" s="4">
        <v>3.0495120000000001E-2</v>
      </c>
      <c r="AB19" s="4">
        <v>4.0459500000000004E-3</v>
      </c>
      <c r="AC19" s="3">
        <v>3230</v>
      </c>
      <c r="AD19" s="4">
        <v>2.855253E-2</v>
      </c>
      <c r="AE19" s="4">
        <v>-5.7457050000000003E-2</v>
      </c>
      <c r="AF19" s="3">
        <v>3391</v>
      </c>
      <c r="AG19" s="4">
        <v>2.9869039999999999E-2</v>
      </c>
      <c r="AH19" s="4">
        <v>4.9915889999999997E-2</v>
      </c>
    </row>
    <row r="20" spans="1:34">
      <c r="A20" s="2" t="s">
        <v>152</v>
      </c>
      <c r="B20" s="2" t="s">
        <v>44</v>
      </c>
      <c r="C20" s="2" t="s">
        <v>46</v>
      </c>
      <c r="D20" s="2" t="s">
        <v>78</v>
      </c>
      <c r="E20" s="3">
        <v>1292</v>
      </c>
      <c r="F20" s="4">
        <v>9.3873399999999992E-3</v>
      </c>
      <c r="G20" s="4"/>
      <c r="H20" s="3">
        <v>1270</v>
      </c>
      <c r="I20" s="4">
        <v>9.32879E-3</v>
      </c>
      <c r="J20" s="4">
        <v>-1.7714919999999999E-2</v>
      </c>
      <c r="K20" s="3">
        <v>1265</v>
      </c>
      <c r="L20" s="4">
        <v>9.4227600000000005E-3</v>
      </c>
      <c r="M20" s="4">
        <v>-3.52243E-3</v>
      </c>
      <c r="N20" s="3">
        <v>1375</v>
      </c>
      <c r="O20" s="4">
        <v>1.065376E-2</v>
      </c>
      <c r="P20" s="4">
        <v>8.6742040000000006E-2</v>
      </c>
      <c r="Q20" s="3">
        <v>1138</v>
      </c>
      <c r="R20" s="4">
        <v>9.2858300000000001E-3</v>
      </c>
      <c r="S20" s="4">
        <v>-0.17254248</v>
      </c>
      <c r="T20" s="3">
        <v>1005</v>
      </c>
      <c r="U20" s="4">
        <v>8.6414700000000001E-3</v>
      </c>
      <c r="V20" s="4">
        <v>-0.11647588</v>
      </c>
      <c r="W20" s="3">
        <v>1127</v>
      </c>
      <c r="X20" s="4">
        <v>9.5375600000000005E-3</v>
      </c>
      <c r="Y20" s="4">
        <v>0.1215186</v>
      </c>
      <c r="Z20" s="3">
        <v>1028</v>
      </c>
      <c r="AA20" s="4">
        <v>9.1483499999999995E-3</v>
      </c>
      <c r="AB20" s="4">
        <v>-8.7915850000000004E-2</v>
      </c>
      <c r="AC20" s="3">
        <v>1164</v>
      </c>
      <c r="AD20" s="4">
        <v>1.02854E-2</v>
      </c>
      <c r="AE20" s="4">
        <v>0.13178839000000001</v>
      </c>
      <c r="AF20" s="3">
        <v>1110</v>
      </c>
      <c r="AG20" s="4">
        <v>9.7788700000000003E-3</v>
      </c>
      <c r="AH20" s="4">
        <v>-4.5787069999999999E-2</v>
      </c>
    </row>
    <row r="21" spans="1:34">
      <c r="A21" s="2" t="s">
        <v>152</v>
      </c>
      <c r="B21" s="2" t="s">
        <v>44</v>
      </c>
      <c r="C21" s="2" t="s">
        <v>46</v>
      </c>
      <c r="D21" s="2" t="s">
        <v>79</v>
      </c>
      <c r="E21" s="3">
        <v>158</v>
      </c>
      <c r="F21" s="4">
        <v>1.1449100000000001E-3</v>
      </c>
      <c r="G21" s="4"/>
      <c r="H21" s="3">
        <v>178</v>
      </c>
      <c r="I21" s="4">
        <v>1.30854E-3</v>
      </c>
      <c r="J21" s="4">
        <v>0.12971926</v>
      </c>
      <c r="K21" s="3">
        <v>139</v>
      </c>
      <c r="L21" s="4">
        <v>1.0355799999999999E-3</v>
      </c>
      <c r="M21" s="4">
        <v>-0.21925157000000001</v>
      </c>
      <c r="N21" s="3">
        <v>156</v>
      </c>
      <c r="O21" s="4">
        <v>1.2091700000000001E-3</v>
      </c>
      <c r="P21" s="4">
        <v>0.12229192</v>
      </c>
      <c r="Q21" s="3">
        <v>130</v>
      </c>
      <c r="R21" s="4">
        <v>1.0610299999999999E-3</v>
      </c>
      <c r="S21" s="4">
        <v>-0.16694896000000001</v>
      </c>
      <c r="T21" s="3">
        <v>105</v>
      </c>
      <c r="U21" s="4">
        <v>9.0425E-4</v>
      </c>
      <c r="V21" s="4">
        <v>-0.19088733999999999</v>
      </c>
      <c r="W21" s="3">
        <v>141</v>
      </c>
      <c r="X21" s="4">
        <v>1.19462E-3</v>
      </c>
      <c r="Y21" s="4">
        <v>0.34244926999999997</v>
      </c>
      <c r="Z21" s="3">
        <v>116</v>
      </c>
      <c r="AA21" s="4">
        <v>1.02881E-3</v>
      </c>
      <c r="AB21" s="4">
        <v>-0.18108569999999999</v>
      </c>
      <c r="AC21" s="3">
        <v>133</v>
      </c>
      <c r="AD21" s="4">
        <v>1.1751299999999999E-3</v>
      </c>
      <c r="AE21" s="4">
        <v>0.14983084999999999</v>
      </c>
      <c r="AF21" s="3">
        <v>117</v>
      </c>
      <c r="AG21" s="4">
        <v>1.03308E-3</v>
      </c>
      <c r="AH21" s="4">
        <v>-0.11767637</v>
      </c>
    </row>
    <row r="22" spans="1:34">
      <c r="A22" s="2" t="s">
        <v>152</v>
      </c>
      <c r="B22" s="2" t="s">
        <v>44</v>
      </c>
      <c r="C22" s="2" t="s">
        <v>46</v>
      </c>
      <c r="D22" s="2" t="s">
        <v>80</v>
      </c>
      <c r="E22" s="3">
        <v>3332</v>
      </c>
      <c r="F22" s="4">
        <v>2.4204440000000001E-2</v>
      </c>
      <c r="G22" s="4"/>
      <c r="H22" s="3">
        <v>3511</v>
      </c>
      <c r="I22" s="4">
        <v>2.5801600000000001E-2</v>
      </c>
      <c r="J22" s="4">
        <v>5.367421E-2</v>
      </c>
      <c r="K22" s="3">
        <v>3771</v>
      </c>
      <c r="L22" s="4">
        <v>2.808428E-2</v>
      </c>
      <c r="M22" s="4">
        <v>7.3819999999999997E-2</v>
      </c>
      <c r="N22" s="3">
        <v>4083</v>
      </c>
      <c r="O22" s="4">
        <v>3.1636619999999997E-2</v>
      </c>
      <c r="P22" s="4">
        <v>8.2750580000000004E-2</v>
      </c>
      <c r="Q22" s="3">
        <v>4112</v>
      </c>
      <c r="R22" s="4">
        <v>3.3562700000000001E-2</v>
      </c>
      <c r="S22" s="4">
        <v>7.1520100000000003E-3</v>
      </c>
      <c r="T22" s="3">
        <v>4197</v>
      </c>
      <c r="U22" s="4">
        <v>3.6084049999999999E-2</v>
      </c>
      <c r="V22" s="4">
        <v>2.072678E-2</v>
      </c>
      <c r="W22" s="3">
        <v>4535</v>
      </c>
      <c r="X22" s="4">
        <v>3.8371990000000002E-2</v>
      </c>
      <c r="Y22" s="4">
        <v>8.0578120000000003E-2</v>
      </c>
      <c r="Z22" s="3">
        <v>4227</v>
      </c>
      <c r="AA22" s="4">
        <v>3.7610619999999997E-2</v>
      </c>
      <c r="AB22" s="4">
        <v>-6.7979280000000003E-2</v>
      </c>
      <c r="AC22" s="3">
        <v>4367</v>
      </c>
      <c r="AD22" s="4">
        <v>3.8603569999999997E-2</v>
      </c>
      <c r="AE22" s="4">
        <v>3.3246329999999998E-2</v>
      </c>
      <c r="AF22" s="3">
        <v>4308</v>
      </c>
      <c r="AG22" s="4">
        <v>3.7945090000000001E-2</v>
      </c>
      <c r="AH22" s="4">
        <v>-1.3480010000000001E-2</v>
      </c>
    </row>
    <row r="23" spans="1:34">
      <c r="A23" s="2" t="s">
        <v>152</v>
      </c>
      <c r="B23" s="2" t="s">
        <v>44</v>
      </c>
      <c r="C23" s="2" t="s">
        <v>46</v>
      </c>
      <c r="D23" s="2" t="s">
        <v>81</v>
      </c>
      <c r="E23" s="3">
        <v>505</v>
      </c>
      <c r="F23" s="4">
        <v>3.6653699999999998E-3</v>
      </c>
      <c r="G23" s="4"/>
      <c r="H23" s="3">
        <v>638</v>
      </c>
      <c r="I23" s="4">
        <v>4.6853600000000004E-3</v>
      </c>
      <c r="J23" s="4">
        <v>0.26351096000000002</v>
      </c>
      <c r="K23" s="3">
        <v>739</v>
      </c>
      <c r="L23" s="4">
        <v>5.5035199999999996E-3</v>
      </c>
      <c r="M23" s="4">
        <v>0.15881116000000001</v>
      </c>
      <c r="N23" s="3">
        <v>748</v>
      </c>
      <c r="O23" s="4">
        <v>5.7968300000000002E-3</v>
      </c>
      <c r="P23" s="4">
        <v>1.2398899999999999E-2</v>
      </c>
      <c r="Q23" s="3">
        <v>703</v>
      </c>
      <c r="R23" s="4">
        <v>5.7397699999999999E-3</v>
      </c>
      <c r="S23" s="4">
        <v>-5.9991339999999997E-2</v>
      </c>
      <c r="T23" s="3">
        <v>734</v>
      </c>
      <c r="U23" s="4">
        <v>6.3129900000000001E-3</v>
      </c>
      <c r="V23" s="4">
        <v>4.4220490000000001E-2</v>
      </c>
      <c r="W23" s="3">
        <v>725</v>
      </c>
      <c r="X23" s="4">
        <v>6.1350099999999998E-3</v>
      </c>
      <c r="Y23" s="4">
        <v>-1.249931E-2</v>
      </c>
      <c r="Z23" s="3">
        <v>796</v>
      </c>
      <c r="AA23" s="4">
        <v>7.0789299999999998E-3</v>
      </c>
      <c r="AB23" s="4">
        <v>9.7188910000000003E-2</v>
      </c>
      <c r="AC23" s="3">
        <v>1007</v>
      </c>
      <c r="AD23" s="4">
        <v>8.9023599999999998E-3</v>
      </c>
      <c r="AE23" s="4">
        <v>0.26597387</v>
      </c>
      <c r="AF23" s="3">
        <v>1146</v>
      </c>
      <c r="AG23" s="4">
        <v>1.009263E-2</v>
      </c>
      <c r="AH23" s="4">
        <v>0.13782807999999999</v>
      </c>
    </row>
    <row r="24" spans="1:34">
      <c r="A24" s="2" t="s">
        <v>152</v>
      </c>
      <c r="B24" s="2" t="s">
        <v>44</v>
      </c>
      <c r="C24" s="2" t="s">
        <v>46</v>
      </c>
      <c r="D24" s="2" t="s">
        <v>82</v>
      </c>
      <c r="E24" s="3">
        <v>5007</v>
      </c>
      <c r="F24" s="4">
        <v>3.6368989999999997E-2</v>
      </c>
      <c r="G24" s="4"/>
      <c r="H24" s="3">
        <v>4704</v>
      </c>
      <c r="I24" s="4">
        <v>3.4569309999999999E-2</v>
      </c>
      <c r="J24" s="4">
        <v>-6.0462200000000001E-2</v>
      </c>
      <c r="K24" s="3">
        <v>4055</v>
      </c>
      <c r="L24" s="4">
        <v>3.0201829999999999E-2</v>
      </c>
      <c r="M24" s="4">
        <v>-0.13809895</v>
      </c>
      <c r="N24" s="3">
        <v>3460</v>
      </c>
      <c r="O24" s="4">
        <v>2.6809079999999999E-2</v>
      </c>
      <c r="P24" s="4">
        <v>-0.14680103999999999</v>
      </c>
      <c r="Q24" s="3">
        <v>2948</v>
      </c>
      <c r="R24" s="4">
        <v>2.4062070000000001E-2</v>
      </c>
      <c r="S24" s="4">
        <v>-0.14792238999999999</v>
      </c>
      <c r="T24" s="3">
        <v>2531</v>
      </c>
      <c r="U24" s="4">
        <v>2.1756959999999999E-2</v>
      </c>
      <c r="V24" s="4">
        <v>-0.14154717</v>
      </c>
      <c r="W24" s="3">
        <v>2862</v>
      </c>
      <c r="X24" s="4">
        <v>2.4213410000000001E-2</v>
      </c>
      <c r="Y24" s="4">
        <v>0.13087565000000001</v>
      </c>
      <c r="Z24" s="3">
        <v>2416</v>
      </c>
      <c r="AA24" s="4">
        <v>2.1496910000000001E-2</v>
      </c>
      <c r="AB24" s="4">
        <v>-0.15579206000000001</v>
      </c>
      <c r="AC24" s="3">
        <v>2282</v>
      </c>
      <c r="AD24" s="4">
        <v>2.0171350000000001E-2</v>
      </c>
      <c r="AE24" s="4">
        <v>-5.5404759999999997E-2</v>
      </c>
      <c r="AF24" s="3">
        <v>2469</v>
      </c>
      <c r="AG24" s="4">
        <v>2.1742279999999999E-2</v>
      </c>
      <c r="AH24" s="4">
        <v>8.1802520000000004E-2</v>
      </c>
    </row>
    <row r="25" spans="1:34">
      <c r="A25" s="2" t="s">
        <v>152</v>
      </c>
      <c r="B25" s="2" t="s">
        <v>44</v>
      </c>
      <c r="C25" s="2" t="s">
        <v>46</v>
      </c>
      <c r="D25" s="2" t="s">
        <v>83</v>
      </c>
      <c r="E25" s="3">
        <v>15964</v>
      </c>
      <c r="F25" s="4">
        <v>0.11594967</v>
      </c>
      <c r="G25" s="4"/>
      <c r="H25" s="3">
        <v>12570</v>
      </c>
      <c r="I25" s="4">
        <v>9.2365089999999997E-2</v>
      </c>
      <c r="J25" s="4">
        <v>-0.21260412000000001</v>
      </c>
      <c r="K25" s="3">
        <v>10942</v>
      </c>
      <c r="L25" s="4">
        <v>8.1498470000000003E-2</v>
      </c>
      <c r="M25" s="4">
        <v>-0.12952472000000001</v>
      </c>
      <c r="N25" s="3">
        <v>9248</v>
      </c>
      <c r="O25" s="4">
        <v>7.1665850000000003E-2</v>
      </c>
      <c r="P25" s="4">
        <v>-0.15479039999999999</v>
      </c>
      <c r="Q25" s="3">
        <v>8734</v>
      </c>
      <c r="R25" s="4">
        <v>7.1291389999999996E-2</v>
      </c>
      <c r="S25" s="4">
        <v>-5.5606540000000003E-2</v>
      </c>
      <c r="T25" s="3">
        <v>7717</v>
      </c>
      <c r="U25" s="4">
        <v>6.6349069999999996E-2</v>
      </c>
      <c r="V25" s="4">
        <v>-0.11641385999999999</v>
      </c>
      <c r="W25" s="3">
        <v>7867</v>
      </c>
      <c r="X25" s="4">
        <v>6.6563159999999996E-2</v>
      </c>
      <c r="Y25" s="4">
        <v>1.9427110000000001E-2</v>
      </c>
      <c r="Z25" s="3">
        <v>7815</v>
      </c>
      <c r="AA25" s="4">
        <v>6.9537379999999996E-2</v>
      </c>
      <c r="AB25" s="4">
        <v>-6.6236699999999999E-3</v>
      </c>
      <c r="AC25" s="3">
        <v>7891</v>
      </c>
      <c r="AD25" s="4">
        <v>6.9745150000000006E-2</v>
      </c>
      <c r="AE25" s="4">
        <v>9.6772000000000004E-3</v>
      </c>
      <c r="AF25" s="3">
        <v>9118</v>
      </c>
      <c r="AG25" s="4">
        <v>8.0303230000000003E-2</v>
      </c>
      <c r="AH25" s="4">
        <v>0.15557161</v>
      </c>
    </row>
    <row r="26" spans="1:34">
      <c r="A26" s="2" t="s">
        <v>152</v>
      </c>
      <c r="B26" s="2" t="s">
        <v>44</v>
      </c>
      <c r="C26" s="2" t="s">
        <v>46</v>
      </c>
      <c r="D26" s="2" t="s">
        <v>48</v>
      </c>
      <c r="E26" s="3">
        <v>137679</v>
      </c>
      <c r="F26" s="4">
        <v>1</v>
      </c>
      <c r="G26" s="4"/>
      <c r="H26" s="3">
        <v>136089</v>
      </c>
      <c r="I26" s="4">
        <v>1</v>
      </c>
      <c r="J26" s="4">
        <v>-1.1549820000000001E-2</v>
      </c>
      <c r="K26" s="3">
        <v>134257</v>
      </c>
      <c r="L26" s="4">
        <v>1</v>
      </c>
      <c r="M26" s="4">
        <v>-1.345962E-2</v>
      </c>
      <c r="N26" s="3">
        <v>129044</v>
      </c>
      <c r="O26" s="4">
        <v>1</v>
      </c>
      <c r="P26" s="4">
        <v>-3.8826850000000003E-2</v>
      </c>
      <c r="Q26" s="3">
        <v>122509</v>
      </c>
      <c r="R26" s="4">
        <v>1</v>
      </c>
      <c r="S26" s="4">
        <v>-5.0646169999999997E-2</v>
      </c>
      <c r="T26" s="3">
        <v>116310</v>
      </c>
      <c r="U26" s="4">
        <v>1</v>
      </c>
      <c r="V26" s="4">
        <v>-5.0595830000000001E-2</v>
      </c>
      <c r="W26" s="3">
        <v>118189</v>
      </c>
      <c r="X26" s="4">
        <v>1</v>
      </c>
      <c r="Y26" s="4">
        <v>1.6148329999999999E-2</v>
      </c>
      <c r="Z26" s="3">
        <v>112384</v>
      </c>
      <c r="AA26" s="4">
        <v>1</v>
      </c>
      <c r="AB26" s="4">
        <v>-4.911194E-2</v>
      </c>
      <c r="AC26" s="3">
        <v>113134</v>
      </c>
      <c r="AD26" s="4">
        <v>1</v>
      </c>
      <c r="AE26" s="4">
        <v>6.66951E-3</v>
      </c>
      <c r="AF26" s="3">
        <v>113545</v>
      </c>
      <c r="AG26" s="4">
        <v>1</v>
      </c>
      <c r="AH26" s="4">
        <v>3.6396900000000001E-3</v>
      </c>
    </row>
    <row r="27" spans="1:34">
      <c r="A27" s="2" t="s">
        <v>152</v>
      </c>
      <c r="B27" s="2" t="s">
        <v>44</v>
      </c>
      <c r="C27" s="2" t="s">
        <v>47</v>
      </c>
      <c r="D27" s="2" t="s">
        <v>74</v>
      </c>
      <c r="E27" s="3">
        <v>39497</v>
      </c>
      <c r="F27" s="4">
        <v>0.59632035999999999</v>
      </c>
      <c r="G27" s="4"/>
      <c r="H27" s="3">
        <v>40747</v>
      </c>
      <c r="I27" s="4">
        <v>0.61095168</v>
      </c>
      <c r="J27" s="4">
        <v>3.1647359999999999E-2</v>
      </c>
      <c r="K27" s="3">
        <v>45114</v>
      </c>
      <c r="L27" s="4">
        <v>0.61845631000000001</v>
      </c>
      <c r="M27" s="4">
        <v>0.10718516</v>
      </c>
      <c r="N27" s="3">
        <v>47124</v>
      </c>
      <c r="O27" s="4">
        <v>0.60590807999999996</v>
      </c>
      <c r="P27" s="4">
        <v>4.4557390000000002E-2</v>
      </c>
      <c r="Q27" s="3">
        <v>47849</v>
      </c>
      <c r="R27" s="4">
        <v>0.60610520999999995</v>
      </c>
      <c r="S27" s="4">
        <v>1.537342E-2</v>
      </c>
      <c r="T27" s="3">
        <v>43844</v>
      </c>
      <c r="U27" s="4">
        <v>0.60309226000000005</v>
      </c>
      <c r="V27" s="4">
        <v>-8.3686319999999995E-2</v>
      </c>
      <c r="W27" s="3">
        <v>47903</v>
      </c>
      <c r="X27" s="4">
        <v>0.58749598000000003</v>
      </c>
      <c r="Y27" s="4">
        <v>9.2574459999999997E-2</v>
      </c>
      <c r="Z27" s="3">
        <v>48970</v>
      </c>
      <c r="AA27" s="4">
        <v>0.56493104000000005</v>
      </c>
      <c r="AB27" s="4">
        <v>2.2270270000000002E-2</v>
      </c>
      <c r="AC27" s="3">
        <v>55447</v>
      </c>
      <c r="AD27" s="4">
        <v>0.54832932999999995</v>
      </c>
      <c r="AE27" s="4">
        <v>0.13225591</v>
      </c>
      <c r="AF27" s="3">
        <v>54895</v>
      </c>
      <c r="AG27" s="4">
        <v>0.51319219999999999</v>
      </c>
      <c r="AH27" s="4">
        <v>-9.9440699999999993E-3</v>
      </c>
    </row>
    <row r="28" spans="1:34">
      <c r="A28" s="2" t="s">
        <v>152</v>
      </c>
      <c r="B28" s="2" t="s">
        <v>44</v>
      </c>
      <c r="C28" s="2" t="s">
        <v>47</v>
      </c>
      <c r="D28" s="2" t="s">
        <v>75</v>
      </c>
      <c r="E28" s="3">
        <v>4829</v>
      </c>
      <c r="F28" s="4">
        <v>7.2906170000000006E-2</v>
      </c>
      <c r="G28" s="4"/>
      <c r="H28" s="3">
        <v>5338</v>
      </c>
      <c r="I28" s="4">
        <v>8.0040799999999995E-2</v>
      </c>
      <c r="J28" s="4">
        <v>0.10548077</v>
      </c>
      <c r="K28" s="3">
        <v>6426</v>
      </c>
      <c r="L28" s="4">
        <v>8.8095489999999999E-2</v>
      </c>
      <c r="M28" s="4">
        <v>0.20381658999999999</v>
      </c>
      <c r="N28" s="3">
        <v>7288</v>
      </c>
      <c r="O28" s="4">
        <v>9.3702140000000003E-2</v>
      </c>
      <c r="P28" s="4">
        <v>0.13404541</v>
      </c>
      <c r="Q28" s="3">
        <v>7774</v>
      </c>
      <c r="R28" s="4">
        <v>9.8475690000000005E-2</v>
      </c>
      <c r="S28" s="4">
        <v>6.6753430000000002E-2</v>
      </c>
      <c r="T28" s="3">
        <v>7003</v>
      </c>
      <c r="U28" s="4">
        <v>9.6332829999999994E-2</v>
      </c>
      <c r="V28" s="4">
        <v>-9.91475E-2</v>
      </c>
      <c r="W28" s="3">
        <v>7905</v>
      </c>
      <c r="X28" s="4">
        <v>9.6950400000000006E-2</v>
      </c>
      <c r="Y28" s="4">
        <v>0.12876936</v>
      </c>
      <c r="Z28" s="3">
        <v>9558</v>
      </c>
      <c r="AA28" s="4">
        <v>0.11026134</v>
      </c>
      <c r="AB28" s="4">
        <v>0.20906279</v>
      </c>
      <c r="AC28" s="3">
        <v>11908</v>
      </c>
      <c r="AD28" s="4">
        <v>0.11776641</v>
      </c>
      <c r="AE28" s="4">
        <v>0.24593882</v>
      </c>
      <c r="AF28" s="3">
        <v>12960</v>
      </c>
      <c r="AG28" s="4">
        <v>0.12115962</v>
      </c>
      <c r="AH28" s="4">
        <v>8.8322510000000007E-2</v>
      </c>
    </row>
    <row r="29" spans="1:34">
      <c r="A29" s="2" t="s">
        <v>152</v>
      </c>
      <c r="B29" s="2" t="s">
        <v>44</v>
      </c>
      <c r="C29" s="2" t="s">
        <v>47</v>
      </c>
      <c r="D29" s="2" t="s">
        <v>76</v>
      </c>
      <c r="E29" s="3">
        <v>5411</v>
      </c>
      <c r="F29" s="4">
        <v>8.1701629999999997E-2</v>
      </c>
      <c r="G29" s="4"/>
      <c r="H29" s="3">
        <v>6188</v>
      </c>
      <c r="I29" s="4">
        <v>9.2775499999999997E-2</v>
      </c>
      <c r="J29" s="4">
        <v>0.14342234000000001</v>
      </c>
      <c r="K29" s="3">
        <v>6547</v>
      </c>
      <c r="L29" s="4">
        <v>8.9754550000000002E-2</v>
      </c>
      <c r="M29" s="4">
        <v>5.8135359999999997E-2</v>
      </c>
      <c r="N29" s="3">
        <v>7463</v>
      </c>
      <c r="O29" s="4">
        <v>9.5961340000000006E-2</v>
      </c>
      <c r="P29" s="4">
        <v>0.13992013</v>
      </c>
      <c r="Q29" s="3">
        <v>7571</v>
      </c>
      <c r="R29" s="4">
        <v>9.5903169999999996E-2</v>
      </c>
      <c r="S29" s="4">
        <v>1.44279E-2</v>
      </c>
      <c r="T29" s="3">
        <v>6799</v>
      </c>
      <c r="U29" s="4">
        <v>9.3515650000000006E-2</v>
      </c>
      <c r="V29" s="4">
        <v>-0.10203428</v>
      </c>
      <c r="W29" s="3">
        <v>8570</v>
      </c>
      <c r="X29" s="4">
        <v>0.10509997</v>
      </c>
      <c r="Y29" s="4">
        <v>0.26051553</v>
      </c>
      <c r="Z29" s="3">
        <v>8964</v>
      </c>
      <c r="AA29" s="4">
        <v>0.10341119999999999</v>
      </c>
      <c r="AB29" s="4">
        <v>4.6020480000000002E-2</v>
      </c>
      <c r="AC29" s="3">
        <v>10648</v>
      </c>
      <c r="AD29" s="4">
        <v>0.10529911</v>
      </c>
      <c r="AE29" s="4">
        <v>0.18783379</v>
      </c>
      <c r="AF29" s="3">
        <v>11218</v>
      </c>
      <c r="AG29" s="4">
        <v>0.10487433</v>
      </c>
      <c r="AH29" s="4">
        <v>5.3575490000000003E-2</v>
      </c>
    </row>
    <row r="30" spans="1:34">
      <c r="A30" s="2" t="s">
        <v>152</v>
      </c>
      <c r="B30" s="2" t="s">
        <v>44</v>
      </c>
      <c r="C30" s="2" t="s">
        <v>47</v>
      </c>
      <c r="D30" s="2" t="s">
        <v>77</v>
      </c>
      <c r="E30" s="3">
        <v>1514</v>
      </c>
      <c r="F30" s="4">
        <v>2.2857880000000001E-2</v>
      </c>
      <c r="G30" s="4"/>
      <c r="H30" s="3">
        <v>1660</v>
      </c>
      <c r="I30" s="4">
        <v>2.4889120000000001E-2</v>
      </c>
      <c r="J30" s="4">
        <v>9.6421480000000004E-2</v>
      </c>
      <c r="K30" s="3">
        <v>1997</v>
      </c>
      <c r="L30" s="4">
        <v>2.7378690000000001E-2</v>
      </c>
      <c r="M30" s="4">
        <v>0.20315394000000001</v>
      </c>
      <c r="N30" s="3">
        <v>2248</v>
      </c>
      <c r="O30" s="4">
        <v>2.8906330000000001E-2</v>
      </c>
      <c r="P30" s="4">
        <v>0.12567987999999999</v>
      </c>
      <c r="Q30" s="3">
        <v>2289</v>
      </c>
      <c r="R30" s="4">
        <v>2.8997930000000002E-2</v>
      </c>
      <c r="S30" s="4">
        <v>1.8259870000000001E-2</v>
      </c>
      <c r="T30" s="3">
        <v>2134</v>
      </c>
      <c r="U30" s="4">
        <v>2.935635E-2</v>
      </c>
      <c r="V30" s="4">
        <v>-6.7726320000000007E-2</v>
      </c>
      <c r="W30" s="3">
        <v>2339</v>
      </c>
      <c r="X30" s="4">
        <v>2.8687879999999999E-2</v>
      </c>
      <c r="Y30" s="4">
        <v>9.6039689999999997E-2</v>
      </c>
      <c r="Z30" s="3">
        <v>2477</v>
      </c>
      <c r="AA30" s="4">
        <v>2.857666E-2</v>
      </c>
      <c r="AB30" s="4">
        <v>5.8981249999999999E-2</v>
      </c>
      <c r="AC30" s="3">
        <v>3239</v>
      </c>
      <c r="AD30" s="4">
        <v>3.2034079999999999E-2</v>
      </c>
      <c r="AE30" s="4">
        <v>0.30767352999999997</v>
      </c>
      <c r="AF30" s="3">
        <v>3244</v>
      </c>
      <c r="AG30" s="4">
        <v>3.0328520000000001E-2</v>
      </c>
      <c r="AH30" s="4">
        <v>1.52107E-3</v>
      </c>
    </row>
    <row r="31" spans="1:34">
      <c r="A31" s="2" t="s">
        <v>152</v>
      </c>
      <c r="B31" s="2" t="s">
        <v>44</v>
      </c>
      <c r="C31" s="2" t="s">
        <v>47</v>
      </c>
      <c r="D31" s="2" t="s">
        <v>78</v>
      </c>
      <c r="E31" s="3">
        <v>584</v>
      </c>
      <c r="F31" s="4">
        <v>8.8196500000000001E-3</v>
      </c>
      <c r="G31" s="4"/>
      <c r="H31" s="3">
        <v>578</v>
      </c>
      <c r="I31" s="4">
        <v>8.6605899999999993E-3</v>
      </c>
      <c r="J31" s="4">
        <v>-1.121782E-2</v>
      </c>
      <c r="K31" s="3">
        <v>614</v>
      </c>
      <c r="L31" s="4">
        <v>8.4237500000000007E-3</v>
      </c>
      <c r="M31" s="4">
        <v>6.3839240000000005E-2</v>
      </c>
      <c r="N31" s="3">
        <v>646</v>
      </c>
      <c r="O31" s="4">
        <v>8.3002800000000002E-3</v>
      </c>
      <c r="P31" s="4">
        <v>5.0561799999999997E-2</v>
      </c>
      <c r="Q31" s="3">
        <v>581</v>
      </c>
      <c r="R31" s="4">
        <v>7.36164E-3</v>
      </c>
      <c r="S31" s="4">
        <v>-9.9743449999999997E-2</v>
      </c>
      <c r="T31" s="3">
        <v>549</v>
      </c>
      <c r="U31" s="4">
        <v>7.55822E-3</v>
      </c>
      <c r="V31" s="4">
        <v>-5.451694E-2</v>
      </c>
      <c r="W31" s="3">
        <v>608</v>
      </c>
      <c r="X31" s="4">
        <v>7.46052E-3</v>
      </c>
      <c r="Y31" s="4">
        <v>0.10708072</v>
      </c>
      <c r="Z31" s="3">
        <v>658</v>
      </c>
      <c r="AA31" s="4">
        <v>7.58846E-3</v>
      </c>
      <c r="AB31" s="4">
        <v>8.1333119999999995E-2</v>
      </c>
      <c r="AC31" s="3">
        <v>781</v>
      </c>
      <c r="AD31" s="4">
        <v>7.7271099999999997E-3</v>
      </c>
      <c r="AE31" s="4">
        <v>0.18785166</v>
      </c>
      <c r="AF31" s="3">
        <v>784</v>
      </c>
      <c r="AG31" s="4">
        <v>7.3282399999999998E-3</v>
      </c>
      <c r="AH31" s="4">
        <v>3.2377999999999999E-3</v>
      </c>
    </row>
    <row r="32" spans="1:34">
      <c r="A32" s="2" t="s">
        <v>152</v>
      </c>
      <c r="B32" s="2" t="s">
        <v>44</v>
      </c>
      <c r="C32" s="2" t="s">
        <v>47</v>
      </c>
      <c r="D32" s="2" t="s">
        <v>79</v>
      </c>
      <c r="E32" s="3">
        <v>64</v>
      </c>
      <c r="F32" s="4">
        <v>9.6968E-4</v>
      </c>
      <c r="G32" s="4"/>
      <c r="H32" s="3">
        <v>52</v>
      </c>
      <c r="I32" s="4">
        <v>7.7853999999999998E-4</v>
      </c>
      <c r="J32" s="4">
        <v>-0.1915395</v>
      </c>
      <c r="K32" s="3">
        <v>73</v>
      </c>
      <c r="L32" s="4">
        <v>1.0057E-3</v>
      </c>
      <c r="M32" s="4">
        <v>0.41287287</v>
      </c>
      <c r="N32" s="3">
        <v>65</v>
      </c>
      <c r="O32" s="4">
        <v>8.3173000000000003E-4</v>
      </c>
      <c r="P32" s="4">
        <v>-0.11824096000000001</v>
      </c>
      <c r="Q32" s="3">
        <v>83</v>
      </c>
      <c r="R32" s="4">
        <v>1.0459899999999999E-3</v>
      </c>
      <c r="S32" s="4">
        <v>0.27652767</v>
      </c>
      <c r="T32" s="3">
        <v>85</v>
      </c>
      <c r="U32" s="4">
        <v>1.16964E-3</v>
      </c>
      <c r="V32" s="4">
        <v>2.9753780000000001E-2</v>
      </c>
      <c r="W32" s="3">
        <v>76</v>
      </c>
      <c r="X32" s="4">
        <v>9.3798000000000004E-4</v>
      </c>
      <c r="Y32" s="4">
        <v>-0.10056975</v>
      </c>
      <c r="Z32" s="3">
        <v>74</v>
      </c>
      <c r="AA32" s="4">
        <v>8.5554000000000001E-4</v>
      </c>
      <c r="AB32" s="4">
        <v>-3.0335629999999999E-2</v>
      </c>
      <c r="AC32" s="3">
        <v>105</v>
      </c>
      <c r="AD32" s="4">
        <v>1.0374099999999999E-3</v>
      </c>
      <c r="AE32" s="4">
        <v>0.414522</v>
      </c>
      <c r="AF32" s="3">
        <v>86</v>
      </c>
      <c r="AG32" s="4">
        <v>7.9982999999999996E-4</v>
      </c>
      <c r="AH32" s="4">
        <v>-0.18441662</v>
      </c>
    </row>
    <row r="33" spans="1:34">
      <c r="A33" s="2" t="s">
        <v>152</v>
      </c>
      <c r="B33" s="2" t="s">
        <v>44</v>
      </c>
      <c r="C33" s="2" t="s">
        <v>47</v>
      </c>
      <c r="D33" s="2" t="s">
        <v>80</v>
      </c>
      <c r="E33" s="3">
        <v>1475</v>
      </c>
      <c r="F33" s="4">
        <v>2.2264229999999999E-2</v>
      </c>
      <c r="G33" s="4"/>
      <c r="H33" s="3">
        <v>1543</v>
      </c>
      <c r="I33" s="4">
        <v>2.3130620000000001E-2</v>
      </c>
      <c r="J33" s="4">
        <v>4.6125090000000001E-2</v>
      </c>
      <c r="K33" s="3">
        <v>1891</v>
      </c>
      <c r="L33" s="4">
        <v>2.5919589999999999E-2</v>
      </c>
      <c r="M33" s="4">
        <v>0.225629</v>
      </c>
      <c r="N33" s="3">
        <v>2299</v>
      </c>
      <c r="O33" s="4">
        <v>2.9563320000000001E-2</v>
      </c>
      <c r="P33" s="4">
        <v>0.21607311000000001</v>
      </c>
      <c r="Q33" s="3">
        <v>2343</v>
      </c>
      <c r="R33" s="4">
        <v>2.9682E-2</v>
      </c>
      <c r="S33" s="4">
        <v>1.911767E-2</v>
      </c>
      <c r="T33" s="3">
        <v>2203</v>
      </c>
      <c r="U33" s="4">
        <v>3.0296799999999999E-2</v>
      </c>
      <c r="V33" s="4">
        <v>-6.0034030000000002E-2</v>
      </c>
      <c r="W33" s="3">
        <v>2609</v>
      </c>
      <c r="X33" s="4">
        <v>3.1991890000000002E-2</v>
      </c>
      <c r="Y33" s="4">
        <v>0.18433074999999999</v>
      </c>
      <c r="Z33" s="3">
        <v>2998</v>
      </c>
      <c r="AA33" s="4">
        <v>3.4587939999999998E-2</v>
      </c>
      <c r="AB33" s="4">
        <v>0.14937033</v>
      </c>
      <c r="AC33" s="3">
        <v>3776</v>
      </c>
      <c r="AD33" s="4">
        <v>3.7344799999999997E-2</v>
      </c>
      <c r="AE33" s="4">
        <v>0.25951688000000001</v>
      </c>
      <c r="AF33" s="3">
        <v>4054</v>
      </c>
      <c r="AG33" s="4">
        <v>3.7898380000000002E-2</v>
      </c>
      <c r="AH33" s="4">
        <v>7.3523850000000002E-2</v>
      </c>
    </row>
    <row r="34" spans="1:34">
      <c r="A34" s="2" t="s">
        <v>152</v>
      </c>
      <c r="B34" s="2" t="s">
        <v>44</v>
      </c>
      <c r="C34" s="2" t="s">
        <v>47</v>
      </c>
      <c r="D34" s="2" t="s">
        <v>81</v>
      </c>
      <c r="E34" s="3">
        <v>355</v>
      </c>
      <c r="F34" s="4">
        <v>5.3630199999999996E-3</v>
      </c>
      <c r="G34" s="4"/>
      <c r="H34" s="3">
        <v>315</v>
      </c>
      <c r="I34" s="4">
        <v>4.71653E-3</v>
      </c>
      <c r="J34" s="4">
        <v>-0.11443993</v>
      </c>
      <c r="K34" s="3">
        <v>356</v>
      </c>
      <c r="L34" s="4">
        <v>4.8772800000000003E-3</v>
      </c>
      <c r="M34" s="4">
        <v>0.13102643</v>
      </c>
      <c r="N34" s="3">
        <v>325</v>
      </c>
      <c r="O34" s="4">
        <v>4.1768999999999999E-3</v>
      </c>
      <c r="P34" s="4">
        <v>-8.6914779999999997E-2</v>
      </c>
      <c r="Q34" s="3">
        <v>320</v>
      </c>
      <c r="R34" s="4">
        <v>4.0581999999999997E-3</v>
      </c>
      <c r="S34" s="4">
        <v>-1.380426E-2</v>
      </c>
      <c r="T34" s="3">
        <v>349</v>
      </c>
      <c r="U34" s="4">
        <v>4.7976900000000003E-3</v>
      </c>
      <c r="V34" s="4">
        <v>8.8699050000000002E-2</v>
      </c>
      <c r="W34" s="3">
        <v>376</v>
      </c>
      <c r="X34" s="4">
        <v>4.60773E-3</v>
      </c>
      <c r="Y34" s="4">
        <v>7.7170890000000006E-2</v>
      </c>
      <c r="Z34" s="3">
        <v>483</v>
      </c>
      <c r="AA34" s="4">
        <v>5.5717300000000004E-3</v>
      </c>
      <c r="AB34" s="4">
        <v>0.28551820999999999</v>
      </c>
      <c r="AC34" s="3">
        <v>849</v>
      </c>
      <c r="AD34" s="4">
        <v>8.3936700000000006E-3</v>
      </c>
      <c r="AE34" s="4">
        <v>0.75735774</v>
      </c>
      <c r="AF34" s="3">
        <v>846</v>
      </c>
      <c r="AG34" s="4">
        <v>7.9073400000000005E-3</v>
      </c>
      <c r="AH34" s="4">
        <v>-3.4482900000000001E-3</v>
      </c>
    </row>
    <row r="35" spans="1:34">
      <c r="A35" s="2" t="s">
        <v>152</v>
      </c>
      <c r="B35" s="2" t="s">
        <v>44</v>
      </c>
      <c r="C35" s="2" t="s">
        <v>47</v>
      </c>
      <c r="D35" s="2" t="s">
        <v>82</v>
      </c>
      <c r="E35" s="3">
        <v>2359</v>
      </c>
      <c r="F35" s="4">
        <v>3.5616229999999999E-2</v>
      </c>
      <c r="G35" s="4"/>
      <c r="H35" s="3">
        <v>2120</v>
      </c>
      <c r="I35" s="4">
        <v>3.178106E-2</v>
      </c>
      <c r="J35" s="4">
        <v>-0.10148666000000001</v>
      </c>
      <c r="K35" s="3">
        <v>2482</v>
      </c>
      <c r="L35" s="4">
        <v>3.4025069999999998E-2</v>
      </c>
      <c r="M35" s="4">
        <v>0.17097810999999999</v>
      </c>
      <c r="N35" s="3">
        <v>2584</v>
      </c>
      <c r="O35" s="4">
        <v>3.3224429999999999E-2</v>
      </c>
      <c r="P35" s="4">
        <v>4.1101329999999998E-2</v>
      </c>
      <c r="Q35" s="3">
        <v>2278</v>
      </c>
      <c r="R35" s="4">
        <v>2.8852800000000001E-2</v>
      </c>
      <c r="S35" s="4">
        <v>-0.1185148</v>
      </c>
      <c r="T35" s="3">
        <v>2233</v>
      </c>
      <c r="U35" s="4">
        <v>3.0711309999999999E-2</v>
      </c>
      <c r="V35" s="4">
        <v>-1.97909E-2</v>
      </c>
      <c r="W35" s="3">
        <v>2297</v>
      </c>
      <c r="X35" s="4">
        <v>2.8173030000000002E-2</v>
      </c>
      <c r="Y35" s="4">
        <v>2.8880869999999999E-2</v>
      </c>
      <c r="Z35" s="3">
        <v>2796</v>
      </c>
      <c r="AA35" s="4">
        <v>3.2251780000000001E-2</v>
      </c>
      <c r="AB35" s="4">
        <v>0.21701335999999999</v>
      </c>
      <c r="AC35" s="3">
        <v>2741</v>
      </c>
      <c r="AD35" s="4">
        <v>2.7110559999999999E-2</v>
      </c>
      <c r="AE35" s="4">
        <v>-1.9419189999999999E-2</v>
      </c>
      <c r="AF35" s="3">
        <v>2829</v>
      </c>
      <c r="AG35" s="4">
        <v>2.6444929999999998E-2</v>
      </c>
      <c r="AH35" s="4">
        <v>3.1870389999999998E-2</v>
      </c>
    </row>
    <row r="36" spans="1:34">
      <c r="A36" s="2" t="s">
        <v>152</v>
      </c>
      <c r="B36" s="2" t="s">
        <v>44</v>
      </c>
      <c r="C36" s="2" t="s">
        <v>47</v>
      </c>
      <c r="D36" s="2" t="s">
        <v>83</v>
      </c>
      <c r="E36" s="3">
        <v>10146</v>
      </c>
      <c r="F36" s="4">
        <v>0.15318117000000001</v>
      </c>
      <c r="G36" s="4"/>
      <c r="H36" s="3">
        <v>8155</v>
      </c>
      <c r="I36" s="4">
        <v>0.12227554</v>
      </c>
      <c r="J36" s="4">
        <v>-0.19621802999999999</v>
      </c>
      <c r="K36" s="3">
        <v>7445</v>
      </c>
      <c r="L36" s="4">
        <v>0.10206357000000001</v>
      </c>
      <c r="M36" s="4">
        <v>-8.7045269999999994E-2</v>
      </c>
      <c r="N36" s="3">
        <v>7733</v>
      </c>
      <c r="O36" s="4">
        <v>9.9425449999999999E-2</v>
      </c>
      <c r="P36" s="4">
        <v>3.86313E-2</v>
      </c>
      <c r="Q36" s="3">
        <v>7856</v>
      </c>
      <c r="R36" s="4">
        <v>9.9517369999999994E-2</v>
      </c>
      <c r="S36" s="4">
        <v>1.5981639999999998E-2</v>
      </c>
      <c r="T36" s="3">
        <v>7500</v>
      </c>
      <c r="U36" s="4">
        <v>0.10316924</v>
      </c>
      <c r="V36" s="4">
        <v>-4.53157E-2</v>
      </c>
      <c r="W36" s="3">
        <v>8855</v>
      </c>
      <c r="X36" s="4">
        <v>0.10859463</v>
      </c>
      <c r="Y36" s="4">
        <v>0.18055987000000001</v>
      </c>
      <c r="Z36" s="3">
        <v>9705</v>
      </c>
      <c r="AA36" s="4">
        <v>0.11196431</v>
      </c>
      <c r="AB36" s="4">
        <v>9.609057E-2</v>
      </c>
      <c r="AC36" s="3">
        <v>11624</v>
      </c>
      <c r="AD36" s="4">
        <v>0.11495753</v>
      </c>
      <c r="AE36" s="4">
        <v>0.19772297</v>
      </c>
      <c r="AF36" s="3">
        <v>16052</v>
      </c>
      <c r="AG36" s="4">
        <v>0.15006660999999999</v>
      </c>
      <c r="AH36" s="4">
        <v>0.38091774</v>
      </c>
    </row>
    <row r="37" spans="1:34">
      <c r="A37" s="2" t="s">
        <v>152</v>
      </c>
      <c r="B37" s="2" t="s">
        <v>44</v>
      </c>
      <c r="C37" s="2" t="s">
        <v>47</v>
      </c>
      <c r="D37" s="2" t="s">
        <v>48</v>
      </c>
      <c r="E37" s="3">
        <v>66234</v>
      </c>
      <c r="F37" s="4">
        <v>1</v>
      </c>
      <c r="G37" s="4"/>
      <c r="H37" s="3">
        <v>66694</v>
      </c>
      <c r="I37" s="4">
        <v>1</v>
      </c>
      <c r="J37" s="4">
        <v>6.9410399999999999E-3</v>
      </c>
      <c r="K37" s="3">
        <v>72946</v>
      </c>
      <c r="L37" s="4">
        <v>1</v>
      </c>
      <c r="M37" s="4">
        <v>9.3750070000000005E-2</v>
      </c>
      <c r="N37" s="3">
        <v>77775</v>
      </c>
      <c r="O37" s="4">
        <v>1</v>
      </c>
      <c r="P37" s="4">
        <v>6.6189960000000006E-2</v>
      </c>
      <c r="Q37" s="3">
        <v>78944</v>
      </c>
      <c r="R37" s="4">
        <v>1</v>
      </c>
      <c r="S37" s="4">
        <v>1.504318E-2</v>
      </c>
      <c r="T37" s="3">
        <v>72699</v>
      </c>
      <c r="U37" s="4">
        <v>1</v>
      </c>
      <c r="V37" s="4">
        <v>-7.9108570000000003E-2</v>
      </c>
      <c r="W37" s="3">
        <v>81538</v>
      </c>
      <c r="X37" s="4">
        <v>1</v>
      </c>
      <c r="Y37" s="4">
        <v>0.12157909</v>
      </c>
      <c r="Z37" s="3">
        <v>86683</v>
      </c>
      <c r="AA37" s="4">
        <v>1</v>
      </c>
      <c r="AB37" s="4">
        <v>6.3102619999999998E-2</v>
      </c>
      <c r="AC37" s="3">
        <v>101119</v>
      </c>
      <c r="AD37" s="4">
        <v>1</v>
      </c>
      <c r="AE37" s="4">
        <v>0.16653712000000001</v>
      </c>
      <c r="AF37" s="3">
        <v>106968</v>
      </c>
      <c r="AG37" s="4">
        <v>1</v>
      </c>
      <c r="AH37" s="4">
        <v>5.7842860000000003E-2</v>
      </c>
    </row>
    <row r="38" spans="1:34">
      <c r="A38" s="2" t="s">
        <v>152</v>
      </c>
      <c r="B38" s="2" t="s">
        <v>49</v>
      </c>
      <c r="C38" s="2" t="s">
        <v>45</v>
      </c>
      <c r="D38" s="2" t="s">
        <v>74</v>
      </c>
      <c r="E38" s="3">
        <v>53253</v>
      </c>
      <c r="F38" s="4">
        <v>0.61937701000000001</v>
      </c>
      <c r="G38" s="4"/>
      <c r="H38" s="3">
        <v>56945</v>
      </c>
      <c r="I38" s="4">
        <v>0.64746241000000004</v>
      </c>
      <c r="J38" s="4">
        <v>6.9328849999999997E-2</v>
      </c>
      <c r="K38" s="3">
        <v>57806</v>
      </c>
      <c r="L38" s="4">
        <v>0.66556051000000005</v>
      </c>
      <c r="M38" s="4">
        <v>1.511844E-2</v>
      </c>
      <c r="N38" s="3">
        <v>58384</v>
      </c>
      <c r="O38" s="4">
        <v>0.66895152999999996</v>
      </c>
      <c r="P38" s="4">
        <v>9.9888400000000006E-3</v>
      </c>
      <c r="Q38" s="3">
        <v>56861</v>
      </c>
      <c r="R38" s="4">
        <v>0.66814333000000004</v>
      </c>
      <c r="S38" s="4">
        <v>-2.608862E-2</v>
      </c>
      <c r="T38" s="3">
        <v>57078</v>
      </c>
      <c r="U38" s="4">
        <v>0.66357116000000005</v>
      </c>
      <c r="V38" s="4">
        <v>3.8256399999999999E-3</v>
      </c>
      <c r="W38" s="3">
        <v>54440</v>
      </c>
      <c r="X38" s="4">
        <v>0.66574873999999995</v>
      </c>
      <c r="Y38" s="4">
        <v>-4.6209630000000002E-2</v>
      </c>
      <c r="Z38" s="3">
        <v>51005</v>
      </c>
      <c r="AA38" s="4">
        <v>0.65357838999999995</v>
      </c>
      <c r="AB38" s="4">
        <v>-6.3096390000000002E-2</v>
      </c>
      <c r="AC38" s="3">
        <v>49460</v>
      </c>
      <c r="AD38" s="4">
        <v>0.65299499999999999</v>
      </c>
      <c r="AE38" s="4">
        <v>-3.0292929999999999E-2</v>
      </c>
      <c r="AF38" s="3">
        <v>49563</v>
      </c>
      <c r="AG38" s="4">
        <v>0.64707305999999998</v>
      </c>
      <c r="AH38" s="4">
        <v>2.0710899999999998E-3</v>
      </c>
    </row>
    <row r="39" spans="1:34">
      <c r="A39" s="2" t="s">
        <v>152</v>
      </c>
      <c r="B39" s="2" t="s">
        <v>49</v>
      </c>
      <c r="C39" s="2" t="s">
        <v>45</v>
      </c>
      <c r="D39" s="2" t="s">
        <v>75</v>
      </c>
      <c r="E39" s="3">
        <v>4221</v>
      </c>
      <c r="F39" s="4">
        <v>4.9091290000000003E-2</v>
      </c>
      <c r="G39" s="4"/>
      <c r="H39" s="3">
        <v>5015</v>
      </c>
      <c r="I39" s="4">
        <v>5.7019300000000002E-2</v>
      </c>
      <c r="J39" s="4">
        <v>0.18814448</v>
      </c>
      <c r="K39" s="3">
        <v>5340</v>
      </c>
      <c r="L39" s="4">
        <v>6.148605E-2</v>
      </c>
      <c r="M39" s="4">
        <v>6.4874550000000003E-2</v>
      </c>
      <c r="N39" s="3">
        <v>6108</v>
      </c>
      <c r="O39" s="4">
        <v>6.9984779999999996E-2</v>
      </c>
      <c r="P39" s="4">
        <v>0.14376406999999999</v>
      </c>
      <c r="Q39" s="3">
        <v>6518</v>
      </c>
      <c r="R39" s="4">
        <v>7.6593729999999999E-2</v>
      </c>
      <c r="S39" s="4">
        <v>6.7171140000000004E-2</v>
      </c>
      <c r="T39" s="3">
        <v>7208</v>
      </c>
      <c r="U39" s="4">
        <v>8.3793900000000004E-2</v>
      </c>
      <c r="V39" s="4">
        <v>0.10575684</v>
      </c>
      <c r="W39" s="3">
        <v>7356</v>
      </c>
      <c r="X39" s="4">
        <v>8.9950269999999999E-2</v>
      </c>
      <c r="Y39" s="4">
        <v>2.051679E-2</v>
      </c>
      <c r="Z39" s="3">
        <v>7562</v>
      </c>
      <c r="AA39" s="4">
        <v>9.6898209999999999E-2</v>
      </c>
      <c r="AB39" s="4">
        <v>2.80656E-2</v>
      </c>
      <c r="AC39" s="3">
        <v>7616</v>
      </c>
      <c r="AD39" s="4">
        <v>0.10054823</v>
      </c>
      <c r="AE39" s="4">
        <v>7.1335900000000004E-3</v>
      </c>
      <c r="AF39" s="3">
        <v>8027</v>
      </c>
      <c r="AG39" s="4">
        <v>0.10479974</v>
      </c>
      <c r="AH39" s="4">
        <v>5.400054E-2</v>
      </c>
    </row>
    <row r="40" spans="1:34">
      <c r="A40" s="2" t="s">
        <v>152</v>
      </c>
      <c r="B40" s="2" t="s">
        <v>49</v>
      </c>
      <c r="C40" s="2" t="s">
        <v>45</v>
      </c>
      <c r="D40" s="2" t="s">
        <v>76</v>
      </c>
      <c r="E40" s="3">
        <v>6500</v>
      </c>
      <c r="F40" s="4">
        <v>7.5603439999999994E-2</v>
      </c>
      <c r="G40" s="4"/>
      <c r="H40" s="3">
        <v>6912</v>
      </c>
      <c r="I40" s="4">
        <v>7.8586829999999996E-2</v>
      </c>
      <c r="J40" s="4">
        <v>6.3310340000000007E-2</v>
      </c>
      <c r="K40" s="3">
        <v>6989</v>
      </c>
      <c r="L40" s="4">
        <v>8.0465700000000001E-2</v>
      </c>
      <c r="M40" s="4">
        <v>1.1124739999999999E-2</v>
      </c>
      <c r="N40" s="3">
        <v>7025</v>
      </c>
      <c r="O40" s="4">
        <v>8.0495520000000001E-2</v>
      </c>
      <c r="P40" s="4">
        <v>5.24143E-3</v>
      </c>
      <c r="Q40" s="3">
        <v>7188</v>
      </c>
      <c r="R40" s="4">
        <v>8.4468799999999997E-2</v>
      </c>
      <c r="S40" s="4">
        <v>2.322012E-2</v>
      </c>
      <c r="T40" s="3">
        <v>7463</v>
      </c>
      <c r="U40" s="4">
        <v>8.6764720000000004E-2</v>
      </c>
      <c r="V40" s="4">
        <v>3.8214909999999998E-2</v>
      </c>
      <c r="W40" s="3">
        <v>7143</v>
      </c>
      <c r="X40" s="4">
        <v>8.7349599999999999E-2</v>
      </c>
      <c r="Y40" s="4">
        <v>-4.2920850000000003E-2</v>
      </c>
      <c r="Z40" s="3">
        <v>6631</v>
      </c>
      <c r="AA40" s="4">
        <v>8.4968269999999999E-2</v>
      </c>
      <c r="AB40" s="4">
        <v>-7.166778E-2</v>
      </c>
      <c r="AC40" s="3">
        <v>6597</v>
      </c>
      <c r="AD40" s="4">
        <v>8.7090100000000004E-2</v>
      </c>
      <c r="AE40" s="4">
        <v>-5.1893699999999996E-3</v>
      </c>
      <c r="AF40" s="3">
        <v>6873</v>
      </c>
      <c r="AG40" s="4">
        <v>8.9735830000000003E-2</v>
      </c>
      <c r="AH40" s="4">
        <v>4.1962680000000002E-2</v>
      </c>
    </row>
    <row r="41" spans="1:34">
      <c r="A41" s="2" t="s">
        <v>152</v>
      </c>
      <c r="B41" s="2" t="s">
        <v>49</v>
      </c>
      <c r="C41" s="2" t="s">
        <v>45</v>
      </c>
      <c r="D41" s="2" t="s">
        <v>77</v>
      </c>
      <c r="E41" s="3">
        <v>1974</v>
      </c>
      <c r="F41" s="4">
        <v>2.2956799999999999E-2</v>
      </c>
      <c r="G41" s="4"/>
      <c r="H41" s="3">
        <v>2046</v>
      </c>
      <c r="I41" s="4">
        <v>2.326189E-2</v>
      </c>
      <c r="J41" s="4">
        <v>3.6538269999999998E-2</v>
      </c>
      <c r="K41" s="3">
        <v>2234</v>
      </c>
      <c r="L41" s="4">
        <v>2.572166E-2</v>
      </c>
      <c r="M41" s="4">
        <v>9.1937270000000001E-2</v>
      </c>
      <c r="N41" s="3">
        <v>2493</v>
      </c>
      <c r="O41" s="4">
        <v>2.85679E-2</v>
      </c>
      <c r="P41" s="4">
        <v>0.11606350999999999</v>
      </c>
      <c r="Q41" s="3">
        <v>2846</v>
      </c>
      <c r="R41" s="4">
        <v>3.3446209999999997E-2</v>
      </c>
      <c r="S41" s="4">
        <v>0.14159742</v>
      </c>
      <c r="T41" s="3">
        <v>3225</v>
      </c>
      <c r="U41" s="4">
        <v>3.749686E-2</v>
      </c>
      <c r="V41" s="4">
        <v>0.13315258999999999</v>
      </c>
      <c r="W41" s="3">
        <v>3350</v>
      </c>
      <c r="X41" s="4">
        <v>4.0970060000000003E-2</v>
      </c>
      <c r="Y41" s="4">
        <v>3.872801E-2</v>
      </c>
      <c r="Z41" s="3">
        <v>3248</v>
      </c>
      <c r="AA41" s="4">
        <v>4.162167E-2</v>
      </c>
      <c r="AB41" s="4">
        <v>-3.047184E-2</v>
      </c>
      <c r="AC41" s="3">
        <v>3055</v>
      </c>
      <c r="AD41" s="4">
        <v>4.0327120000000001E-2</v>
      </c>
      <c r="AE41" s="4">
        <v>-5.9614180000000003E-2</v>
      </c>
      <c r="AF41" s="3">
        <v>3341</v>
      </c>
      <c r="AG41" s="4">
        <v>4.3622500000000002E-2</v>
      </c>
      <c r="AH41" s="4">
        <v>9.3876870000000001E-2</v>
      </c>
    </row>
    <row r="42" spans="1:34">
      <c r="A42" s="2" t="s">
        <v>152</v>
      </c>
      <c r="B42" s="2" t="s">
        <v>49</v>
      </c>
      <c r="C42" s="2" t="s">
        <v>45</v>
      </c>
      <c r="D42" s="2" t="s">
        <v>78</v>
      </c>
      <c r="E42" s="3">
        <v>674</v>
      </c>
      <c r="F42" s="4">
        <v>7.8351199999999992E-3</v>
      </c>
      <c r="G42" s="4"/>
      <c r="H42" s="3">
        <v>769</v>
      </c>
      <c r="I42" s="4">
        <v>8.7422799999999998E-3</v>
      </c>
      <c r="J42" s="4">
        <v>0.14138261999999999</v>
      </c>
      <c r="K42" s="3">
        <v>775</v>
      </c>
      <c r="L42" s="4">
        <v>8.9272499999999994E-3</v>
      </c>
      <c r="M42" s="4">
        <v>8.4087599999999995E-3</v>
      </c>
      <c r="N42" s="3">
        <v>797</v>
      </c>
      <c r="O42" s="4">
        <v>9.1301999999999998E-3</v>
      </c>
      <c r="P42" s="4">
        <v>2.771274E-2</v>
      </c>
      <c r="Q42" s="3">
        <v>795</v>
      </c>
      <c r="R42" s="4">
        <v>9.3375300000000001E-3</v>
      </c>
      <c r="S42" s="4">
        <v>-2.7674399999999999E-3</v>
      </c>
      <c r="T42" s="3">
        <v>808</v>
      </c>
      <c r="U42" s="4">
        <v>9.3927300000000002E-3</v>
      </c>
      <c r="V42" s="4">
        <v>1.6717119999999999E-2</v>
      </c>
      <c r="W42" s="3">
        <v>705</v>
      </c>
      <c r="X42" s="4">
        <v>8.6268899999999999E-3</v>
      </c>
      <c r="Y42" s="4">
        <v>-0.12684243000000001</v>
      </c>
      <c r="Z42" s="3">
        <v>688</v>
      </c>
      <c r="AA42" s="4">
        <v>8.8144E-3</v>
      </c>
      <c r="AB42" s="4">
        <v>-2.4907160000000001E-2</v>
      </c>
      <c r="AC42" s="3">
        <v>748</v>
      </c>
      <c r="AD42" s="4">
        <v>9.8699600000000005E-3</v>
      </c>
      <c r="AE42" s="4">
        <v>8.6803569999999997E-2</v>
      </c>
      <c r="AF42" s="3">
        <v>705</v>
      </c>
      <c r="AG42" s="4">
        <v>9.1988799999999996E-3</v>
      </c>
      <c r="AH42" s="4">
        <v>-5.7514830000000003E-2</v>
      </c>
    </row>
    <row r="43" spans="1:34">
      <c r="A43" s="2" t="s">
        <v>152</v>
      </c>
      <c r="B43" s="2" t="s">
        <v>49</v>
      </c>
      <c r="C43" s="2" t="s">
        <v>45</v>
      </c>
      <c r="D43" s="2" t="s">
        <v>79</v>
      </c>
      <c r="E43" s="3">
        <v>103</v>
      </c>
      <c r="F43" s="4">
        <v>1.1930300000000001E-3</v>
      </c>
      <c r="G43" s="4"/>
      <c r="H43" s="3">
        <v>113</v>
      </c>
      <c r="I43" s="4">
        <v>1.2805399999999999E-3</v>
      </c>
      <c r="J43" s="4">
        <v>9.7977659999999994E-2</v>
      </c>
      <c r="K43" s="3">
        <v>99</v>
      </c>
      <c r="L43" s="4">
        <v>1.14241E-3</v>
      </c>
      <c r="M43" s="4">
        <v>-0.11900601</v>
      </c>
      <c r="N43" s="3">
        <v>110</v>
      </c>
      <c r="O43" s="4">
        <v>1.2613800000000001E-3</v>
      </c>
      <c r="P43" s="4">
        <v>0.10951342999999999</v>
      </c>
      <c r="Q43" s="3">
        <v>98</v>
      </c>
      <c r="R43" s="4">
        <v>1.1511799999999999E-3</v>
      </c>
      <c r="S43" s="4">
        <v>-0.11009852000000001</v>
      </c>
      <c r="T43" s="3">
        <v>101</v>
      </c>
      <c r="U43" s="4">
        <v>1.17329E-3</v>
      </c>
      <c r="V43" s="4">
        <v>3.0156019999999999E-2</v>
      </c>
      <c r="W43" s="3">
        <v>93</v>
      </c>
      <c r="X43" s="4">
        <v>1.1393099999999999E-3</v>
      </c>
      <c r="Y43" s="4">
        <v>-7.6862570000000005E-2</v>
      </c>
      <c r="Z43" s="3">
        <v>96</v>
      </c>
      <c r="AA43" s="4">
        <v>1.22609E-3</v>
      </c>
      <c r="AB43" s="4">
        <v>2.7044240000000001E-2</v>
      </c>
      <c r="AC43" s="3">
        <v>88</v>
      </c>
      <c r="AD43" s="4">
        <v>1.1610699999999999E-3</v>
      </c>
      <c r="AE43" s="4">
        <v>-8.0898280000000003E-2</v>
      </c>
      <c r="AF43" s="3">
        <v>98</v>
      </c>
      <c r="AG43" s="4">
        <v>1.28093E-3</v>
      </c>
      <c r="AH43" s="4">
        <v>0.1156377</v>
      </c>
    </row>
    <row r="44" spans="1:34">
      <c r="A44" s="2" t="s">
        <v>152</v>
      </c>
      <c r="B44" s="2" t="s">
        <v>49</v>
      </c>
      <c r="C44" s="2" t="s">
        <v>45</v>
      </c>
      <c r="D44" s="2" t="s">
        <v>80</v>
      </c>
      <c r="E44" s="3">
        <v>1652</v>
      </c>
      <c r="F44" s="4">
        <v>1.921167E-2</v>
      </c>
      <c r="G44" s="4"/>
      <c r="H44" s="3">
        <v>1934</v>
      </c>
      <c r="I44" s="4">
        <v>2.198638E-2</v>
      </c>
      <c r="J44" s="4">
        <v>0.17068572000000001</v>
      </c>
      <c r="K44" s="3">
        <v>2176</v>
      </c>
      <c r="L44" s="4">
        <v>2.50592E-2</v>
      </c>
      <c r="M44" s="4">
        <v>0.12553068000000001</v>
      </c>
      <c r="N44" s="3">
        <v>2489</v>
      </c>
      <c r="O44" s="4">
        <v>2.851681E-2</v>
      </c>
      <c r="P44" s="4">
        <v>0.14351833999999999</v>
      </c>
      <c r="Q44" s="3">
        <v>2654</v>
      </c>
      <c r="R44" s="4">
        <v>3.1185310000000001E-2</v>
      </c>
      <c r="S44" s="4">
        <v>6.6334669999999998E-2</v>
      </c>
      <c r="T44" s="3">
        <v>2876</v>
      </c>
      <c r="U44" s="4">
        <v>3.3430639999999998E-2</v>
      </c>
      <c r="V44" s="4">
        <v>8.3515530000000004E-2</v>
      </c>
      <c r="W44" s="3">
        <v>2781</v>
      </c>
      <c r="X44" s="4">
        <v>3.4007389999999998E-2</v>
      </c>
      <c r="Y44" s="4">
        <v>-3.2928329999999999E-2</v>
      </c>
      <c r="Z44" s="3">
        <v>2944</v>
      </c>
      <c r="AA44" s="4">
        <v>3.7720759999999999E-2</v>
      </c>
      <c r="AB44" s="4">
        <v>5.8558150000000003E-2</v>
      </c>
      <c r="AC44" s="3">
        <v>2979</v>
      </c>
      <c r="AD44" s="4">
        <v>3.932774E-2</v>
      </c>
      <c r="AE44" s="4">
        <v>1.1921660000000001E-2</v>
      </c>
      <c r="AF44" s="3">
        <v>3234</v>
      </c>
      <c r="AG44" s="4">
        <v>4.2219899999999998E-2</v>
      </c>
      <c r="AH44" s="4">
        <v>8.5608669999999998E-2</v>
      </c>
    </row>
    <row r="45" spans="1:34">
      <c r="A45" s="2" t="s">
        <v>152</v>
      </c>
      <c r="B45" s="2" t="s">
        <v>49</v>
      </c>
      <c r="C45" s="2" t="s">
        <v>45</v>
      </c>
      <c r="D45" s="2" t="s">
        <v>81</v>
      </c>
      <c r="E45" s="3">
        <v>580</v>
      </c>
      <c r="F45" s="4">
        <v>6.7466399999999999E-3</v>
      </c>
      <c r="G45" s="4"/>
      <c r="H45" s="3">
        <v>533</v>
      </c>
      <c r="I45" s="4">
        <v>6.0594500000000001E-3</v>
      </c>
      <c r="J45" s="4">
        <v>-8.1248399999999998E-2</v>
      </c>
      <c r="K45" s="3">
        <v>532</v>
      </c>
      <c r="L45" s="4">
        <v>6.1214299999999998E-3</v>
      </c>
      <c r="M45" s="4">
        <v>-2.3848300000000001E-3</v>
      </c>
      <c r="N45" s="3">
        <v>694</v>
      </c>
      <c r="O45" s="4">
        <v>7.9535300000000003E-3</v>
      </c>
      <c r="P45" s="4">
        <v>0.30561927</v>
      </c>
      <c r="Q45" s="3">
        <v>867</v>
      </c>
      <c r="R45" s="4">
        <v>1.018874E-2</v>
      </c>
      <c r="S45" s="4">
        <v>0.24912224999999999</v>
      </c>
      <c r="T45" s="3">
        <v>882</v>
      </c>
      <c r="U45" s="4">
        <v>1.0258410000000001E-2</v>
      </c>
      <c r="V45" s="4">
        <v>1.7653760000000001E-2</v>
      </c>
      <c r="W45" s="3">
        <v>785</v>
      </c>
      <c r="X45" s="4">
        <v>9.6053300000000005E-3</v>
      </c>
      <c r="Y45" s="4">
        <v>-0.10985188</v>
      </c>
      <c r="Z45" s="3">
        <v>804</v>
      </c>
      <c r="AA45" s="4">
        <v>1.029977E-2</v>
      </c>
      <c r="AB45" s="4">
        <v>2.33469E-2</v>
      </c>
      <c r="AC45" s="3">
        <v>724</v>
      </c>
      <c r="AD45" s="4">
        <v>9.5631199999999996E-3</v>
      </c>
      <c r="AE45" s="4">
        <v>-9.884279E-2</v>
      </c>
      <c r="AF45" s="3">
        <v>808</v>
      </c>
      <c r="AG45" s="4">
        <v>1.054447E-2</v>
      </c>
      <c r="AH45" s="4">
        <v>0.11501367</v>
      </c>
    </row>
    <row r="46" spans="1:34">
      <c r="A46" s="2" t="s">
        <v>152</v>
      </c>
      <c r="B46" s="2" t="s">
        <v>49</v>
      </c>
      <c r="C46" s="2" t="s">
        <v>45</v>
      </c>
      <c r="D46" s="2" t="s">
        <v>82</v>
      </c>
      <c r="E46" s="3">
        <v>3223</v>
      </c>
      <c r="F46" s="4">
        <v>3.7491080000000003E-2</v>
      </c>
      <c r="G46" s="4"/>
      <c r="H46" s="3">
        <v>2818</v>
      </c>
      <c r="I46" s="4">
        <v>3.2040970000000002E-2</v>
      </c>
      <c r="J46" s="4">
        <v>-0.12576219999999999</v>
      </c>
      <c r="K46" s="3">
        <v>2298</v>
      </c>
      <c r="L46" s="4">
        <v>2.6455570000000001E-2</v>
      </c>
      <c r="M46" s="4">
        <v>-0.18462911000000001</v>
      </c>
      <c r="N46" s="3">
        <v>2090</v>
      </c>
      <c r="O46" s="4">
        <v>2.3952629999999999E-2</v>
      </c>
      <c r="P46" s="4">
        <v>-9.0201039999999996E-2</v>
      </c>
      <c r="Q46" s="3">
        <v>1920</v>
      </c>
      <c r="R46" s="4">
        <v>2.2566860000000001E-2</v>
      </c>
      <c r="S46" s="4">
        <v>-8.1323859999999998E-2</v>
      </c>
      <c r="T46" s="3">
        <v>1672</v>
      </c>
      <c r="U46" s="4">
        <v>1.9435239999999999E-2</v>
      </c>
      <c r="V46" s="4">
        <v>-0.12951905</v>
      </c>
      <c r="W46" s="3">
        <v>1490</v>
      </c>
      <c r="X46" s="4">
        <v>1.821598E-2</v>
      </c>
      <c r="Y46" s="4">
        <v>-0.10896909</v>
      </c>
      <c r="Z46" s="3">
        <v>1671</v>
      </c>
      <c r="AA46" s="4">
        <v>2.141171E-2</v>
      </c>
      <c r="AB46" s="4">
        <v>0.12177619000000001</v>
      </c>
      <c r="AC46" s="3">
        <v>1474</v>
      </c>
      <c r="AD46" s="4">
        <v>1.9460539999999998E-2</v>
      </c>
      <c r="AE46" s="4">
        <v>-0.11787119</v>
      </c>
      <c r="AF46" s="3">
        <v>1213</v>
      </c>
      <c r="AG46" s="4">
        <v>1.582998E-2</v>
      </c>
      <c r="AH46" s="4">
        <v>-0.17741557999999999</v>
      </c>
    </row>
    <row r="47" spans="1:34">
      <c r="A47" s="2" t="s">
        <v>152</v>
      </c>
      <c r="B47" s="2" t="s">
        <v>49</v>
      </c>
      <c r="C47" s="2" t="s">
        <v>45</v>
      </c>
      <c r="D47" s="2" t="s">
        <v>83</v>
      </c>
      <c r="E47" s="3">
        <v>13799</v>
      </c>
      <c r="F47" s="4">
        <v>0.16049393000000001</v>
      </c>
      <c r="G47" s="4"/>
      <c r="H47" s="3">
        <v>10867</v>
      </c>
      <c r="I47" s="4">
        <v>0.12355995</v>
      </c>
      <c r="J47" s="4">
        <v>-0.21246311000000001</v>
      </c>
      <c r="K47" s="3">
        <v>8604</v>
      </c>
      <c r="L47" s="4">
        <v>9.9060220000000004E-2</v>
      </c>
      <c r="M47" s="4">
        <v>-0.20829154</v>
      </c>
      <c r="N47" s="3">
        <v>7086</v>
      </c>
      <c r="O47" s="4">
        <v>8.1185729999999998E-2</v>
      </c>
      <c r="P47" s="4">
        <v>-0.1764502</v>
      </c>
      <c r="Q47" s="3">
        <v>5354</v>
      </c>
      <c r="R47" s="4">
        <v>6.291832E-2</v>
      </c>
      <c r="S47" s="4">
        <v>-0.24431311999999999</v>
      </c>
      <c r="T47" s="3">
        <v>4704</v>
      </c>
      <c r="U47" s="4">
        <v>5.4683040000000002E-2</v>
      </c>
      <c r="V47" s="4">
        <v>-0.12155215</v>
      </c>
      <c r="W47" s="3">
        <v>3630</v>
      </c>
      <c r="X47" s="4">
        <v>4.4386420000000003E-2</v>
      </c>
      <c r="Y47" s="4">
        <v>-0.22833725999999999</v>
      </c>
      <c r="Z47" s="3">
        <v>3392</v>
      </c>
      <c r="AA47" s="4">
        <v>4.3460730000000003E-2</v>
      </c>
      <c r="AB47" s="4">
        <v>-6.5553470000000003E-2</v>
      </c>
      <c r="AC47" s="3">
        <v>3004</v>
      </c>
      <c r="AD47" s="4">
        <v>3.9657119999999997E-2</v>
      </c>
      <c r="AE47" s="4">
        <v>-0.11436958</v>
      </c>
      <c r="AF47" s="3">
        <v>2734</v>
      </c>
      <c r="AG47" s="4">
        <v>3.5694709999999998E-2</v>
      </c>
      <c r="AH47" s="4">
        <v>-8.9798030000000001E-2</v>
      </c>
    </row>
    <row r="48" spans="1:34">
      <c r="A48" s="2" t="s">
        <v>152</v>
      </c>
      <c r="B48" s="2" t="s">
        <v>49</v>
      </c>
      <c r="C48" s="2" t="s">
        <v>45</v>
      </c>
      <c r="D48" s="2" t="s">
        <v>48</v>
      </c>
      <c r="E48" s="3">
        <v>85979</v>
      </c>
      <c r="F48" s="4">
        <v>1</v>
      </c>
      <c r="G48" s="4"/>
      <c r="H48" s="3">
        <v>87952</v>
      </c>
      <c r="I48" s="4">
        <v>1</v>
      </c>
      <c r="J48" s="4">
        <v>2.294388E-2</v>
      </c>
      <c r="K48" s="3">
        <v>86853</v>
      </c>
      <c r="L48" s="4">
        <v>1</v>
      </c>
      <c r="M48" s="4">
        <v>-1.248494E-2</v>
      </c>
      <c r="N48" s="3">
        <v>87276</v>
      </c>
      <c r="O48" s="4">
        <v>1</v>
      </c>
      <c r="P48" s="4">
        <v>4.8690399999999998E-3</v>
      </c>
      <c r="Q48" s="3">
        <v>85102</v>
      </c>
      <c r="R48" s="4">
        <v>1</v>
      </c>
      <c r="S48" s="4">
        <v>-2.4910560000000002E-2</v>
      </c>
      <c r="T48" s="3">
        <v>86016</v>
      </c>
      <c r="U48" s="4">
        <v>1</v>
      </c>
      <c r="V48" s="4">
        <v>1.074225E-2</v>
      </c>
      <c r="W48" s="3">
        <v>81773</v>
      </c>
      <c r="X48" s="4">
        <v>1</v>
      </c>
      <c r="Y48" s="4">
        <v>-4.9329350000000001E-2</v>
      </c>
      <c r="Z48" s="3">
        <v>78040</v>
      </c>
      <c r="AA48" s="4">
        <v>1</v>
      </c>
      <c r="AB48" s="4">
        <v>-4.565023E-2</v>
      </c>
      <c r="AC48" s="3">
        <v>75744</v>
      </c>
      <c r="AD48" s="4">
        <v>1</v>
      </c>
      <c r="AE48" s="4">
        <v>-2.9426589999999999E-2</v>
      </c>
      <c r="AF48" s="3">
        <v>76595</v>
      </c>
      <c r="AG48" s="4">
        <v>1</v>
      </c>
      <c r="AH48" s="4">
        <v>1.1241930000000001E-2</v>
      </c>
    </row>
    <row r="49" spans="1:34">
      <c r="A49" s="2" t="s">
        <v>152</v>
      </c>
      <c r="B49" s="2" t="s">
        <v>49</v>
      </c>
      <c r="C49" s="2" t="s">
        <v>46</v>
      </c>
      <c r="D49" s="2" t="s">
        <v>74</v>
      </c>
      <c r="E49" s="3">
        <v>24355</v>
      </c>
      <c r="F49" s="4">
        <v>0.65963291000000002</v>
      </c>
      <c r="G49" s="4"/>
      <c r="H49" s="3">
        <v>24661</v>
      </c>
      <c r="I49" s="4">
        <v>0.66898725999999997</v>
      </c>
      <c r="J49" s="4">
        <v>1.253015E-2</v>
      </c>
      <c r="K49" s="3">
        <v>25550</v>
      </c>
      <c r="L49" s="4">
        <v>0.68036390999999996</v>
      </c>
      <c r="M49" s="4">
        <v>3.6049089999999999E-2</v>
      </c>
      <c r="N49" s="3">
        <v>25646</v>
      </c>
      <c r="O49" s="4">
        <v>0.68417165000000002</v>
      </c>
      <c r="P49" s="4">
        <v>3.7873099999999999E-3</v>
      </c>
      <c r="Q49" s="3">
        <v>25421</v>
      </c>
      <c r="R49" s="4">
        <v>0.67730639000000004</v>
      </c>
      <c r="S49" s="4">
        <v>-8.7674499999999995E-3</v>
      </c>
      <c r="T49" s="3">
        <v>25769</v>
      </c>
      <c r="U49" s="4">
        <v>0.67379672000000002</v>
      </c>
      <c r="V49" s="4">
        <v>1.369094E-2</v>
      </c>
      <c r="W49" s="3">
        <v>25174</v>
      </c>
      <c r="X49" s="4">
        <v>0.66081201000000001</v>
      </c>
      <c r="Y49" s="4">
        <v>-2.312782E-2</v>
      </c>
      <c r="Z49" s="3">
        <v>23789</v>
      </c>
      <c r="AA49" s="4">
        <v>0.65538677000000001</v>
      </c>
      <c r="AB49" s="4">
        <v>-5.5006149999999997E-2</v>
      </c>
      <c r="AC49" s="3">
        <v>24520</v>
      </c>
      <c r="AD49" s="4">
        <v>0.64633220000000002</v>
      </c>
      <c r="AE49" s="4">
        <v>3.072511E-2</v>
      </c>
      <c r="AF49" s="3">
        <v>24563</v>
      </c>
      <c r="AG49" s="4">
        <v>0.63107228000000004</v>
      </c>
      <c r="AH49" s="4">
        <v>1.7573599999999999E-3</v>
      </c>
    </row>
    <row r="50" spans="1:34">
      <c r="A50" s="2" t="s">
        <v>152</v>
      </c>
      <c r="B50" s="2" t="s">
        <v>49</v>
      </c>
      <c r="C50" s="2" t="s">
        <v>46</v>
      </c>
      <c r="D50" s="2" t="s">
        <v>75</v>
      </c>
      <c r="E50" s="3">
        <v>1801</v>
      </c>
      <c r="F50" s="4">
        <v>4.8785189999999999E-2</v>
      </c>
      <c r="G50" s="4"/>
      <c r="H50" s="3">
        <v>2070</v>
      </c>
      <c r="I50" s="4">
        <v>5.6149400000000002E-2</v>
      </c>
      <c r="J50" s="4">
        <v>0.14907803</v>
      </c>
      <c r="K50" s="3">
        <v>2454</v>
      </c>
      <c r="L50" s="4">
        <v>6.5359829999999994E-2</v>
      </c>
      <c r="M50" s="4">
        <v>0.18583082000000001</v>
      </c>
      <c r="N50" s="3">
        <v>2714</v>
      </c>
      <c r="O50" s="4">
        <v>7.2389529999999994E-2</v>
      </c>
      <c r="P50" s="4">
        <v>0.10556105</v>
      </c>
      <c r="Q50" s="3">
        <v>2909</v>
      </c>
      <c r="R50" s="4">
        <v>7.7516130000000003E-2</v>
      </c>
      <c r="S50" s="4">
        <v>7.2190119999999997E-2</v>
      </c>
      <c r="T50" s="3">
        <v>3391</v>
      </c>
      <c r="U50" s="4">
        <v>8.8665789999999994E-2</v>
      </c>
      <c r="V50" s="4">
        <v>0.16553633000000001</v>
      </c>
      <c r="W50" s="3">
        <v>3594</v>
      </c>
      <c r="X50" s="4">
        <v>9.4348139999999997E-2</v>
      </c>
      <c r="Y50" s="4">
        <v>5.9902690000000001E-2</v>
      </c>
      <c r="Z50" s="3">
        <v>3546</v>
      </c>
      <c r="AA50" s="4">
        <v>9.7706290000000001E-2</v>
      </c>
      <c r="AB50" s="4">
        <v>-1.326985E-2</v>
      </c>
      <c r="AC50" s="3">
        <v>3850</v>
      </c>
      <c r="AD50" s="4">
        <v>0.10149136</v>
      </c>
      <c r="AE50" s="4">
        <v>8.5653640000000003E-2</v>
      </c>
      <c r="AF50" s="3">
        <v>4361</v>
      </c>
      <c r="AG50" s="4">
        <v>0.11203438</v>
      </c>
      <c r="AH50" s="4">
        <v>0.13256061</v>
      </c>
    </row>
    <row r="51" spans="1:34">
      <c r="A51" s="2" t="s">
        <v>152</v>
      </c>
      <c r="B51" s="2" t="s">
        <v>49</v>
      </c>
      <c r="C51" s="2" t="s">
        <v>46</v>
      </c>
      <c r="D51" s="2" t="s">
        <v>76</v>
      </c>
      <c r="E51" s="3">
        <v>2682</v>
      </c>
      <c r="F51" s="4">
        <v>7.2634859999999996E-2</v>
      </c>
      <c r="G51" s="4"/>
      <c r="H51" s="3">
        <v>2894</v>
      </c>
      <c r="I51" s="4">
        <v>7.8497419999999998E-2</v>
      </c>
      <c r="J51" s="4">
        <v>7.8953410000000002E-2</v>
      </c>
      <c r="K51" s="3">
        <v>2998</v>
      </c>
      <c r="L51" s="4">
        <v>7.9846070000000005E-2</v>
      </c>
      <c r="M51" s="4">
        <v>3.622744E-2</v>
      </c>
      <c r="N51" s="3">
        <v>2932</v>
      </c>
      <c r="O51" s="4">
        <v>7.8216579999999994E-2</v>
      </c>
      <c r="P51" s="4">
        <v>-2.217038E-2</v>
      </c>
      <c r="Q51" s="3">
        <v>3077</v>
      </c>
      <c r="R51" s="4">
        <v>8.1985069999999993E-2</v>
      </c>
      <c r="S51" s="4">
        <v>4.9521580000000003E-2</v>
      </c>
      <c r="T51" s="3">
        <v>3226</v>
      </c>
      <c r="U51" s="4">
        <v>8.4358890000000006E-2</v>
      </c>
      <c r="V51" s="4">
        <v>4.8474719999999999E-2</v>
      </c>
      <c r="W51" s="3">
        <v>3307</v>
      </c>
      <c r="X51" s="4">
        <v>8.6813340000000003E-2</v>
      </c>
      <c r="Y51" s="4">
        <v>2.5048239999999999E-2</v>
      </c>
      <c r="Z51" s="3">
        <v>3149</v>
      </c>
      <c r="AA51" s="4">
        <v>8.6768730000000002E-2</v>
      </c>
      <c r="AB51" s="4">
        <v>-4.7673239999999999E-2</v>
      </c>
      <c r="AC51" s="3">
        <v>3561</v>
      </c>
      <c r="AD51" s="4">
        <v>9.3876699999999993E-2</v>
      </c>
      <c r="AE51" s="4">
        <v>0.13078318999999999</v>
      </c>
      <c r="AF51" s="3">
        <v>3889</v>
      </c>
      <c r="AG51" s="4">
        <v>9.9918740000000006E-2</v>
      </c>
      <c r="AH51" s="4">
        <v>9.2014330000000005E-2</v>
      </c>
    </row>
    <row r="52" spans="1:34">
      <c r="A52" s="2" t="s">
        <v>152</v>
      </c>
      <c r="B52" s="2" t="s">
        <v>49</v>
      </c>
      <c r="C52" s="2" t="s">
        <v>46</v>
      </c>
      <c r="D52" s="2" t="s">
        <v>77</v>
      </c>
      <c r="E52" s="3">
        <v>723</v>
      </c>
      <c r="F52" s="4">
        <v>1.9593119999999999E-2</v>
      </c>
      <c r="G52" s="4"/>
      <c r="H52" s="3">
        <v>770</v>
      </c>
      <c r="I52" s="4">
        <v>2.0889029999999999E-2</v>
      </c>
      <c r="J52" s="4">
        <v>6.4405459999999998E-2</v>
      </c>
      <c r="K52" s="3">
        <v>869</v>
      </c>
      <c r="L52" s="4">
        <v>2.3143259999999999E-2</v>
      </c>
      <c r="M52" s="4">
        <v>0.12866016</v>
      </c>
      <c r="N52" s="3">
        <v>954</v>
      </c>
      <c r="O52" s="4">
        <v>2.5456400000000001E-2</v>
      </c>
      <c r="P52" s="4">
        <v>9.7969280000000006E-2</v>
      </c>
      <c r="Q52" s="3">
        <v>1026</v>
      </c>
      <c r="R52" s="4">
        <v>2.734085E-2</v>
      </c>
      <c r="S52" s="4">
        <v>7.5401460000000003E-2</v>
      </c>
      <c r="T52" s="3">
        <v>1091</v>
      </c>
      <c r="U52" s="4">
        <v>2.8522559999999999E-2</v>
      </c>
      <c r="V52" s="4">
        <v>6.3012319999999997E-2</v>
      </c>
      <c r="W52" s="3">
        <v>1141</v>
      </c>
      <c r="X52" s="4">
        <v>2.9949449999999999E-2</v>
      </c>
      <c r="Y52" s="4">
        <v>4.5897109999999998E-2</v>
      </c>
      <c r="Z52" s="3">
        <v>1043</v>
      </c>
      <c r="AA52" s="4">
        <v>2.8728759999999999E-2</v>
      </c>
      <c r="AB52" s="4">
        <v>-8.6018609999999995E-2</v>
      </c>
      <c r="AC52" s="3">
        <v>1131</v>
      </c>
      <c r="AD52" s="4">
        <v>2.9818379999999998E-2</v>
      </c>
      <c r="AE52" s="4">
        <v>8.4805309999999995E-2</v>
      </c>
      <c r="AF52" s="3">
        <v>1262</v>
      </c>
      <c r="AG52" s="4">
        <v>3.2413190000000001E-2</v>
      </c>
      <c r="AH52" s="4">
        <v>0.11526222</v>
      </c>
    </row>
    <row r="53" spans="1:34">
      <c r="A53" s="2" t="s">
        <v>152</v>
      </c>
      <c r="B53" s="2" t="s">
        <v>49</v>
      </c>
      <c r="C53" s="2" t="s">
        <v>46</v>
      </c>
      <c r="D53" s="2" t="s">
        <v>78</v>
      </c>
      <c r="E53" s="3">
        <v>271</v>
      </c>
      <c r="F53" s="4">
        <v>7.3335400000000004E-3</v>
      </c>
      <c r="G53" s="4"/>
      <c r="H53" s="3">
        <v>285</v>
      </c>
      <c r="I53" s="4">
        <v>7.7218599999999997E-3</v>
      </c>
      <c r="J53" s="4">
        <v>5.1237079999999997E-2</v>
      </c>
      <c r="K53" s="3">
        <v>298</v>
      </c>
      <c r="L53" s="4">
        <v>7.9296699999999998E-3</v>
      </c>
      <c r="M53" s="4">
        <v>4.6141769999999999E-2</v>
      </c>
      <c r="N53" s="3">
        <v>332</v>
      </c>
      <c r="O53" s="4">
        <v>8.8477899999999995E-3</v>
      </c>
      <c r="P53" s="4">
        <v>0.11377431</v>
      </c>
      <c r="Q53" s="3">
        <v>320</v>
      </c>
      <c r="R53" s="4">
        <v>8.5180499999999992E-3</v>
      </c>
      <c r="S53" s="4">
        <v>-3.6035829999999998E-2</v>
      </c>
      <c r="T53" s="3">
        <v>295</v>
      </c>
      <c r="U53" s="4">
        <v>7.7083000000000004E-3</v>
      </c>
      <c r="V53" s="4">
        <v>-7.7894969999999994E-2</v>
      </c>
      <c r="W53" s="3">
        <v>318</v>
      </c>
      <c r="X53" s="4">
        <v>8.3371699999999997E-3</v>
      </c>
      <c r="Y53" s="4">
        <v>7.7330259999999998E-2</v>
      </c>
      <c r="Z53" s="3">
        <v>346</v>
      </c>
      <c r="AA53" s="4">
        <v>9.5351700000000008E-3</v>
      </c>
      <c r="AB53" s="4">
        <v>8.9729820000000002E-2</v>
      </c>
      <c r="AC53" s="3">
        <v>344</v>
      </c>
      <c r="AD53" s="4">
        <v>9.0727299999999993E-3</v>
      </c>
      <c r="AE53" s="4">
        <v>-5.5243899999999997E-3</v>
      </c>
      <c r="AF53" s="3">
        <v>309</v>
      </c>
      <c r="AG53" s="4">
        <v>7.9297399999999994E-3</v>
      </c>
      <c r="AH53" s="4">
        <v>-0.10327318000000001</v>
      </c>
    </row>
    <row r="54" spans="1:34">
      <c r="A54" s="2" t="s">
        <v>152</v>
      </c>
      <c r="B54" s="2" t="s">
        <v>49</v>
      </c>
      <c r="C54" s="2" t="s">
        <v>46</v>
      </c>
      <c r="D54" s="2" t="s">
        <v>79</v>
      </c>
      <c r="E54" s="3">
        <v>41</v>
      </c>
      <c r="F54" s="4">
        <v>1.1018600000000001E-3</v>
      </c>
      <c r="G54" s="4"/>
      <c r="H54" s="3">
        <v>53</v>
      </c>
      <c r="I54" s="4">
        <v>1.43125E-3</v>
      </c>
      <c r="J54" s="4">
        <v>0.29682509000000001</v>
      </c>
      <c r="K54" s="3">
        <v>45</v>
      </c>
      <c r="L54" s="4">
        <v>1.19933E-3</v>
      </c>
      <c r="M54" s="4">
        <v>-0.14634395</v>
      </c>
      <c r="N54" s="3">
        <v>36</v>
      </c>
      <c r="O54" s="4">
        <v>9.6646000000000004E-4</v>
      </c>
      <c r="P54" s="4">
        <v>-0.19561930999999999</v>
      </c>
      <c r="Q54" s="3">
        <v>38</v>
      </c>
      <c r="R54" s="4">
        <v>1.01077E-3</v>
      </c>
      <c r="S54" s="4">
        <v>4.7189910000000002E-2</v>
      </c>
      <c r="T54" s="3">
        <v>41</v>
      </c>
      <c r="U54" s="4">
        <v>1.0596799999999999E-3</v>
      </c>
      <c r="V54" s="4">
        <v>6.8270220000000006E-2</v>
      </c>
      <c r="W54" s="3">
        <v>51</v>
      </c>
      <c r="X54" s="4">
        <v>1.33881E-3</v>
      </c>
      <c r="Y54" s="4">
        <v>0.25844349999999999</v>
      </c>
      <c r="Z54" s="3">
        <v>46</v>
      </c>
      <c r="AA54" s="4">
        <v>1.2665300000000001E-3</v>
      </c>
      <c r="AB54" s="4">
        <v>-9.8626169999999999E-2</v>
      </c>
      <c r="AC54" s="3">
        <v>30</v>
      </c>
      <c r="AD54" s="4">
        <v>7.7831999999999999E-4</v>
      </c>
      <c r="AE54" s="4">
        <v>-0.35771111999999999</v>
      </c>
      <c r="AF54" s="3">
        <v>38</v>
      </c>
      <c r="AG54" s="4">
        <v>9.6929000000000004E-4</v>
      </c>
      <c r="AH54" s="4">
        <v>0.27771231000000002</v>
      </c>
    </row>
    <row r="55" spans="1:34">
      <c r="A55" s="2" t="s">
        <v>152</v>
      </c>
      <c r="B55" s="2" t="s">
        <v>49</v>
      </c>
      <c r="C55" s="2" t="s">
        <v>46</v>
      </c>
      <c r="D55" s="2" t="s">
        <v>80</v>
      </c>
      <c r="E55" s="3">
        <v>683</v>
      </c>
      <c r="F55" s="4">
        <v>1.848967E-2</v>
      </c>
      <c r="G55" s="4"/>
      <c r="H55" s="3">
        <v>756</v>
      </c>
      <c r="I55" s="4">
        <v>2.0503739999999999E-2</v>
      </c>
      <c r="J55" s="4">
        <v>0.10712442</v>
      </c>
      <c r="K55" s="3">
        <v>842</v>
      </c>
      <c r="L55" s="4">
        <v>2.2425219999999999E-2</v>
      </c>
      <c r="M55" s="4">
        <v>0.11419321</v>
      </c>
      <c r="N55" s="3">
        <v>906</v>
      </c>
      <c r="O55" s="4">
        <v>2.4176590000000001E-2</v>
      </c>
      <c r="P55" s="4">
        <v>7.6158130000000004E-2</v>
      </c>
      <c r="Q55" s="3">
        <v>1046</v>
      </c>
      <c r="R55" s="4">
        <v>2.7874940000000001E-2</v>
      </c>
      <c r="S55" s="4">
        <v>0.154448</v>
      </c>
      <c r="T55" s="3">
        <v>1117</v>
      </c>
      <c r="U55" s="4">
        <v>2.920857E-2</v>
      </c>
      <c r="V55" s="4">
        <v>6.7722130000000005E-2</v>
      </c>
      <c r="W55" s="3">
        <v>1262</v>
      </c>
      <c r="X55" s="4">
        <v>3.3132750000000002E-2</v>
      </c>
      <c r="Y55" s="4">
        <v>0.12988930000000001</v>
      </c>
      <c r="Z55" s="3">
        <v>1216</v>
      </c>
      <c r="AA55" s="4">
        <v>3.3495200000000003E-2</v>
      </c>
      <c r="AB55" s="4">
        <v>-3.6760399999999999E-2</v>
      </c>
      <c r="AC55" s="3">
        <v>1261</v>
      </c>
      <c r="AD55" s="4">
        <v>3.3232530000000003E-2</v>
      </c>
      <c r="AE55" s="4">
        <v>3.6968429999999997E-2</v>
      </c>
      <c r="AF55" s="3">
        <v>1453</v>
      </c>
      <c r="AG55" s="4">
        <v>3.7339980000000002E-2</v>
      </c>
      <c r="AH55" s="4">
        <v>0.15278931000000001</v>
      </c>
    </row>
    <row r="56" spans="1:34">
      <c r="A56" s="2" t="s">
        <v>152</v>
      </c>
      <c r="B56" s="2" t="s">
        <v>49</v>
      </c>
      <c r="C56" s="2" t="s">
        <v>46</v>
      </c>
      <c r="D56" s="2" t="s">
        <v>81</v>
      </c>
      <c r="E56" s="3">
        <v>87</v>
      </c>
      <c r="F56" s="4">
        <v>2.3657999999999999E-3</v>
      </c>
      <c r="G56" s="4"/>
      <c r="H56" s="3">
        <v>90</v>
      </c>
      <c r="I56" s="4">
        <v>2.4547000000000002E-3</v>
      </c>
      <c r="J56" s="4">
        <v>3.5891840000000001E-2</v>
      </c>
      <c r="K56" s="3">
        <v>103</v>
      </c>
      <c r="L56" s="4">
        <v>2.7443400000000001E-3</v>
      </c>
      <c r="M56" s="4">
        <v>0.13892631999999999</v>
      </c>
      <c r="N56" s="3">
        <v>122</v>
      </c>
      <c r="O56" s="4">
        <v>3.2569600000000002E-3</v>
      </c>
      <c r="P56" s="4">
        <v>0.18465676</v>
      </c>
      <c r="Q56" s="3">
        <v>124</v>
      </c>
      <c r="R56" s="4">
        <v>3.29898E-3</v>
      </c>
      <c r="S56" s="4">
        <v>1.41986E-2</v>
      </c>
      <c r="T56" s="3">
        <v>125</v>
      </c>
      <c r="U56" s="4">
        <v>3.2615000000000001E-3</v>
      </c>
      <c r="V56" s="4">
        <v>7.3948399999999997E-3</v>
      </c>
      <c r="W56" s="3">
        <v>128</v>
      </c>
      <c r="X56" s="4">
        <v>3.3505200000000001E-3</v>
      </c>
      <c r="Y56" s="4">
        <v>2.3252720000000001E-2</v>
      </c>
      <c r="Z56" s="3">
        <v>170</v>
      </c>
      <c r="AA56" s="4">
        <v>4.67272E-3</v>
      </c>
      <c r="AB56" s="4">
        <v>0.32882133000000002</v>
      </c>
      <c r="AC56" s="3">
        <v>185</v>
      </c>
      <c r="AD56" s="4">
        <v>4.8860800000000001E-3</v>
      </c>
      <c r="AE56" s="4">
        <v>9.2887529999999996E-2</v>
      </c>
      <c r="AF56" s="3">
        <v>192</v>
      </c>
      <c r="AG56" s="4">
        <v>4.9455799999999998E-3</v>
      </c>
      <c r="AH56" s="4">
        <v>3.8476160000000002E-2</v>
      </c>
    </row>
    <row r="57" spans="1:34">
      <c r="A57" s="2" t="s">
        <v>152</v>
      </c>
      <c r="B57" s="2" t="s">
        <v>49</v>
      </c>
      <c r="C57" s="2" t="s">
        <v>46</v>
      </c>
      <c r="D57" s="2" t="s">
        <v>82</v>
      </c>
      <c r="E57" s="3">
        <v>1699</v>
      </c>
      <c r="F57" s="4">
        <v>4.6015720000000003E-2</v>
      </c>
      <c r="G57" s="4"/>
      <c r="H57" s="3">
        <v>1502</v>
      </c>
      <c r="I57" s="4">
        <v>4.0750139999999997E-2</v>
      </c>
      <c r="J57" s="4">
        <v>-0.11587164</v>
      </c>
      <c r="K57" s="3">
        <v>1344</v>
      </c>
      <c r="L57" s="4">
        <v>3.5787840000000001E-2</v>
      </c>
      <c r="M57" s="4">
        <v>-0.10532906</v>
      </c>
      <c r="N57" s="3">
        <v>1307</v>
      </c>
      <c r="O57" s="4">
        <v>3.4866540000000001E-2</v>
      </c>
      <c r="P57" s="4">
        <v>-2.7496400000000001E-2</v>
      </c>
      <c r="Q57" s="3">
        <v>1205</v>
      </c>
      <c r="R57" s="4">
        <v>3.2095459999999999E-2</v>
      </c>
      <c r="S57" s="4">
        <v>-7.8298610000000005E-2</v>
      </c>
      <c r="T57" s="3">
        <v>1071</v>
      </c>
      <c r="U57" s="4">
        <v>2.8013050000000001E-2</v>
      </c>
      <c r="V57" s="4">
        <v>-0.11063778000000001</v>
      </c>
      <c r="W57" s="3">
        <v>1013</v>
      </c>
      <c r="X57" s="4">
        <v>2.6589410000000001E-2</v>
      </c>
      <c r="Y57" s="4">
        <v>-5.4553619999999997E-2</v>
      </c>
      <c r="Z57" s="3">
        <v>875</v>
      </c>
      <c r="AA57" s="4">
        <v>2.4107569999999998E-2</v>
      </c>
      <c r="AB57" s="4">
        <v>-0.13611870000000001</v>
      </c>
      <c r="AC57" s="3">
        <v>826</v>
      </c>
      <c r="AD57" s="4">
        <v>2.1769469999999999E-2</v>
      </c>
      <c r="AE57" s="4">
        <v>-5.620178E-2</v>
      </c>
      <c r="AF57" s="3">
        <v>766</v>
      </c>
      <c r="AG57" s="4">
        <v>1.967286E-2</v>
      </c>
      <c r="AH57" s="4">
        <v>-7.2831129999999994E-2</v>
      </c>
    </row>
    <row r="58" spans="1:34">
      <c r="A58" s="2" t="s">
        <v>152</v>
      </c>
      <c r="B58" s="2" t="s">
        <v>49</v>
      </c>
      <c r="C58" s="2" t="s">
        <v>46</v>
      </c>
      <c r="D58" s="2" t="s">
        <v>83</v>
      </c>
      <c r="E58" s="3">
        <v>4580</v>
      </c>
      <c r="F58" s="4">
        <v>0.12404734000000001</v>
      </c>
      <c r="G58" s="4"/>
      <c r="H58" s="3">
        <v>3783</v>
      </c>
      <c r="I58" s="4">
        <v>0.10261519</v>
      </c>
      <c r="J58" s="4">
        <v>-0.17412057</v>
      </c>
      <c r="K58" s="3">
        <v>3049</v>
      </c>
      <c r="L58" s="4">
        <v>8.1200510000000004E-2</v>
      </c>
      <c r="M58" s="4">
        <v>-0.19387203</v>
      </c>
      <c r="N58" s="3">
        <v>2536</v>
      </c>
      <c r="O58" s="4">
        <v>6.7651509999999998E-2</v>
      </c>
      <c r="P58" s="4">
        <v>-0.16835755999999999</v>
      </c>
      <c r="Q58" s="3">
        <v>2367</v>
      </c>
      <c r="R58" s="4">
        <v>6.3053349999999994E-2</v>
      </c>
      <c r="S58" s="4">
        <v>-6.6775490000000007E-2</v>
      </c>
      <c r="T58" s="3">
        <v>2119</v>
      </c>
      <c r="U58" s="4">
        <v>5.540494E-2</v>
      </c>
      <c r="V58" s="4">
        <v>-0.1046308</v>
      </c>
      <c r="W58" s="3">
        <v>2108</v>
      </c>
      <c r="X58" s="4">
        <v>5.5328410000000001E-2</v>
      </c>
      <c r="Y58" s="4">
        <v>-5.3085399999999996E-3</v>
      </c>
      <c r="Z58" s="3">
        <v>2117</v>
      </c>
      <c r="AA58" s="4">
        <v>5.8332269999999999E-2</v>
      </c>
      <c r="AB58" s="4">
        <v>4.5463400000000003E-3</v>
      </c>
      <c r="AC58" s="3">
        <v>2228</v>
      </c>
      <c r="AD58" s="4">
        <v>5.8742240000000001E-2</v>
      </c>
      <c r="AE58" s="4">
        <v>5.2510260000000003E-2</v>
      </c>
      <c r="AF58" s="3">
        <v>2090</v>
      </c>
      <c r="AG58" s="4">
        <v>5.3703960000000002E-2</v>
      </c>
      <c r="AH58" s="4">
        <v>-6.2016780000000001E-2</v>
      </c>
    </row>
    <row r="59" spans="1:34">
      <c r="A59" s="2" t="s">
        <v>152</v>
      </c>
      <c r="B59" s="2" t="s">
        <v>49</v>
      </c>
      <c r="C59" s="2" t="s">
        <v>46</v>
      </c>
      <c r="D59" s="2" t="s">
        <v>48</v>
      </c>
      <c r="E59" s="3">
        <v>36923</v>
      </c>
      <c r="F59" s="4">
        <v>1</v>
      </c>
      <c r="G59" s="4"/>
      <c r="H59" s="3">
        <v>36863</v>
      </c>
      <c r="I59" s="4">
        <v>1</v>
      </c>
      <c r="J59" s="4">
        <v>-1.6279199999999999E-3</v>
      </c>
      <c r="K59" s="3">
        <v>37553</v>
      </c>
      <c r="L59" s="4">
        <v>1</v>
      </c>
      <c r="M59" s="4">
        <v>1.8724879999999999E-2</v>
      </c>
      <c r="N59" s="3">
        <v>37485</v>
      </c>
      <c r="O59" s="4">
        <v>1</v>
      </c>
      <c r="P59" s="4">
        <v>-1.7992399999999999E-3</v>
      </c>
      <c r="Q59" s="3">
        <v>37533</v>
      </c>
      <c r="R59" s="4">
        <v>1</v>
      </c>
      <c r="S59" s="4">
        <v>1.2798E-3</v>
      </c>
      <c r="T59" s="3">
        <v>38245</v>
      </c>
      <c r="U59" s="4">
        <v>1</v>
      </c>
      <c r="V59" s="4">
        <v>1.8971060000000001E-2</v>
      </c>
      <c r="W59" s="3">
        <v>38095</v>
      </c>
      <c r="X59" s="4">
        <v>1</v>
      </c>
      <c r="Y59" s="4">
        <v>-3.9326500000000002E-3</v>
      </c>
      <c r="Z59" s="3">
        <v>36297</v>
      </c>
      <c r="AA59" s="4">
        <v>1</v>
      </c>
      <c r="AB59" s="4">
        <v>-4.7183570000000001E-2</v>
      </c>
      <c r="AC59" s="3">
        <v>37937</v>
      </c>
      <c r="AD59" s="4">
        <v>1</v>
      </c>
      <c r="AE59" s="4">
        <v>4.5164700000000002E-2</v>
      </c>
      <c r="AF59" s="3">
        <v>38922</v>
      </c>
      <c r="AG59" s="4">
        <v>1</v>
      </c>
      <c r="AH59" s="4">
        <v>2.5980779999999998E-2</v>
      </c>
    </row>
    <row r="60" spans="1:34">
      <c r="A60" s="2" t="s">
        <v>152</v>
      </c>
      <c r="B60" s="2" t="s">
        <v>49</v>
      </c>
      <c r="C60" s="2" t="s">
        <v>47</v>
      </c>
      <c r="D60" s="2" t="s">
        <v>74</v>
      </c>
      <c r="E60" s="3">
        <v>15774</v>
      </c>
      <c r="F60" s="4">
        <v>0.61274733000000003</v>
      </c>
      <c r="G60" s="4"/>
      <c r="H60" s="3">
        <v>16228</v>
      </c>
      <c r="I60" s="4">
        <v>0.64058906000000004</v>
      </c>
      <c r="J60" s="4">
        <v>2.878501E-2</v>
      </c>
      <c r="K60" s="3">
        <v>18100</v>
      </c>
      <c r="L60" s="4">
        <v>0.65770348999999995</v>
      </c>
      <c r="M60" s="4">
        <v>0.11538901</v>
      </c>
      <c r="N60" s="3">
        <v>18825</v>
      </c>
      <c r="O60" s="4">
        <v>0.64963064000000004</v>
      </c>
      <c r="P60" s="4">
        <v>4.004568E-2</v>
      </c>
      <c r="Q60" s="3">
        <v>19466</v>
      </c>
      <c r="R60" s="4">
        <v>0.64831026999999997</v>
      </c>
      <c r="S60" s="4">
        <v>3.407926E-2</v>
      </c>
      <c r="T60" s="3">
        <v>19092</v>
      </c>
      <c r="U60" s="4">
        <v>0.66504965999999999</v>
      </c>
      <c r="V60" s="4">
        <v>-1.9225349999999999E-2</v>
      </c>
      <c r="W60" s="3">
        <v>19786</v>
      </c>
      <c r="X60" s="4">
        <v>0.64157589000000004</v>
      </c>
      <c r="Y60" s="4">
        <v>3.63196E-2</v>
      </c>
      <c r="Z60" s="3">
        <v>20183</v>
      </c>
      <c r="AA60" s="4">
        <v>0.63682596000000002</v>
      </c>
      <c r="AB60" s="4">
        <v>2.0079969999999999E-2</v>
      </c>
      <c r="AC60" s="3">
        <v>22050</v>
      </c>
      <c r="AD60" s="4">
        <v>0.62911819000000002</v>
      </c>
      <c r="AE60" s="4">
        <v>9.2520889999999995E-2</v>
      </c>
      <c r="AF60" s="3">
        <v>22852</v>
      </c>
      <c r="AG60" s="4">
        <v>0.61717624999999998</v>
      </c>
      <c r="AH60" s="4">
        <v>3.6361419999999998E-2</v>
      </c>
    </row>
    <row r="61" spans="1:34">
      <c r="A61" s="2" t="s">
        <v>152</v>
      </c>
      <c r="B61" s="2" t="s">
        <v>49</v>
      </c>
      <c r="C61" s="2" t="s">
        <v>47</v>
      </c>
      <c r="D61" s="2" t="s">
        <v>75</v>
      </c>
      <c r="E61" s="3">
        <v>1240</v>
      </c>
      <c r="F61" s="4">
        <v>4.8184169999999998E-2</v>
      </c>
      <c r="G61" s="4"/>
      <c r="H61" s="3">
        <v>1458</v>
      </c>
      <c r="I61" s="4">
        <v>5.7570030000000001E-2</v>
      </c>
      <c r="J61" s="4">
        <v>0.17575974</v>
      </c>
      <c r="K61" s="3">
        <v>1749</v>
      </c>
      <c r="L61" s="4">
        <v>6.3551289999999996E-2</v>
      </c>
      <c r="M61" s="4">
        <v>0.19923334000000001</v>
      </c>
      <c r="N61" s="3">
        <v>2120</v>
      </c>
      <c r="O61" s="4">
        <v>7.3172230000000005E-2</v>
      </c>
      <c r="P61" s="4">
        <v>0.2123777</v>
      </c>
      <c r="Q61" s="3">
        <v>2397</v>
      </c>
      <c r="R61" s="4">
        <v>7.9831929999999995E-2</v>
      </c>
      <c r="S61" s="4">
        <v>0.13049278</v>
      </c>
      <c r="T61" s="3">
        <v>2332</v>
      </c>
      <c r="U61" s="4">
        <v>8.1221180000000004E-2</v>
      </c>
      <c r="V61" s="4">
        <v>-2.7273550000000001E-2</v>
      </c>
      <c r="W61" s="3">
        <v>2627</v>
      </c>
      <c r="X61" s="4">
        <v>8.5184330000000003E-2</v>
      </c>
      <c r="Y61" s="4">
        <v>0.12665293999999999</v>
      </c>
      <c r="Z61" s="3">
        <v>2916</v>
      </c>
      <c r="AA61" s="4">
        <v>9.1999490000000003E-2</v>
      </c>
      <c r="AB61" s="4">
        <v>0.10990865</v>
      </c>
      <c r="AC61" s="3">
        <v>3444</v>
      </c>
      <c r="AD61" s="4">
        <v>9.8274970000000003E-2</v>
      </c>
      <c r="AE61" s="4">
        <v>0.18134223999999999</v>
      </c>
      <c r="AF61" s="3">
        <v>3992</v>
      </c>
      <c r="AG61" s="4">
        <v>0.10780829</v>
      </c>
      <c r="AH61" s="4">
        <v>0.15889350999999999</v>
      </c>
    </row>
    <row r="62" spans="1:34">
      <c r="A62" s="2" t="s">
        <v>152</v>
      </c>
      <c r="B62" s="2" t="s">
        <v>49</v>
      </c>
      <c r="C62" s="2" t="s">
        <v>47</v>
      </c>
      <c r="D62" s="2" t="s">
        <v>76</v>
      </c>
      <c r="E62" s="3">
        <v>1941</v>
      </c>
      <c r="F62" s="4">
        <v>7.5390760000000001E-2</v>
      </c>
      <c r="G62" s="4"/>
      <c r="H62" s="3">
        <v>2164</v>
      </c>
      <c r="I62" s="4">
        <v>8.5441240000000002E-2</v>
      </c>
      <c r="J62" s="4">
        <v>0.1152596</v>
      </c>
      <c r="K62" s="3">
        <v>2448</v>
      </c>
      <c r="L62" s="4">
        <v>8.8944780000000001E-2</v>
      </c>
      <c r="M62" s="4">
        <v>0.13091164</v>
      </c>
      <c r="N62" s="3">
        <v>2720</v>
      </c>
      <c r="O62" s="4">
        <v>9.3852870000000005E-2</v>
      </c>
      <c r="P62" s="4">
        <v>0.11107435</v>
      </c>
      <c r="Q62" s="3">
        <v>3008</v>
      </c>
      <c r="R62" s="4">
        <v>0.10018133999999999</v>
      </c>
      <c r="S62" s="4">
        <v>0.10605495</v>
      </c>
      <c r="T62" s="3">
        <v>2588</v>
      </c>
      <c r="U62" s="4">
        <v>9.014469E-2</v>
      </c>
      <c r="V62" s="4">
        <v>-0.13969709</v>
      </c>
      <c r="W62" s="3">
        <v>3089</v>
      </c>
      <c r="X62" s="4">
        <v>0.1001679</v>
      </c>
      <c r="Y62" s="4">
        <v>0.19368063999999999</v>
      </c>
      <c r="Z62" s="3">
        <v>3254</v>
      </c>
      <c r="AA62" s="4">
        <v>0.10268041999999999</v>
      </c>
      <c r="AB62" s="4">
        <v>5.3466180000000002E-2</v>
      </c>
      <c r="AC62" s="3">
        <v>3910</v>
      </c>
      <c r="AD62" s="4">
        <v>0.11155652000000001</v>
      </c>
      <c r="AE62" s="4">
        <v>0.20150497000000001</v>
      </c>
      <c r="AF62" s="3">
        <v>4155</v>
      </c>
      <c r="AG62" s="4">
        <v>0.11220608999999999</v>
      </c>
      <c r="AH62" s="4">
        <v>6.2565609999999994E-2</v>
      </c>
    </row>
    <row r="63" spans="1:34">
      <c r="A63" s="2" t="s">
        <v>152</v>
      </c>
      <c r="B63" s="2" t="s">
        <v>49</v>
      </c>
      <c r="C63" s="2" t="s">
        <v>47</v>
      </c>
      <c r="D63" s="2" t="s">
        <v>77</v>
      </c>
      <c r="E63" s="3">
        <v>561</v>
      </c>
      <c r="F63" s="4">
        <v>2.1779150000000001E-2</v>
      </c>
      <c r="G63" s="4"/>
      <c r="H63" s="3">
        <v>563</v>
      </c>
      <c r="I63" s="4">
        <v>2.2227879999999998E-2</v>
      </c>
      <c r="J63" s="4">
        <v>4.34673E-3</v>
      </c>
      <c r="K63" s="3">
        <v>677</v>
      </c>
      <c r="L63" s="4">
        <v>2.4611560000000001E-2</v>
      </c>
      <c r="M63" s="4">
        <v>0.20286441999999999</v>
      </c>
      <c r="N63" s="3">
        <v>744</v>
      </c>
      <c r="O63" s="4">
        <v>2.5678969999999999E-2</v>
      </c>
      <c r="P63" s="4">
        <v>9.8637890000000006E-2</v>
      </c>
      <c r="Q63" s="3">
        <v>871</v>
      </c>
      <c r="R63" s="4">
        <v>2.9008809999999999E-2</v>
      </c>
      <c r="S63" s="4">
        <v>0.17054944</v>
      </c>
      <c r="T63" s="3">
        <v>832</v>
      </c>
      <c r="U63" s="4">
        <v>2.898015E-2</v>
      </c>
      <c r="V63" s="4">
        <v>-4.4856300000000002E-2</v>
      </c>
      <c r="W63" s="3">
        <v>939</v>
      </c>
      <c r="X63" s="4">
        <v>3.044057E-2</v>
      </c>
      <c r="Y63" s="4">
        <v>0.12837108999999999</v>
      </c>
      <c r="Z63" s="3">
        <v>915</v>
      </c>
      <c r="AA63" s="4">
        <v>2.8863969999999999E-2</v>
      </c>
      <c r="AB63" s="4">
        <v>-2.5538379999999999E-2</v>
      </c>
      <c r="AC63" s="3">
        <v>987</v>
      </c>
      <c r="AD63" s="4">
        <v>2.8169139999999999E-2</v>
      </c>
      <c r="AE63" s="4">
        <v>7.9284309999999997E-2</v>
      </c>
      <c r="AF63" s="3">
        <v>996</v>
      </c>
      <c r="AG63" s="4">
        <v>2.6905849999999999E-2</v>
      </c>
      <c r="AH63" s="4">
        <v>9.0376499999999995E-3</v>
      </c>
    </row>
    <row r="64" spans="1:34">
      <c r="A64" s="2" t="s">
        <v>152</v>
      </c>
      <c r="B64" s="2" t="s">
        <v>49</v>
      </c>
      <c r="C64" s="2" t="s">
        <v>47</v>
      </c>
      <c r="D64" s="2" t="s">
        <v>78</v>
      </c>
      <c r="E64" s="3">
        <v>207</v>
      </c>
      <c r="F64" s="4">
        <v>8.0569700000000001E-3</v>
      </c>
      <c r="G64" s="4"/>
      <c r="H64" s="3">
        <v>241</v>
      </c>
      <c r="I64" s="4">
        <v>9.4985299999999998E-3</v>
      </c>
      <c r="J64" s="4">
        <v>0.1601419</v>
      </c>
      <c r="K64" s="3">
        <v>216</v>
      </c>
      <c r="L64" s="4">
        <v>7.8450199999999994E-3</v>
      </c>
      <c r="M64" s="4">
        <v>-0.10275019000000001</v>
      </c>
      <c r="N64" s="3">
        <v>249</v>
      </c>
      <c r="O64" s="4">
        <v>8.6051200000000008E-3</v>
      </c>
      <c r="P64" s="4">
        <v>0.15499215</v>
      </c>
      <c r="Q64" s="3">
        <v>236</v>
      </c>
      <c r="R64" s="4">
        <v>7.8497800000000006E-3</v>
      </c>
      <c r="S64" s="4">
        <v>-5.4769230000000002E-2</v>
      </c>
      <c r="T64" s="3">
        <v>229</v>
      </c>
      <c r="U64" s="4">
        <v>7.9652000000000004E-3</v>
      </c>
      <c r="V64" s="4">
        <v>-2.985297E-2</v>
      </c>
      <c r="W64" s="3">
        <v>255</v>
      </c>
      <c r="X64" s="4">
        <v>8.2690200000000002E-3</v>
      </c>
      <c r="Y64" s="4">
        <v>0.11521132000000001</v>
      </c>
      <c r="Z64" s="3">
        <v>267</v>
      </c>
      <c r="AA64" s="4">
        <v>8.4160699999999995E-3</v>
      </c>
      <c r="AB64" s="4">
        <v>4.5963509999999999E-2</v>
      </c>
      <c r="AC64" s="3">
        <v>272</v>
      </c>
      <c r="AD64" s="4">
        <v>7.75101E-3</v>
      </c>
      <c r="AE64" s="4">
        <v>1.8514699999999999E-2</v>
      </c>
      <c r="AF64" s="3">
        <v>314</v>
      </c>
      <c r="AG64" s="4">
        <v>8.4725300000000007E-3</v>
      </c>
      <c r="AH64" s="4">
        <v>0.15475220000000001</v>
      </c>
    </row>
    <row r="65" spans="1:34">
      <c r="A65" s="2" t="s">
        <v>152</v>
      </c>
      <c r="B65" s="2" t="s">
        <v>49</v>
      </c>
      <c r="C65" s="2" t="s">
        <v>47</v>
      </c>
      <c r="D65" s="2" t="s">
        <v>79</v>
      </c>
      <c r="E65" s="3">
        <v>35</v>
      </c>
      <c r="F65" s="4">
        <v>1.34881E-3</v>
      </c>
      <c r="G65" s="4"/>
      <c r="H65" s="3">
        <v>26</v>
      </c>
      <c r="I65" s="4">
        <v>1.0222E-3</v>
      </c>
      <c r="J65" s="4">
        <v>-0.25422110999999997</v>
      </c>
      <c r="K65" s="3">
        <v>25</v>
      </c>
      <c r="L65" s="4">
        <v>8.9329999999999998E-4</v>
      </c>
      <c r="M65" s="4">
        <v>-5.0625450000000002E-2</v>
      </c>
      <c r="N65" s="3">
        <v>32</v>
      </c>
      <c r="O65" s="4">
        <v>1.11063E-3</v>
      </c>
      <c r="P65" s="4">
        <v>0.30914747999999997</v>
      </c>
      <c r="Q65" s="3">
        <v>26</v>
      </c>
      <c r="R65" s="4">
        <v>8.5771999999999997E-4</v>
      </c>
      <c r="S65" s="4">
        <v>-0.19977474000000001</v>
      </c>
      <c r="T65" s="3">
        <v>32</v>
      </c>
      <c r="U65" s="4">
        <v>1.10348E-3</v>
      </c>
      <c r="V65" s="4">
        <v>0.23004461000000001</v>
      </c>
      <c r="W65" s="3">
        <v>30</v>
      </c>
      <c r="X65" s="4">
        <v>9.6559E-4</v>
      </c>
      <c r="Y65" s="4">
        <v>-6.0004500000000002E-2</v>
      </c>
      <c r="Z65" s="3">
        <v>36</v>
      </c>
      <c r="AA65" s="4">
        <v>1.1337000000000001E-3</v>
      </c>
      <c r="AB65" s="4">
        <v>0.20660851999999999</v>
      </c>
      <c r="AC65" s="3">
        <v>33</v>
      </c>
      <c r="AD65" s="4">
        <v>9.4718999999999999E-4</v>
      </c>
      <c r="AE65" s="4">
        <v>-7.6025800000000004E-2</v>
      </c>
      <c r="AF65" s="3">
        <v>34</v>
      </c>
      <c r="AG65" s="4">
        <v>9.2502000000000003E-4</v>
      </c>
      <c r="AH65" s="4">
        <v>3.1681479999999998E-2</v>
      </c>
    </row>
    <row r="66" spans="1:34">
      <c r="A66" s="2" t="s">
        <v>152</v>
      </c>
      <c r="B66" s="2" t="s">
        <v>49</v>
      </c>
      <c r="C66" s="2" t="s">
        <v>47</v>
      </c>
      <c r="D66" s="2" t="s">
        <v>80</v>
      </c>
      <c r="E66" s="3">
        <v>491</v>
      </c>
      <c r="F66" s="4">
        <v>1.9072169999999999E-2</v>
      </c>
      <c r="G66" s="4"/>
      <c r="H66" s="3">
        <v>499</v>
      </c>
      <c r="I66" s="4">
        <v>1.9692109999999999E-2</v>
      </c>
      <c r="J66" s="4">
        <v>1.605877E-2</v>
      </c>
      <c r="K66" s="3">
        <v>564</v>
      </c>
      <c r="L66" s="4">
        <v>2.048092E-2</v>
      </c>
      <c r="M66" s="4">
        <v>0.12988139000000001</v>
      </c>
      <c r="N66" s="3">
        <v>667</v>
      </c>
      <c r="O66" s="4">
        <v>2.301634E-2</v>
      </c>
      <c r="P66" s="4">
        <v>0.18332191</v>
      </c>
      <c r="Q66" s="3">
        <v>742</v>
      </c>
      <c r="R66" s="4">
        <v>2.4722259999999999E-2</v>
      </c>
      <c r="S66" s="4">
        <v>0.11298524</v>
      </c>
      <c r="T66" s="3">
        <v>708</v>
      </c>
      <c r="U66" s="4">
        <v>2.4662839999999998E-2</v>
      </c>
      <c r="V66" s="4">
        <v>-4.6209750000000001E-2</v>
      </c>
      <c r="W66" s="3">
        <v>868</v>
      </c>
      <c r="X66" s="4">
        <v>2.8132750000000002E-2</v>
      </c>
      <c r="Y66" s="4">
        <v>0.22537467</v>
      </c>
      <c r="Z66" s="3">
        <v>993</v>
      </c>
      <c r="AA66" s="4">
        <v>3.1321540000000002E-2</v>
      </c>
      <c r="AB66" s="4">
        <v>0.14417474</v>
      </c>
      <c r="AC66" s="3">
        <v>1207</v>
      </c>
      <c r="AD66" s="4">
        <v>3.4435180000000003E-2</v>
      </c>
      <c r="AE66" s="4">
        <v>0.21584327</v>
      </c>
      <c r="AF66" s="3">
        <v>1386</v>
      </c>
      <c r="AG66" s="4">
        <v>3.7441120000000001E-2</v>
      </c>
      <c r="AH66" s="4">
        <v>0.14863140999999999</v>
      </c>
    </row>
    <row r="67" spans="1:34">
      <c r="A67" s="2" t="s">
        <v>152</v>
      </c>
      <c r="B67" s="2" t="s">
        <v>49</v>
      </c>
      <c r="C67" s="2" t="s">
        <v>47</v>
      </c>
      <c r="D67" s="2" t="s">
        <v>81</v>
      </c>
      <c r="E67" s="3">
        <v>96</v>
      </c>
      <c r="F67" s="4">
        <v>3.7400300000000001E-3</v>
      </c>
      <c r="G67" s="4"/>
      <c r="H67" s="3">
        <v>95</v>
      </c>
      <c r="I67" s="4">
        <v>3.7635199999999998E-3</v>
      </c>
      <c r="J67" s="4">
        <v>-9.7493900000000001E-3</v>
      </c>
      <c r="K67" s="3">
        <v>84</v>
      </c>
      <c r="L67" s="4">
        <v>3.0645099999999999E-3</v>
      </c>
      <c r="M67" s="4">
        <v>-0.11540871</v>
      </c>
      <c r="N67" s="3">
        <v>110</v>
      </c>
      <c r="O67" s="4">
        <v>3.8129399999999999E-3</v>
      </c>
      <c r="P67" s="4">
        <v>0.31013111999999998</v>
      </c>
      <c r="Q67" s="3">
        <v>110</v>
      </c>
      <c r="R67" s="4">
        <v>3.6626300000000001E-3</v>
      </c>
      <c r="S67" s="4">
        <v>-4.6618299999999996E-3</v>
      </c>
      <c r="T67" s="3">
        <v>117</v>
      </c>
      <c r="U67" s="4">
        <v>4.0760099999999997E-3</v>
      </c>
      <c r="V67" s="4">
        <v>6.3996129999999998E-2</v>
      </c>
      <c r="W67" s="3">
        <v>121</v>
      </c>
      <c r="X67" s="4">
        <v>3.9303799999999998E-3</v>
      </c>
      <c r="Y67" s="4">
        <v>3.5854579999999997E-2</v>
      </c>
      <c r="Z67" s="3">
        <v>153</v>
      </c>
      <c r="AA67" s="4">
        <v>4.8226800000000002E-3</v>
      </c>
      <c r="AB67" s="4">
        <v>0.26100116000000001</v>
      </c>
      <c r="AC67" s="3">
        <v>191</v>
      </c>
      <c r="AD67" s="4">
        <v>5.4445300000000004E-3</v>
      </c>
      <c r="AE67" s="4">
        <v>0.248506</v>
      </c>
      <c r="AF67" s="3">
        <v>230</v>
      </c>
      <c r="AG67" s="4">
        <v>6.2013700000000003E-3</v>
      </c>
      <c r="AH67" s="4">
        <v>0.20326544999999999</v>
      </c>
    </row>
    <row r="68" spans="1:34">
      <c r="A68" s="2" t="s">
        <v>152</v>
      </c>
      <c r="B68" s="2" t="s">
        <v>49</v>
      </c>
      <c r="C68" s="2" t="s">
        <v>47</v>
      </c>
      <c r="D68" s="2" t="s">
        <v>82</v>
      </c>
      <c r="E68" s="3">
        <v>1045</v>
      </c>
      <c r="F68" s="4">
        <v>4.0585389999999999E-2</v>
      </c>
      <c r="G68" s="4"/>
      <c r="H68" s="3">
        <v>955</v>
      </c>
      <c r="I68" s="4">
        <v>3.7704309999999998E-2</v>
      </c>
      <c r="J68" s="4">
        <v>-8.5786169999999995E-2</v>
      </c>
      <c r="K68" s="3">
        <v>992</v>
      </c>
      <c r="L68" s="4">
        <v>3.6034209999999997E-2</v>
      </c>
      <c r="M68" s="4">
        <v>3.8244960000000001E-2</v>
      </c>
      <c r="N68" s="3">
        <v>984</v>
      </c>
      <c r="O68" s="4">
        <v>3.3957500000000002E-2</v>
      </c>
      <c r="P68" s="4">
        <v>-7.71421E-3</v>
      </c>
      <c r="Q68" s="3">
        <v>1051</v>
      </c>
      <c r="R68" s="4">
        <v>3.50006E-2</v>
      </c>
      <c r="S68" s="4">
        <v>6.8014350000000001E-2</v>
      </c>
      <c r="T68" s="3">
        <v>776</v>
      </c>
      <c r="U68" s="4">
        <v>2.703011E-2</v>
      </c>
      <c r="V68" s="4">
        <v>-0.26163624000000002</v>
      </c>
      <c r="W68" s="3">
        <v>848</v>
      </c>
      <c r="X68" s="4">
        <v>2.7495249999999999E-2</v>
      </c>
      <c r="Y68" s="4">
        <v>9.2721960000000006E-2</v>
      </c>
      <c r="Z68" s="3">
        <v>783</v>
      </c>
      <c r="AA68" s="4">
        <v>2.470669E-2</v>
      </c>
      <c r="AB68" s="4">
        <v>-7.6539350000000006E-2</v>
      </c>
      <c r="AC68" s="3">
        <v>849</v>
      </c>
      <c r="AD68" s="4">
        <v>2.4223939999999999E-2</v>
      </c>
      <c r="AE68" s="4">
        <v>8.4297399999999995E-2</v>
      </c>
      <c r="AF68" s="3">
        <v>881</v>
      </c>
      <c r="AG68" s="4">
        <v>2.3802009999999998E-2</v>
      </c>
      <c r="AH68" s="4">
        <v>3.8014140000000002E-2</v>
      </c>
    </row>
    <row r="69" spans="1:34">
      <c r="A69" s="2" t="s">
        <v>152</v>
      </c>
      <c r="B69" s="2" t="s">
        <v>49</v>
      </c>
      <c r="C69" s="2" t="s">
        <v>47</v>
      </c>
      <c r="D69" s="2" t="s">
        <v>83</v>
      </c>
      <c r="E69" s="3">
        <v>4353</v>
      </c>
      <c r="F69" s="4">
        <v>0.16909523000000001</v>
      </c>
      <c r="G69" s="4"/>
      <c r="H69" s="3">
        <v>3103</v>
      </c>
      <c r="I69" s="4">
        <v>0.12249113</v>
      </c>
      <c r="J69" s="4">
        <v>-0.28714725000000002</v>
      </c>
      <c r="K69" s="3">
        <v>2666</v>
      </c>
      <c r="L69" s="4">
        <v>9.6870919999999999E-2</v>
      </c>
      <c r="M69" s="4">
        <v>-0.14085885000000001</v>
      </c>
      <c r="N69" s="3">
        <v>2526</v>
      </c>
      <c r="O69" s="4">
        <v>8.7162770000000001E-2</v>
      </c>
      <c r="P69" s="4">
        <v>-5.2555820000000003E-2</v>
      </c>
      <c r="Q69" s="3">
        <v>2119</v>
      </c>
      <c r="R69" s="4">
        <v>7.0574659999999997E-2</v>
      </c>
      <c r="S69" s="4">
        <v>-0.16101301000000001</v>
      </c>
      <c r="T69" s="3">
        <v>2003</v>
      </c>
      <c r="U69" s="4">
        <v>6.9766679999999998E-2</v>
      </c>
      <c r="V69" s="4">
        <v>-5.485752E-2</v>
      </c>
      <c r="W69" s="3">
        <v>2277</v>
      </c>
      <c r="X69" s="4">
        <v>7.3838329999999994E-2</v>
      </c>
      <c r="Y69" s="4">
        <v>0.13692958</v>
      </c>
      <c r="Z69" s="3">
        <v>2194</v>
      </c>
      <c r="AA69" s="4">
        <v>6.9229490000000005E-2</v>
      </c>
      <c r="AB69" s="4">
        <v>-3.6457730000000001E-2</v>
      </c>
      <c r="AC69" s="3">
        <v>2106</v>
      </c>
      <c r="AD69" s="4">
        <v>6.0079319999999999E-2</v>
      </c>
      <c r="AE69" s="4">
        <v>-4.0263100000000003E-2</v>
      </c>
      <c r="AF69" s="3">
        <v>2187</v>
      </c>
      <c r="AG69" s="4">
        <v>5.9061469999999998E-2</v>
      </c>
      <c r="AH69" s="4">
        <v>3.8516750000000002E-2</v>
      </c>
    </row>
    <row r="70" spans="1:34">
      <c r="A70" s="2" t="s">
        <v>152</v>
      </c>
      <c r="B70" s="2" t="s">
        <v>49</v>
      </c>
      <c r="C70" s="2" t="s">
        <v>47</v>
      </c>
      <c r="D70" s="2" t="s">
        <v>48</v>
      </c>
      <c r="E70" s="3">
        <v>25742</v>
      </c>
      <c r="F70" s="4">
        <v>1</v>
      </c>
      <c r="G70" s="4"/>
      <c r="H70" s="3">
        <v>25332</v>
      </c>
      <c r="I70" s="4">
        <v>1</v>
      </c>
      <c r="J70" s="4">
        <v>-1.5928769999999998E-2</v>
      </c>
      <c r="K70" s="3">
        <v>27520</v>
      </c>
      <c r="L70" s="4">
        <v>1</v>
      </c>
      <c r="M70" s="4">
        <v>8.6364919999999998E-2</v>
      </c>
      <c r="N70" s="3">
        <v>28978</v>
      </c>
      <c r="O70" s="4">
        <v>1</v>
      </c>
      <c r="P70" s="4">
        <v>5.2970150000000001E-2</v>
      </c>
      <c r="Q70" s="3">
        <v>30026</v>
      </c>
      <c r="R70" s="4">
        <v>1</v>
      </c>
      <c r="S70" s="4">
        <v>3.6185290000000002E-2</v>
      </c>
      <c r="T70" s="3">
        <v>28708</v>
      </c>
      <c r="U70" s="4">
        <v>1</v>
      </c>
      <c r="V70" s="4">
        <v>-4.3911579999999999E-2</v>
      </c>
      <c r="W70" s="3">
        <v>30839</v>
      </c>
      <c r="X70" s="4">
        <v>1</v>
      </c>
      <c r="Y70" s="4">
        <v>7.4236129999999997E-2</v>
      </c>
      <c r="Z70" s="3">
        <v>31693</v>
      </c>
      <c r="AA70" s="4">
        <v>1</v>
      </c>
      <c r="AB70" s="4">
        <v>2.7688500000000001E-2</v>
      </c>
      <c r="AC70" s="3">
        <v>35049</v>
      </c>
      <c r="AD70" s="4">
        <v>1</v>
      </c>
      <c r="AE70" s="4">
        <v>0.10590613</v>
      </c>
      <c r="AF70" s="3">
        <v>37027</v>
      </c>
      <c r="AG70" s="4">
        <v>1</v>
      </c>
      <c r="AH70" s="4">
        <v>5.6414310000000002E-2</v>
      </c>
    </row>
    <row r="71" spans="1:34">
      <c r="A71" s="2" t="s">
        <v>153</v>
      </c>
      <c r="B71" s="2" t="s">
        <v>44</v>
      </c>
      <c r="C71" s="2" t="s">
        <v>45</v>
      </c>
      <c r="D71" s="2" t="s">
        <v>74</v>
      </c>
      <c r="E71" s="3">
        <v>160225</v>
      </c>
      <c r="F71" s="4">
        <v>0.51636448999999995</v>
      </c>
      <c r="G71" s="4"/>
      <c r="H71" s="3">
        <v>168982</v>
      </c>
      <c r="I71" s="4">
        <v>0.53873894</v>
      </c>
      <c r="J71" s="4">
        <v>5.4651739999999997E-2</v>
      </c>
      <c r="K71" s="3">
        <v>169059</v>
      </c>
      <c r="L71" s="4">
        <v>0.54610234000000002</v>
      </c>
      <c r="M71" s="4">
        <v>4.5663000000000002E-4</v>
      </c>
      <c r="N71" s="3">
        <v>167578</v>
      </c>
      <c r="O71" s="4">
        <v>0.54157451999999995</v>
      </c>
      <c r="P71" s="4">
        <v>-8.76124E-3</v>
      </c>
      <c r="Q71" s="3">
        <v>164757</v>
      </c>
      <c r="R71" s="4">
        <v>0.53239599999999998</v>
      </c>
      <c r="S71" s="4">
        <v>-1.683107E-2</v>
      </c>
      <c r="T71" s="3">
        <v>161790</v>
      </c>
      <c r="U71" s="4">
        <v>0.52508849999999996</v>
      </c>
      <c r="V71" s="4">
        <v>-1.8007740000000001E-2</v>
      </c>
      <c r="W71" s="3">
        <v>157493</v>
      </c>
      <c r="X71" s="4">
        <v>0.52209702000000002</v>
      </c>
      <c r="Y71" s="4">
        <v>-2.6564609999999999E-2</v>
      </c>
      <c r="Z71" s="3">
        <v>151956</v>
      </c>
      <c r="AA71" s="4">
        <v>0.51480696999999997</v>
      </c>
      <c r="AB71" s="4">
        <v>-3.5151769999999999E-2</v>
      </c>
      <c r="AC71" s="3">
        <v>144838</v>
      </c>
      <c r="AD71" s="4">
        <v>0.50839858000000004</v>
      </c>
      <c r="AE71" s="4">
        <v>-4.6843250000000003E-2</v>
      </c>
      <c r="AF71" s="3">
        <v>146004</v>
      </c>
      <c r="AG71" s="4">
        <v>0.49894852000000001</v>
      </c>
      <c r="AH71" s="4">
        <v>8.0507200000000008E-3</v>
      </c>
    </row>
    <row r="72" spans="1:34">
      <c r="A72" s="2" t="s">
        <v>153</v>
      </c>
      <c r="B72" s="2" t="s">
        <v>44</v>
      </c>
      <c r="C72" s="2" t="s">
        <v>45</v>
      </c>
      <c r="D72" s="2" t="s">
        <v>75</v>
      </c>
      <c r="E72" s="3">
        <v>21084</v>
      </c>
      <c r="F72" s="4">
        <v>6.7946980000000004E-2</v>
      </c>
      <c r="G72" s="4"/>
      <c r="H72" s="3">
        <v>23367</v>
      </c>
      <c r="I72" s="4">
        <v>7.4496549999999995E-2</v>
      </c>
      <c r="J72" s="4">
        <v>0.10828912</v>
      </c>
      <c r="K72" s="3">
        <v>24773</v>
      </c>
      <c r="L72" s="4">
        <v>8.0024049999999999E-2</v>
      </c>
      <c r="M72" s="4">
        <v>6.0197979999999998E-2</v>
      </c>
      <c r="N72" s="3">
        <v>26372</v>
      </c>
      <c r="O72" s="4">
        <v>8.5227280000000002E-2</v>
      </c>
      <c r="P72" s="4">
        <v>6.4515900000000001E-2</v>
      </c>
      <c r="Q72" s="3">
        <v>27925</v>
      </c>
      <c r="R72" s="4">
        <v>9.0237849999999994E-2</v>
      </c>
      <c r="S72" s="4">
        <v>5.8916570000000001E-2</v>
      </c>
      <c r="T72" s="3">
        <v>29370</v>
      </c>
      <c r="U72" s="4">
        <v>9.5321379999999997E-2</v>
      </c>
      <c r="V72" s="4">
        <v>5.1748530000000001E-2</v>
      </c>
      <c r="W72" s="3">
        <v>29436</v>
      </c>
      <c r="X72" s="4">
        <v>9.7582559999999999E-2</v>
      </c>
      <c r="Y72" s="4">
        <v>2.2366399999999998E-3</v>
      </c>
      <c r="Z72" s="3">
        <v>29681</v>
      </c>
      <c r="AA72" s="4">
        <v>0.10055509999999999</v>
      </c>
      <c r="AB72" s="4">
        <v>8.3184899999999996E-3</v>
      </c>
      <c r="AC72" s="3">
        <v>29446</v>
      </c>
      <c r="AD72" s="4">
        <v>0.10335825999999999</v>
      </c>
      <c r="AE72" s="4">
        <v>-7.9227099999999995E-3</v>
      </c>
      <c r="AF72" s="3">
        <v>31186</v>
      </c>
      <c r="AG72" s="4">
        <v>0.10657251</v>
      </c>
      <c r="AH72" s="4">
        <v>5.9085350000000002E-2</v>
      </c>
    </row>
    <row r="73" spans="1:34">
      <c r="A73" s="2" t="s">
        <v>153</v>
      </c>
      <c r="B73" s="2" t="s">
        <v>44</v>
      </c>
      <c r="C73" s="2" t="s">
        <v>45</v>
      </c>
      <c r="D73" s="2" t="s">
        <v>76</v>
      </c>
      <c r="E73" s="3">
        <v>17759</v>
      </c>
      <c r="F73" s="4">
        <v>5.7231780000000003E-2</v>
      </c>
      <c r="G73" s="4"/>
      <c r="H73" s="3">
        <v>19404</v>
      </c>
      <c r="I73" s="4">
        <v>6.1862750000000001E-2</v>
      </c>
      <c r="J73" s="4">
        <v>9.2644900000000002E-2</v>
      </c>
      <c r="K73" s="3">
        <v>20034</v>
      </c>
      <c r="L73" s="4">
        <v>6.4713640000000003E-2</v>
      </c>
      <c r="M73" s="4">
        <v>3.245046E-2</v>
      </c>
      <c r="N73" s="3">
        <v>20444</v>
      </c>
      <c r="O73" s="4">
        <v>6.6071699999999997E-2</v>
      </c>
      <c r="P73" s="4">
        <v>2.0501729999999999E-2</v>
      </c>
      <c r="Q73" s="3">
        <v>20691</v>
      </c>
      <c r="R73" s="4">
        <v>6.6860859999999994E-2</v>
      </c>
      <c r="S73" s="4">
        <v>1.206408E-2</v>
      </c>
      <c r="T73" s="3">
        <v>21213</v>
      </c>
      <c r="U73" s="4">
        <v>6.8846580000000004E-2</v>
      </c>
      <c r="V73" s="4">
        <v>2.5228790000000001E-2</v>
      </c>
      <c r="W73" s="3">
        <v>20566</v>
      </c>
      <c r="X73" s="4">
        <v>6.8177349999999998E-2</v>
      </c>
      <c r="Y73" s="4">
        <v>-3.050365E-2</v>
      </c>
      <c r="Z73" s="3">
        <v>19334</v>
      </c>
      <c r="AA73" s="4">
        <v>6.5499219999999997E-2</v>
      </c>
      <c r="AB73" s="4">
        <v>-5.9926529999999999E-2</v>
      </c>
      <c r="AC73" s="3">
        <v>18867</v>
      </c>
      <c r="AD73" s="4">
        <v>6.6225629999999994E-2</v>
      </c>
      <c r="AE73" s="4">
        <v>-2.412458E-2</v>
      </c>
      <c r="AF73" s="3">
        <v>19887</v>
      </c>
      <c r="AG73" s="4">
        <v>6.7961430000000003E-2</v>
      </c>
      <c r="AH73" s="4">
        <v>5.4064939999999999E-2</v>
      </c>
    </row>
    <row r="74" spans="1:34">
      <c r="A74" s="2" t="s">
        <v>153</v>
      </c>
      <c r="B74" s="2" t="s">
        <v>44</v>
      </c>
      <c r="C74" s="2" t="s">
        <v>45</v>
      </c>
      <c r="D74" s="2" t="s">
        <v>77</v>
      </c>
      <c r="E74" s="3">
        <v>19721</v>
      </c>
      <c r="F74" s="4">
        <v>6.3554260000000001E-2</v>
      </c>
      <c r="G74" s="4"/>
      <c r="H74" s="3">
        <v>23806</v>
      </c>
      <c r="I74" s="4">
        <v>7.5897610000000004E-2</v>
      </c>
      <c r="J74" s="4">
        <v>0.20717574</v>
      </c>
      <c r="K74" s="3">
        <v>25586</v>
      </c>
      <c r="L74" s="4">
        <v>8.2650340000000003E-2</v>
      </c>
      <c r="M74" s="4">
        <v>7.4778929999999993E-2</v>
      </c>
      <c r="N74" s="3">
        <v>27473</v>
      </c>
      <c r="O74" s="4">
        <v>8.8785710000000004E-2</v>
      </c>
      <c r="P74" s="4">
        <v>7.3723620000000004E-2</v>
      </c>
      <c r="Q74" s="3">
        <v>28248</v>
      </c>
      <c r="R74" s="4">
        <v>9.1279360000000004E-2</v>
      </c>
      <c r="S74" s="4">
        <v>2.820831E-2</v>
      </c>
      <c r="T74" s="3">
        <v>28804</v>
      </c>
      <c r="U74" s="4">
        <v>9.3482040000000002E-2</v>
      </c>
      <c r="V74" s="4">
        <v>1.9684739999999999E-2</v>
      </c>
      <c r="W74" s="3">
        <v>30125</v>
      </c>
      <c r="X74" s="4">
        <v>9.9864869999999994E-2</v>
      </c>
      <c r="Y74" s="4">
        <v>4.5858639999999999E-2</v>
      </c>
      <c r="Z74" s="3">
        <v>30776</v>
      </c>
      <c r="AA74" s="4">
        <v>0.10426332000000001</v>
      </c>
      <c r="AB74" s="4">
        <v>2.1608820000000001E-2</v>
      </c>
      <c r="AC74" s="3">
        <v>30153</v>
      </c>
      <c r="AD74" s="4">
        <v>0.10583964999999999</v>
      </c>
      <c r="AE74" s="4">
        <v>-2.0236480000000001E-2</v>
      </c>
      <c r="AF74" s="3">
        <v>30921</v>
      </c>
      <c r="AG74" s="4">
        <v>0.10566641</v>
      </c>
      <c r="AH74" s="4">
        <v>2.5461890000000001E-2</v>
      </c>
    </row>
    <row r="75" spans="1:34">
      <c r="A75" s="2" t="s">
        <v>153</v>
      </c>
      <c r="B75" s="2" t="s">
        <v>44</v>
      </c>
      <c r="C75" s="2" t="s">
        <v>45</v>
      </c>
      <c r="D75" s="2" t="s">
        <v>78</v>
      </c>
      <c r="E75" s="3">
        <v>707</v>
      </c>
      <c r="F75" s="4">
        <v>2.2775899999999999E-3</v>
      </c>
      <c r="G75" s="4"/>
      <c r="H75" s="3">
        <v>717</v>
      </c>
      <c r="I75" s="4">
        <v>2.2845600000000001E-3</v>
      </c>
      <c r="J75" s="4">
        <v>1.3944710000000001E-2</v>
      </c>
      <c r="K75" s="3">
        <v>738</v>
      </c>
      <c r="L75" s="4">
        <v>2.3827100000000001E-3</v>
      </c>
      <c r="M75" s="4">
        <v>2.9371979999999999E-2</v>
      </c>
      <c r="N75" s="3">
        <v>741</v>
      </c>
      <c r="O75" s="4">
        <v>2.3948400000000001E-3</v>
      </c>
      <c r="P75" s="4">
        <v>4.6128899999999997E-3</v>
      </c>
      <c r="Q75" s="3">
        <v>739</v>
      </c>
      <c r="R75" s="4">
        <v>2.3879299999999999E-3</v>
      </c>
      <c r="S75" s="4">
        <v>-2.7658499999999998E-3</v>
      </c>
      <c r="T75" s="3">
        <v>764</v>
      </c>
      <c r="U75" s="4">
        <v>2.47964E-3</v>
      </c>
      <c r="V75" s="4">
        <v>3.3898350000000001E-2</v>
      </c>
      <c r="W75" s="3">
        <v>682</v>
      </c>
      <c r="X75" s="4">
        <v>2.2612000000000001E-3</v>
      </c>
      <c r="Y75" s="4">
        <v>-0.1072322</v>
      </c>
      <c r="Z75" s="3">
        <v>644</v>
      </c>
      <c r="AA75" s="4">
        <v>2.1807900000000002E-3</v>
      </c>
      <c r="AB75" s="4">
        <v>-5.628785E-2</v>
      </c>
      <c r="AC75" s="3">
        <v>573</v>
      </c>
      <c r="AD75" s="4">
        <v>2.01221E-3</v>
      </c>
      <c r="AE75" s="4">
        <v>-0.10943948000000001</v>
      </c>
      <c r="AF75" s="3">
        <v>712</v>
      </c>
      <c r="AG75" s="4">
        <v>2.4314900000000001E-3</v>
      </c>
      <c r="AH75" s="4">
        <v>0.24117147</v>
      </c>
    </row>
    <row r="76" spans="1:34">
      <c r="A76" s="2" t="s">
        <v>153</v>
      </c>
      <c r="B76" s="2" t="s">
        <v>44</v>
      </c>
      <c r="C76" s="2" t="s">
        <v>45</v>
      </c>
      <c r="D76" s="2" t="s">
        <v>79</v>
      </c>
      <c r="E76" s="3">
        <v>361</v>
      </c>
      <c r="F76" s="4">
        <v>1.1639199999999999E-3</v>
      </c>
      <c r="G76" s="4"/>
      <c r="H76" s="3">
        <v>411</v>
      </c>
      <c r="I76" s="4">
        <v>1.3097300000000001E-3</v>
      </c>
      <c r="J76" s="4">
        <v>0.13748504</v>
      </c>
      <c r="K76" s="3">
        <v>400</v>
      </c>
      <c r="L76" s="4">
        <v>1.29217E-3</v>
      </c>
      <c r="M76" s="4">
        <v>-2.626276E-2</v>
      </c>
      <c r="N76" s="3">
        <v>421</v>
      </c>
      <c r="O76" s="4">
        <v>1.3609E-3</v>
      </c>
      <c r="P76" s="4">
        <v>5.2686570000000002E-2</v>
      </c>
      <c r="Q76" s="3">
        <v>324</v>
      </c>
      <c r="R76" s="4">
        <v>1.04539E-3</v>
      </c>
      <c r="S76" s="4">
        <v>-0.23175007</v>
      </c>
      <c r="T76" s="3">
        <v>330</v>
      </c>
      <c r="U76" s="4">
        <v>1.07102E-3</v>
      </c>
      <c r="V76" s="4">
        <v>2.0071849999999999E-2</v>
      </c>
      <c r="W76" s="3">
        <v>286</v>
      </c>
      <c r="X76" s="4">
        <v>9.4760999999999999E-4</v>
      </c>
      <c r="Y76" s="4">
        <v>-0.13379128000000001</v>
      </c>
      <c r="Z76" s="3">
        <v>279</v>
      </c>
      <c r="AA76" s="4">
        <v>9.4620000000000001E-4</v>
      </c>
      <c r="AB76" s="4">
        <v>-2.2948679999999999E-2</v>
      </c>
      <c r="AC76" s="3">
        <v>247</v>
      </c>
      <c r="AD76" s="4">
        <v>8.6828000000000003E-4</v>
      </c>
      <c r="AE76" s="4">
        <v>-0.11431202</v>
      </c>
      <c r="AF76" s="3">
        <v>265</v>
      </c>
      <c r="AG76" s="4">
        <v>9.0609999999999996E-4</v>
      </c>
      <c r="AH76" s="4">
        <v>7.1882619999999994E-2</v>
      </c>
    </row>
    <row r="77" spans="1:34">
      <c r="A77" s="2" t="s">
        <v>153</v>
      </c>
      <c r="B77" s="2" t="s">
        <v>44</v>
      </c>
      <c r="C77" s="2" t="s">
        <v>45</v>
      </c>
      <c r="D77" s="2" t="s">
        <v>80</v>
      </c>
      <c r="E77" s="3">
        <v>6479</v>
      </c>
      <c r="F77" s="4">
        <v>2.0879060000000001E-2</v>
      </c>
      <c r="G77" s="4"/>
      <c r="H77" s="3">
        <v>7802</v>
      </c>
      <c r="I77" s="4">
        <v>2.487309E-2</v>
      </c>
      <c r="J77" s="4">
        <v>0.20422029</v>
      </c>
      <c r="K77" s="3">
        <v>8510</v>
      </c>
      <c r="L77" s="4">
        <v>2.7489320000000001E-2</v>
      </c>
      <c r="M77" s="4">
        <v>9.0779090000000007E-2</v>
      </c>
      <c r="N77" s="3">
        <v>9099</v>
      </c>
      <c r="O77" s="4">
        <v>2.9406560000000002E-2</v>
      </c>
      <c r="P77" s="4">
        <v>6.9238069999999999E-2</v>
      </c>
      <c r="Q77" s="3">
        <v>9408</v>
      </c>
      <c r="R77" s="4">
        <v>3.0400940000000001E-2</v>
      </c>
      <c r="S77" s="4">
        <v>3.3937509999999997E-2</v>
      </c>
      <c r="T77" s="3">
        <v>9433</v>
      </c>
      <c r="U77" s="4">
        <v>3.0615590000000002E-2</v>
      </c>
      <c r="V77" s="4">
        <v>2.6883200000000001E-3</v>
      </c>
      <c r="W77" s="3">
        <v>10309</v>
      </c>
      <c r="X77" s="4">
        <v>3.4173719999999998E-2</v>
      </c>
      <c r="Y77" s="4">
        <v>9.279337E-2</v>
      </c>
      <c r="Z77" s="3">
        <v>10676</v>
      </c>
      <c r="AA77" s="4">
        <v>3.6170470000000003E-2</v>
      </c>
      <c r="AB77" s="4">
        <v>3.568528E-2</v>
      </c>
      <c r="AC77" s="3">
        <v>10840</v>
      </c>
      <c r="AD77" s="4">
        <v>3.8049329999999999E-2</v>
      </c>
      <c r="AE77" s="4">
        <v>1.530669E-2</v>
      </c>
      <c r="AF77" s="3">
        <v>10818</v>
      </c>
      <c r="AG77" s="4">
        <v>3.6969120000000001E-2</v>
      </c>
      <c r="AH77" s="4">
        <v>-2.0172300000000001E-3</v>
      </c>
    </row>
    <row r="78" spans="1:34">
      <c r="A78" s="2" t="s">
        <v>153</v>
      </c>
      <c r="B78" s="2" t="s">
        <v>44</v>
      </c>
      <c r="C78" s="2" t="s">
        <v>45</v>
      </c>
      <c r="D78" s="2" t="s">
        <v>81</v>
      </c>
      <c r="E78" s="3">
        <v>5897</v>
      </c>
      <c r="F78" s="4">
        <v>1.9005210000000002E-2</v>
      </c>
      <c r="G78" s="4"/>
      <c r="H78" s="3">
        <v>6576</v>
      </c>
      <c r="I78" s="4">
        <v>2.096599E-2</v>
      </c>
      <c r="J78" s="4">
        <v>0.11514137000000001</v>
      </c>
      <c r="K78" s="3">
        <v>7392</v>
      </c>
      <c r="L78" s="4">
        <v>2.3876459999999999E-2</v>
      </c>
      <c r="M78" s="4">
        <v>0.12397606999999999</v>
      </c>
      <c r="N78" s="3">
        <v>7686</v>
      </c>
      <c r="O78" s="4">
        <v>2.484105E-2</v>
      </c>
      <c r="P78" s="4">
        <v>3.9906039999999997E-2</v>
      </c>
      <c r="Q78" s="3">
        <v>7403</v>
      </c>
      <c r="R78" s="4">
        <v>2.3920750000000001E-2</v>
      </c>
      <c r="S78" s="4">
        <v>-3.6932960000000001E-2</v>
      </c>
      <c r="T78" s="3">
        <v>6923</v>
      </c>
      <c r="U78" s="4">
        <v>2.2468149999999999E-2</v>
      </c>
      <c r="V78" s="4">
        <v>-6.4803639999999996E-2</v>
      </c>
      <c r="W78" s="3">
        <v>7334</v>
      </c>
      <c r="X78" s="4">
        <v>2.431208E-2</v>
      </c>
      <c r="Y78" s="4">
        <v>5.9359259999999997E-2</v>
      </c>
      <c r="Z78" s="3">
        <v>7498</v>
      </c>
      <c r="AA78" s="4">
        <v>2.540123E-2</v>
      </c>
      <c r="AB78" s="4">
        <v>2.2346919999999999E-2</v>
      </c>
      <c r="AC78" s="3">
        <v>6805</v>
      </c>
      <c r="AD78" s="4">
        <v>2.3887329999999998E-2</v>
      </c>
      <c r="AE78" s="4">
        <v>-9.235227E-2</v>
      </c>
      <c r="AF78" s="3">
        <v>6648</v>
      </c>
      <c r="AG78" s="4">
        <v>2.272014E-2</v>
      </c>
      <c r="AH78" s="4">
        <v>-2.3045469999999998E-2</v>
      </c>
    </row>
    <row r="79" spans="1:34">
      <c r="A79" s="2" t="s">
        <v>153</v>
      </c>
      <c r="B79" s="2" t="s">
        <v>44</v>
      </c>
      <c r="C79" s="2" t="s">
        <v>45</v>
      </c>
      <c r="D79" s="2" t="s">
        <v>82</v>
      </c>
      <c r="E79" s="3">
        <v>13914</v>
      </c>
      <c r="F79" s="4">
        <v>4.484233E-2</v>
      </c>
      <c r="G79" s="4"/>
      <c r="H79" s="3">
        <v>12306</v>
      </c>
      <c r="I79" s="4">
        <v>3.9234699999999997E-2</v>
      </c>
      <c r="J79" s="4">
        <v>-0.11555815999999999</v>
      </c>
      <c r="K79" s="3">
        <v>9826</v>
      </c>
      <c r="L79" s="4">
        <v>3.174196E-2</v>
      </c>
      <c r="M79" s="4">
        <v>-0.20151641000000001</v>
      </c>
      <c r="N79" s="3">
        <v>10011</v>
      </c>
      <c r="O79" s="4">
        <v>3.2352319999999997E-2</v>
      </c>
      <c r="P79" s="4">
        <v>1.8745560000000001E-2</v>
      </c>
      <c r="Q79" s="3">
        <v>10156</v>
      </c>
      <c r="R79" s="4">
        <v>3.2817699999999998E-2</v>
      </c>
      <c r="S79" s="4">
        <v>1.4505250000000001E-2</v>
      </c>
      <c r="T79" s="3">
        <v>10343</v>
      </c>
      <c r="U79" s="4">
        <v>3.3567230000000003E-2</v>
      </c>
      <c r="V79" s="4">
        <v>1.839853E-2</v>
      </c>
      <c r="W79" s="3">
        <v>10118</v>
      </c>
      <c r="X79" s="4">
        <v>3.3542580000000002E-2</v>
      </c>
      <c r="Y79" s="4">
        <v>-2.1705909999999998E-2</v>
      </c>
      <c r="Z79" s="3">
        <v>10097</v>
      </c>
      <c r="AA79" s="4">
        <v>3.420728E-2</v>
      </c>
      <c r="AB79" s="4">
        <v>-2.0981300000000001E-3</v>
      </c>
      <c r="AC79" s="3">
        <v>10001</v>
      </c>
      <c r="AD79" s="4">
        <v>3.5104829999999997E-2</v>
      </c>
      <c r="AE79" s="4">
        <v>-9.5041099999999996E-3</v>
      </c>
      <c r="AF79" s="3">
        <v>10041</v>
      </c>
      <c r="AG79" s="4">
        <v>3.431435E-2</v>
      </c>
      <c r="AH79" s="4">
        <v>4.0143499999999999E-3</v>
      </c>
    </row>
    <row r="80" spans="1:34">
      <c r="A80" s="2" t="s">
        <v>153</v>
      </c>
      <c r="B80" s="2" t="s">
        <v>44</v>
      </c>
      <c r="C80" s="2" t="s">
        <v>45</v>
      </c>
      <c r="D80" s="2" t="s">
        <v>83</v>
      </c>
      <c r="E80" s="3">
        <v>64149</v>
      </c>
      <c r="F80" s="4">
        <v>0.20673438999999999</v>
      </c>
      <c r="G80" s="4"/>
      <c r="H80" s="3">
        <v>50291</v>
      </c>
      <c r="I80" s="4">
        <v>0.16033607</v>
      </c>
      <c r="J80" s="4">
        <v>-0.21601893999999999</v>
      </c>
      <c r="K80" s="3">
        <v>43256</v>
      </c>
      <c r="L80" s="4">
        <v>0.13972699999999999</v>
      </c>
      <c r="M80" s="4">
        <v>-0.13989457999999999</v>
      </c>
      <c r="N80" s="3">
        <v>39602</v>
      </c>
      <c r="O80" s="4">
        <v>0.12798512000000001</v>
      </c>
      <c r="P80" s="4">
        <v>-8.4468600000000005E-2</v>
      </c>
      <c r="Q80" s="3">
        <v>39814</v>
      </c>
      <c r="R80" s="4">
        <v>0.12865322000000001</v>
      </c>
      <c r="S80" s="4">
        <v>5.3395400000000003E-3</v>
      </c>
      <c r="T80" s="3">
        <v>39150</v>
      </c>
      <c r="U80" s="4">
        <v>0.12705986999999999</v>
      </c>
      <c r="V80" s="4">
        <v>-1.6672659999999999E-2</v>
      </c>
      <c r="W80" s="3">
        <v>35306</v>
      </c>
      <c r="X80" s="4">
        <v>0.11704100000000001</v>
      </c>
      <c r="Y80" s="4">
        <v>-9.8183850000000003E-2</v>
      </c>
      <c r="Z80" s="3">
        <v>34231</v>
      </c>
      <c r="AA80" s="4">
        <v>0.11596940999999999</v>
      </c>
      <c r="AB80" s="4">
        <v>-3.044765E-2</v>
      </c>
      <c r="AC80" s="3">
        <v>33120</v>
      </c>
      <c r="AD80" s="4">
        <v>0.1162559</v>
      </c>
      <c r="AE80" s="4">
        <v>-3.2444349999999997E-2</v>
      </c>
      <c r="AF80" s="3">
        <v>36142</v>
      </c>
      <c r="AG80" s="4">
        <v>0.12350994</v>
      </c>
      <c r="AH80" s="4">
        <v>9.1233999999999996E-2</v>
      </c>
    </row>
    <row r="81" spans="1:34">
      <c r="A81" s="2" t="s">
        <v>153</v>
      </c>
      <c r="B81" s="2" t="s">
        <v>44</v>
      </c>
      <c r="C81" s="2" t="s">
        <v>45</v>
      </c>
      <c r="D81" s="2" t="s">
        <v>48</v>
      </c>
      <c r="E81" s="3">
        <v>310295</v>
      </c>
      <c r="F81" s="4">
        <v>1</v>
      </c>
      <c r="G81" s="4"/>
      <c r="H81" s="3">
        <v>313662</v>
      </c>
      <c r="I81" s="4">
        <v>1</v>
      </c>
      <c r="J81" s="4">
        <v>1.0850820000000001E-2</v>
      </c>
      <c r="K81" s="3">
        <v>309574</v>
      </c>
      <c r="L81" s="4">
        <v>1</v>
      </c>
      <c r="M81" s="4">
        <v>-1.3033080000000001E-2</v>
      </c>
      <c r="N81" s="3">
        <v>309427</v>
      </c>
      <c r="O81" s="4">
        <v>1</v>
      </c>
      <c r="P81" s="4">
        <v>-4.7401000000000002E-4</v>
      </c>
      <c r="Q81" s="3">
        <v>309464</v>
      </c>
      <c r="R81" s="4">
        <v>1</v>
      </c>
      <c r="S81" s="4">
        <v>1.1879000000000001E-4</v>
      </c>
      <c r="T81" s="3">
        <v>308120</v>
      </c>
      <c r="U81" s="4">
        <v>1</v>
      </c>
      <c r="V81" s="4">
        <v>-4.34163E-3</v>
      </c>
      <c r="W81" s="3">
        <v>301654</v>
      </c>
      <c r="X81" s="4">
        <v>1</v>
      </c>
      <c r="Y81" s="4">
        <v>-2.0987100000000002E-2</v>
      </c>
      <c r="Z81" s="3">
        <v>295172</v>
      </c>
      <c r="AA81" s="4">
        <v>1</v>
      </c>
      <c r="AB81" s="4">
        <v>-2.1488790000000001E-2</v>
      </c>
      <c r="AC81" s="3">
        <v>284891</v>
      </c>
      <c r="AD81" s="4">
        <v>1</v>
      </c>
      <c r="AE81" s="4">
        <v>-3.4828659999999997E-2</v>
      </c>
      <c r="AF81" s="3">
        <v>292624</v>
      </c>
      <c r="AG81" s="4">
        <v>1</v>
      </c>
      <c r="AH81" s="4">
        <v>2.714316E-2</v>
      </c>
    </row>
    <row r="82" spans="1:34">
      <c r="A82" s="2" t="s">
        <v>153</v>
      </c>
      <c r="B82" s="2" t="s">
        <v>44</v>
      </c>
      <c r="C82" s="2" t="s">
        <v>46</v>
      </c>
      <c r="D82" s="2" t="s">
        <v>74</v>
      </c>
      <c r="E82" s="3">
        <v>54376</v>
      </c>
      <c r="F82" s="4">
        <v>0.47018417000000001</v>
      </c>
      <c r="G82" s="4"/>
      <c r="H82" s="3">
        <v>54268</v>
      </c>
      <c r="I82" s="4">
        <v>0.47505675000000003</v>
      </c>
      <c r="J82" s="4">
        <v>-1.9899000000000002E-3</v>
      </c>
      <c r="K82" s="3">
        <v>51898</v>
      </c>
      <c r="L82" s="4">
        <v>0.47024729999999998</v>
      </c>
      <c r="M82" s="4">
        <v>-4.3671000000000001E-2</v>
      </c>
      <c r="N82" s="3">
        <v>50914</v>
      </c>
      <c r="O82" s="4">
        <v>0.46374082999999999</v>
      </c>
      <c r="P82" s="4">
        <v>-1.8958679999999999E-2</v>
      </c>
      <c r="Q82" s="3">
        <v>47999</v>
      </c>
      <c r="R82" s="4">
        <v>0.46113745</v>
      </c>
      <c r="S82" s="4">
        <v>-5.7262689999999998E-2</v>
      </c>
      <c r="T82" s="3">
        <v>44850</v>
      </c>
      <c r="U82" s="4">
        <v>0.45283387000000003</v>
      </c>
      <c r="V82" s="4">
        <v>-6.5603910000000001E-2</v>
      </c>
      <c r="W82" s="3">
        <v>41514</v>
      </c>
      <c r="X82" s="4">
        <v>0.44678011000000001</v>
      </c>
      <c r="Y82" s="4">
        <v>-7.4384450000000005E-2</v>
      </c>
      <c r="Z82" s="3">
        <v>37600</v>
      </c>
      <c r="AA82" s="4">
        <v>0.45612789999999998</v>
      </c>
      <c r="AB82" s="4">
        <v>-9.4284720000000002E-2</v>
      </c>
      <c r="AC82" s="3">
        <v>37263</v>
      </c>
      <c r="AD82" s="4">
        <v>0.44501381000000001</v>
      </c>
      <c r="AE82" s="4">
        <v>-8.9577000000000007E-3</v>
      </c>
      <c r="AF82" s="3">
        <v>36488</v>
      </c>
      <c r="AG82" s="4">
        <v>0.42996155000000003</v>
      </c>
      <c r="AH82" s="4">
        <v>-2.0788959999999999E-2</v>
      </c>
    </row>
    <row r="83" spans="1:34">
      <c r="A83" s="2" t="s">
        <v>153</v>
      </c>
      <c r="B83" s="2" t="s">
        <v>44</v>
      </c>
      <c r="C83" s="2" t="s">
        <v>46</v>
      </c>
      <c r="D83" s="2" t="s">
        <v>75</v>
      </c>
      <c r="E83" s="3">
        <v>18297</v>
      </c>
      <c r="F83" s="4">
        <v>0.15821023000000001</v>
      </c>
      <c r="G83" s="4"/>
      <c r="H83" s="3">
        <v>19656</v>
      </c>
      <c r="I83" s="4">
        <v>0.17206669999999999</v>
      </c>
      <c r="J83" s="4">
        <v>7.4285539999999997E-2</v>
      </c>
      <c r="K83" s="3">
        <v>19975</v>
      </c>
      <c r="L83" s="4">
        <v>0.18098866999999999</v>
      </c>
      <c r="M83" s="4">
        <v>1.6204369999999999E-2</v>
      </c>
      <c r="N83" s="3">
        <v>21598</v>
      </c>
      <c r="O83" s="4">
        <v>0.19671646000000001</v>
      </c>
      <c r="P83" s="4">
        <v>8.1253649999999997E-2</v>
      </c>
      <c r="Q83" s="3">
        <v>20521</v>
      </c>
      <c r="R83" s="4">
        <v>0.19715379999999999</v>
      </c>
      <c r="S83" s="4">
        <v>-4.9832679999999997E-2</v>
      </c>
      <c r="T83" s="3">
        <v>20225</v>
      </c>
      <c r="U83" s="4">
        <v>0.20420269999999999</v>
      </c>
      <c r="V83" s="4">
        <v>-1.444963E-2</v>
      </c>
      <c r="W83" s="3">
        <v>19291</v>
      </c>
      <c r="X83" s="4">
        <v>0.20761228000000001</v>
      </c>
      <c r="Y83" s="4">
        <v>-4.6178110000000001E-2</v>
      </c>
      <c r="Z83" s="3">
        <v>17243</v>
      </c>
      <c r="AA83" s="4">
        <v>0.20918163000000001</v>
      </c>
      <c r="AB83" s="4">
        <v>-0.10614026</v>
      </c>
      <c r="AC83" s="3">
        <v>18168</v>
      </c>
      <c r="AD83" s="4">
        <v>0.21697013000000001</v>
      </c>
      <c r="AE83" s="4">
        <v>5.3614559999999999E-2</v>
      </c>
      <c r="AF83" s="3">
        <v>19276</v>
      </c>
      <c r="AG83" s="4">
        <v>0.22713405</v>
      </c>
      <c r="AH83" s="4">
        <v>6.0968420000000002E-2</v>
      </c>
    </row>
    <row r="84" spans="1:34">
      <c r="A84" s="2" t="s">
        <v>153</v>
      </c>
      <c r="B84" s="2" t="s">
        <v>44</v>
      </c>
      <c r="C84" s="2" t="s">
        <v>46</v>
      </c>
      <c r="D84" s="2" t="s">
        <v>76</v>
      </c>
      <c r="E84" s="3">
        <v>14138</v>
      </c>
      <c r="F84" s="4">
        <v>0.12224926</v>
      </c>
      <c r="G84" s="4"/>
      <c r="H84" s="3">
        <v>14383</v>
      </c>
      <c r="I84" s="4">
        <v>0.12590462999999999</v>
      </c>
      <c r="J84" s="4">
        <v>1.7309069999999999E-2</v>
      </c>
      <c r="K84" s="3">
        <v>14304</v>
      </c>
      <c r="L84" s="4">
        <v>0.1296052</v>
      </c>
      <c r="M84" s="4">
        <v>-5.4943500000000003E-3</v>
      </c>
      <c r="N84" s="3">
        <v>14414</v>
      </c>
      <c r="O84" s="4">
        <v>0.13128665</v>
      </c>
      <c r="P84" s="4">
        <v>7.7119299999999997E-3</v>
      </c>
      <c r="Q84" s="3">
        <v>13190</v>
      </c>
      <c r="R84" s="4">
        <v>0.12671555000000001</v>
      </c>
      <c r="S84" s="4">
        <v>-8.4949650000000002E-2</v>
      </c>
      <c r="T84" s="3">
        <v>12702</v>
      </c>
      <c r="U84" s="4">
        <v>0.12824944999999999</v>
      </c>
      <c r="V84" s="4">
        <v>-3.6951629999999999E-2</v>
      </c>
      <c r="W84" s="3">
        <v>12216</v>
      </c>
      <c r="X84" s="4">
        <v>0.13147006</v>
      </c>
      <c r="Y84" s="4">
        <v>-3.8283520000000001E-2</v>
      </c>
      <c r="Z84" s="3">
        <v>10350</v>
      </c>
      <c r="AA84" s="4">
        <v>0.12555379999999999</v>
      </c>
      <c r="AB84" s="4">
        <v>-0.15276888999999999</v>
      </c>
      <c r="AC84" s="3">
        <v>10441</v>
      </c>
      <c r="AD84" s="4">
        <v>0.12469134</v>
      </c>
      <c r="AE84" s="4">
        <v>8.8155799999999999E-3</v>
      </c>
      <c r="AF84" s="3">
        <v>10588</v>
      </c>
      <c r="AG84" s="4">
        <v>0.12476803</v>
      </c>
      <c r="AH84" s="4">
        <v>1.411491E-2</v>
      </c>
    </row>
    <row r="85" spans="1:34">
      <c r="A85" s="2" t="s">
        <v>153</v>
      </c>
      <c r="B85" s="2" t="s">
        <v>44</v>
      </c>
      <c r="C85" s="2" t="s">
        <v>46</v>
      </c>
      <c r="D85" s="2" t="s">
        <v>77</v>
      </c>
      <c r="E85" s="3">
        <v>5592</v>
      </c>
      <c r="F85" s="4">
        <v>4.8349089999999997E-2</v>
      </c>
      <c r="G85" s="4"/>
      <c r="H85" s="3">
        <v>5991</v>
      </c>
      <c r="I85" s="4">
        <v>5.2447470000000003E-2</v>
      </c>
      <c r="J85" s="4">
        <v>7.1503730000000001E-2</v>
      </c>
      <c r="K85" s="3">
        <v>6313</v>
      </c>
      <c r="L85" s="4">
        <v>5.7204350000000001E-2</v>
      </c>
      <c r="M85" s="4">
        <v>5.3734079999999997E-2</v>
      </c>
      <c r="N85" s="3">
        <v>6553</v>
      </c>
      <c r="O85" s="4">
        <v>5.9689350000000002E-2</v>
      </c>
      <c r="P85" s="4">
        <v>3.8020900000000003E-2</v>
      </c>
      <c r="Q85" s="3">
        <v>6433</v>
      </c>
      <c r="R85" s="4">
        <v>6.1803480000000001E-2</v>
      </c>
      <c r="S85" s="4">
        <v>-1.8361180000000001E-2</v>
      </c>
      <c r="T85" s="3">
        <v>6553</v>
      </c>
      <c r="U85" s="4">
        <v>6.6158179999999997E-2</v>
      </c>
      <c r="V85" s="4">
        <v>1.8575149999999999E-2</v>
      </c>
      <c r="W85" s="3">
        <v>6132</v>
      </c>
      <c r="X85" s="4">
        <v>6.5992419999999996E-2</v>
      </c>
      <c r="Y85" s="4">
        <v>-6.4193150000000004E-2</v>
      </c>
      <c r="Z85" s="3">
        <v>5055</v>
      </c>
      <c r="AA85" s="4">
        <v>6.1328479999999998E-2</v>
      </c>
      <c r="AB85" s="4">
        <v>-0.17554476999999999</v>
      </c>
      <c r="AC85" s="3">
        <v>5213</v>
      </c>
      <c r="AD85" s="4">
        <v>6.2256390000000002E-2</v>
      </c>
      <c r="AE85" s="4">
        <v>3.1162280000000001E-2</v>
      </c>
      <c r="AF85" s="3">
        <v>5223</v>
      </c>
      <c r="AG85" s="4">
        <v>6.1542800000000002E-2</v>
      </c>
      <c r="AH85" s="4">
        <v>1.87503E-3</v>
      </c>
    </row>
    <row r="86" spans="1:34">
      <c r="A86" s="2" t="s">
        <v>153</v>
      </c>
      <c r="B86" s="2" t="s">
        <v>44</v>
      </c>
      <c r="C86" s="2" t="s">
        <v>46</v>
      </c>
      <c r="D86" s="2" t="s">
        <v>78</v>
      </c>
      <c r="E86" s="3">
        <v>375</v>
      </c>
      <c r="F86" s="4">
        <v>3.2408099999999998E-3</v>
      </c>
      <c r="G86" s="4"/>
      <c r="H86" s="3">
        <v>392</v>
      </c>
      <c r="I86" s="4">
        <v>3.4272600000000001E-3</v>
      </c>
      <c r="J86" s="4">
        <v>4.4602269999999999E-2</v>
      </c>
      <c r="K86" s="3">
        <v>362</v>
      </c>
      <c r="L86" s="4">
        <v>3.2755900000000001E-3</v>
      </c>
      <c r="M86" s="4">
        <v>-7.6646300000000001E-2</v>
      </c>
      <c r="N86" s="3">
        <v>385</v>
      </c>
      <c r="O86" s="4">
        <v>3.5034200000000001E-3</v>
      </c>
      <c r="P86" s="4">
        <v>6.3999529999999999E-2</v>
      </c>
      <c r="Q86" s="3">
        <v>393</v>
      </c>
      <c r="R86" s="4">
        <v>3.7747000000000002E-3</v>
      </c>
      <c r="S86" s="4">
        <v>2.1469709999999999E-2</v>
      </c>
      <c r="T86" s="3">
        <v>336</v>
      </c>
      <c r="U86" s="4">
        <v>3.3907400000000002E-3</v>
      </c>
      <c r="V86" s="4">
        <v>-0.14525845000000001</v>
      </c>
      <c r="W86" s="3">
        <v>352</v>
      </c>
      <c r="X86" s="4">
        <v>3.7907399999999999E-3</v>
      </c>
      <c r="Y86" s="4">
        <v>4.8830789999999999E-2</v>
      </c>
      <c r="Z86" s="3">
        <v>296</v>
      </c>
      <c r="AA86" s="4">
        <v>3.5929199999999999E-3</v>
      </c>
      <c r="AB86" s="4">
        <v>-0.15914292999999999</v>
      </c>
      <c r="AC86" s="3">
        <v>337</v>
      </c>
      <c r="AD86" s="4">
        <v>4.0288299999999997E-3</v>
      </c>
      <c r="AE86" s="4">
        <v>0.13903451999999999</v>
      </c>
      <c r="AF86" s="3">
        <v>296</v>
      </c>
      <c r="AG86" s="4">
        <v>3.4891399999999999E-3</v>
      </c>
      <c r="AH86" s="4">
        <v>-0.12227242000000001</v>
      </c>
    </row>
    <row r="87" spans="1:34">
      <c r="A87" s="2" t="s">
        <v>153</v>
      </c>
      <c r="B87" s="2" t="s">
        <v>44</v>
      </c>
      <c r="C87" s="2" t="s">
        <v>46</v>
      </c>
      <c r="D87" s="2" t="s">
        <v>79</v>
      </c>
      <c r="E87" s="3">
        <v>194</v>
      </c>
      <c r="F87" s="4">
        <v>1.6733900000000001E-3</v>
      </c>
      <c r="G87" s="4"/>
      <c r="H87" s="3">
        <v>205</v>
      </c>
      <c r="I87" s="4">
        <v>1.79857E-3</v>
      </c>
      <c r="J87" s="4">
        <v>6.1665690000000002E-2</v>
      </c>
      <c r="K87" s="3">
        <v>193</v>
      </c>
      <c r="L87" s="4">
        <v>1.74909E-3</v>
      </c>
      <c r="M87" s="4">
        <v>-6.0467640000000003E-2</v>
      </c>
      <c r="N87" s="3">
        <v>208</v>
      </c>
      <c r="O87" s="4">
        <v>1.8965500000000001E-3</v>
      </c>
      <c r="P87" s="4">
        <v>7.8676209999999996E-2</v>
      </c>
      <c r="Q87" s="3">
        <v>179</v>
      </c>
      <c r="R87" s="4">
        <v>1.71667E-3</v>
      </c>
      <c r="S87" s="4">
        <v>-0.14185784000000001</v>
      </c>
      <c r="T87" s="3">
        <v>155</v>
      </c>
      <c r="U87" s="4">
        <v>1.56814E-3</v>
      </c>
      <c r="V87" s="4">
        <v>-0.13079841</v>
      </c>
      <c r="W87" s="3">
        <v>148</v>
      </c>
      <c r="X87" s="4">
        <v>1.58865E-3</v>
      </c>
      <c r="Y87" s="4">
        <v>-4.957367E-2</v>
      </c>
      <c r="Z87" s="3">
        <v>127</v>
      </c>
      <c r="AA87" s="4">
        <v>1.5388999999999999E-3</v>
      </c>
      <c r="AB87" s="4">
        <v>-0.14063004000000001</v>
      </c>
      <c r="AC87" s="3">
        <v>116</v>
      </c>
      <c r="AD87" s="4">
        <v>1.38138E-3</v>
      </c>
      <c r="AE87" s="4">
        <v>-8.8182469999999999E-2</v>
      </c>
      <c r="AF87" s="3">
        <v>116</v>
      </c>
      <c r="AG87" s="4">
        <v>1.3669400000000001E-3</v>
      </c>
      <c r="AH87" s="4">
        <v>2.8993700000000001E-3</v>
      </c>
    </row>
    <row r="88" spans="1:34">
      <c r="A88" s="2" t="s">
        <v>153</v>
      </c>
      <c r="B88" s="2" t="s">
        <v>44</v>
      </c>
      <c r="C88" s="2" t="s">
        <v>46</v>
      </c>
      <c r="D88" s="2" t="s">
        <v>80</v>
      </c>
      <c r="E88" s="3">
        <v>2392</v>
      </c>
      <c r="F88" s="4">
        <v>2.0682160000000002E-2</v>
      </c>
      <c r="G88" s="4"/>
      <c r="H88" s="3">
        <v>2472</v>
      </c>
      <c r="I88" s="4">
        <v>2.1641520000000001E-2</v>
      </c>
      <c r="J88" s="4">
        <v>3.3592339999999998E-2</v>
      </c>
      <c r="K88" s="3">
        <v>2516</v>
      </c>
      <c r="L88" s="4">
        <v>2.2793979999999998E-2</v>
      </c>
      <c r="M88" s="4">
        <v>1.7557509999999998E-2</v>
      </c>
      <c r="N88" s="3">
        <v>2665</v>
      </c>
      <c r="O88" s="4">
        <v>2.4269280000000001E-2</v>
      </c>
      <c r="P88" s="4">
        <v>5.9192750000000002E-2</v>
      </c>
      <c r="Q88" s="3">
        <v>2631</v>
      </c>
      <c r="R88" s="4">
        <v>2.527308E-2</v>
      </c>
      <c r="S88" s="4">
        <v>-1.2727789999999999E-2</v>
      </c>
      <c r="T88" s="3">
        <v>2587</v>
      </c>
      <c r="U88" s="4">
        <v>2.6118329999999999E-2</v>
      </c>
      <c r="V88" s="4">
        <v>-1.664639E-2</v>
      </c>
      <c r="W88" s="3">
        <v>2624</v>
      </c>
      <c r="X88" s="4">
        <v>2.824291E-2</v>
      </c>
      <c r="Y88" s="4">
        <v>1.447118E-2</v>
      </c>
      <c r="Z88" s="3">
        <v>2327</v>
      </c>
      <c r="AA88" s="4">
        <v>2.8228099999999999E-2</v>
      </c>
      <c r="AB88" s="4">
        <v>-0.11331127000000001</v>
      </c>
      <c r="AC88" s="3">
        <v>2413</v>
      </c>
      <c r="AD88" s="4">
        <v>2.882036E-2</v>
      </c>
      <c r="AE88" s="4">
        <v>3.7105880000000001E-2</v>
      </c>
      <c r="AF88" s="3">
        <v>2512</v>
      </c>
      <c r="AG88" s="4">
        <v>2.9604269999999999E-2</v>
      </c>
      <c r="AH88" s="4">
        <v>4.1058289999999997E-2</v>
      </c>
    </row>
    <row r="89" spans="1:34">
      <c r="A89" s="2" t="s">
        <v>153</v>
      </c>
      <c r="B89" s="2" t="s">
        <v>44</v>
      </c>
      <c r="C89" s="2" t="s">
        <v>46</v>
      </c>
      <c r="D89" s="2" t="s">
        <v>81</v>
      </c>
      <c r="E89" s="3">
        <v>1368</v>
      </c>
      <c r="F89" s="4">
        <v>1.1826710000000001E-2</v>
      </c>
      <c r="G89" s="4"/>
      <c r="H89" s="3">
        <v>1490</v>
      </c>
      <c r="I89" s="4">
        <v>1.304371E-2</v>
      </c>
      <c r="J89" s="4">
        <v>8.9418429999999993E-2</v>
      </c>
      <c r="K89" s="3">
        <v>1530</v>
      </c>
      <c r="L89" s="4">
        <v>1.3858830000000001E-2</v>
      </c>
      <c r="M89" s="4">
        <v>2.6483380000000001E-2</v>
      </c>
      <c r="N89" s="3">
        <v>1663</v>
      </c>
      <c r="O89" s="4">
        <v>1.5142900000000001E-2</v>
      </c>
      <c r="P89" s="4">
        <v>8.6978130000000001E-2</v>
      </c>
      <c r="Q89" s="3">
        <v>1480</v>
      </c>
      <c r="R89" s="4">
        <v>1.4220780000000001E-2</v>
      </c>
      <c r="S89" s="4">
        <v>-0.10967233999999999</v>
      </c>
      <c r="T89" s="3">
        <v>1415</v>
      </c>
      <c r="U89" s="4">
        <v>1.42881E-2</v>
      </c>
      <c r="V89" s="4">
        <v>-4.3965280000000002E-2</v>
      </c>
      <c r="W89" s="3">
        <v>1189</v>
      </c>
      <c r="X89" s="4">
        <v>1.27954E-2</v>
      </c>
      <c r="Y89" s="4">
        <v>-0.15985348999999999</v>
      </c>
      <c r="Z89" s="3">
        <v>1070</v>
      </c>
      <c r="AA89" s="4">
        <v>1.297562E-2</v>
      </c>
      <c r="AB89" s="4">
        <v>-0.10035041</v>
      </c>
      <c r="AC89" s="3">
        <v>1014</v>
      </c>
      <c r="AD89" s="4">
        <v>1.2104999999999999E-2</v>
      </c>
      <c r="AE89" s="4">
        <v>-5.2363390000000003E-2</v>
      </c>
      <c r="AF89" s="3">
        <v>1083</v>
      </c>
      <c r="AG89" s="4">
        <v>1.2762310000000001E-2</v>
      </c>
      <c r="AH89" s="4">
        <v>6.8525150000000007E-2</v>
      </c>
    </row>
    <row r="90" spans="1:34">
      <c r="A90" s="2" t="s">
        <v>153</v>
      </c>
      <c r="B90" s="2" t="s">
        <v>44</v>
      </c>
      <c r="C90" s="2" t="s">
        <v>46</v>
      </c>
      <c r="D90" s="2" t="s">
        <v>82</v>
      </c>
      <c r="E90" s="3">
        <v>3277</v>
      </c>
      <c r="F90" s="4">
        <v>2.8333270000000001E-2</v>
      </c>
      <c r="G90" s="4"/>
      <c r="H90" s="3">
        <v>2890</v>
      </c>
      <c r="I90" s="4">
        <v>2.5296900000000001E-2</v>
      </c>
      <c r="J90" s="4">
        <v>-0.11808219</v>
      </c>
      <c r="K90" s="3">
        <v>2408</v>
      </c>
      <c r="L90" s="4">
        <v>2.1817489999999998E-2</v>
      </c>
      <c r="M90" s="4">
        <v>-0.16677193000000001</v>
      </c>
      <c r="N90" s="3">
        <v>2176</v>
      </c>
      <c r="O90" s="4">
        <v>1.9815320000000001E-2</v>
      </c>
      <c r="P90" s="4">
        <v>-9.64864E-2</v>
      </c>
      <c r="Q90" s="3">
        <v>2052</v>
      </c>
      <c r="R90" s="4">
        <v>1.971498E-2</v>
      </c>
      <c r="S90" s="4">
        <v>-5.6741560000000003E-2</v>
      </c>
      <c r="T90" s="3">
        <v>1905</v>
      </c>
      <c r="U90" s="4">
        <v>1.923103E-2</v>
      </c>
      <c r="V90" s="4">
        <v>-7.1827500000000002E-2</v>
      </c>
      <c r="W90" s="3">
        <v>1780</v>
      </c>
      <c r="X90" s="4">
        <v>1.9158430000000001E-2</v>
      </c>
      <c r="Y90" s="4">
        <v>-6.5384090000000006E-2</v>
      </c>
      <c r="Z90" s="3">
        <v>1552</v>
      </c>
      <c r="AA90" s="4">
        <v>1.882151E-2</v>
      </c>
      <c r="AB90" s="4">
        <v>-0.12844750999999999</v>
      </c>
      <c r="AC90" s="3">
        <v>1649</v>
      </c>
      <c r="AD90" s="4">
        <v>1.9691670000000001E-2</v>
      </c>
      <c r="AE90" s="4">
        <v>6.275551E-2</v>
      </c>
      <c r="AF90" s="3">
        <v>1816</v>
      </c>
      <c r="AG90" s="4">
        <v>2.1403660000000001E-2</v>
      </c>
      <c r="AH90" s="4">
        <v>0.10160437999999999</v>
      </c>
    </row>
    <row r="91" spans="1:34">
      <c r="A91" s="2" t="s">
        <v>153</v>
      </c>
      <c r="B91" s="2" t="s">
        <v>44</v>
      </c>
      <c r="C91" s="2" t="s">
        <v>46</v>
      </c>
      <c r="D91" s="2" t="s">
        <v>83</v>
      </c>
      <c r="E91" s="3">
        <v>15642</v>
      </c>
      <c r="F91" s="4">
        <v>0.13525092</v>
      </c>
      <c r="G91" s="4"/>
      <c r="H91" s="3">
        <v>12488</v>
      </c>
      <c r="I91" s="4">
        <v>0.10931649</v>
      </c>
      <c r="J91" s="4">
        <v>-0.20163246000000001</v>
      </c>
      <c r="K91" s="3">
        <v>10866</v>
      </c>
      <c r="L91" s="4">
        <v>9.845951E-2</v>
      </c>
      <c r="M91" s="4">
        <v>-0.12984119</v>
      </c>
      <c r="N91" s="3">
        <v>9216</v>
      </c>
      <c r="O91" s="4">
        <v>8.3939230000000004E-2</v>
      </c>
      <c r="P91" s="4">
        <v>-0.15190287999999999</v>
      </c>
      <c r="Q91" s="3">
        <v>9211</v>
      </c>
      <c r="R91" s="4">
        <v>8.8489509999999993E-2</v>
      </c>
      <c r="S91" s="4">
        <v>-5.4690000000000001E-4</v>
      </c>
      <c r="T91" s="3">
        <v>8316</v>
      </c>
      <c r="U91" s="4">
        <v>8.395946E-2</v>
      </c>
      <c r="V91" s="4">
        <v>-9.718164E-2</v>
      </c>
      <c r="W91" s="3">
        <v>7672</v>
      </c>
      <c r="X91" s="4">
        <v>8.2569009999999998E-2</v>
      </c>
      <c r="Y91" s="4">
        <v>-7.7379429999999999E-2</v>
      </c>
      <c r="Z91" s="3">
        <v>6813</v>
      </c>
      <c r="AA91" s="4">
        <v>8.2651119999999995E-2</v>
      </c>
      <c r="AB91" s="4">
        <v>-0.11196404</v>
      </c>
      <c r="AC91" s="3">
        <v>7121</v>
      </c>
      <c r="AD91" s="4">
        <v>8.504109E-2</v>
      </c>
      <c r="AE91" s="4">
        <v>4.5166360000000003E-2</v>
      </c>
      <c r="AF91" s="3">
        <v>7465</v>
      </c>
      <c r="AG91" s="4">
        <v>8.7967249999999997E-2</v>
      </c>
      <c r="AH91" s="4">
        <v>4.8364659999999997E-2</v>
      </c>
    </row>
    <row r="92" spans="1:34">
      <c r="A92" s="2" t="s">
        <v>153</v>
      </c>
      <c r="B92" s="2" t="s">
        <v>44</v>
      </c>
      <c r="C92" s="2" t="s">
        <v>46</v>
      </c>
      <c r="D92" s="2" t="s">
        <v>48</v>
      </c>
      <c r="E92" s="3">
        <v>115649</v>
      </c>
      <c r="F92" s="4">
        <v>1</v>
      </c>
      <c r="G92" s="4"/>
      <c r="H92" s="3">
        <v>114235</v>
      </c>
      <c r="I92" s="4">
        <v>1</v>
      </c>
      <c r="J92" s="4">
        <v>-1.2226330000000001E-2</v>
      </c>
      <c r="K92" s="3">
        <v>110364</v>
      </c>
      <c r="L92" s="4">
        <v>1</v>
      </c>
      <c r="M92" s="4">
        <v>-3.3890139999999999E-2</v>
      </c>
      <c r="N92" s="3">
        <v>109791</v>
      </c>
      <c r="O92" s="4">
        <v>1</v>
      </c>
      <c r="P92" s="4">
        <v>-5.1942799999999999E-3</v>
      </c>
      <c r="Q92" s="3">
        <v>104088</v>
      </c>
      <c r="R92" s="4">
        <v>1</v>
      </c>
      <c r="S92" s="4">
        <v>-5.1940409999999999E-2</v>
      </c>
      <c r="T92" s="3">
        <v>99043</v>
      </c>
      <c r="U92" s="4">
        <v>1</v>
      </c>
      <c r="V92" s="4">
        <v>-4.8469959999999999E-2</v>
      </c>
      <c r="W92" s="3">
        <v>92918</v>
      </c>
      <c r="X92" s="4">
        <v>1</v>
      </c>
      <c r="Y92" s="4">
        <v>-6.1842580000000001E-2</v>
      </c>
      <c r="Z92" s="3">
        <v>82432</v>
      </c>
      <c r="AA92" s="4">
        <v>1</v>
      </c>
      <c r="AB92" s="4">
        <v>-0.11284627999999999</v>
      </c>
      <c r="AC92" s="3">
        <v>83734</v>
      </c>
      <c r="AD92" s="4">
        <v>1</v>
      </c>
      <c r="AE92" s="4">
        <v>1.5793310000000001E-2</v>
      </c>
      <c r="AF92" s="3">
        <v>84864</v>
      </c>
      <c r="AG92" s="4">
        <v>1</v>
      </c>
      <c r="AH92" s="4">
        <v>1.3491639999999999E-2</v>
      </c>
    </row>
    <row r="93" spans="1:34">
      <c r="A93" s="2" t="s">
        <v>153</v>
      </c>
      <c r="B93" s="2" t="s">
        <v>44</v>
      </c>
      <c r="C93" s="2" t="s">
        <v>47</v>
      </c>
      <c r="D93" s="2" t="s">
        <v>74</v>
      </c>
      <c r="E93" s="3">
        <v>5211</v>
      </c>
      <c r="F93" s="4">
        <v>0.36820037</v>
      </c>
      <c r="G93" s="4"/>
      <c r="H93" s="3">
        <v>4910</v>
      </c>
      <c r="I93" s="4">
        <v>0.40182664000000001</v>
      </c>
      <c r="J93" s="4">
        <v>-5.7720859999999999E-2</v>
      </c>
      <c r="K93" s="3">
        <v>5455</v>
      </c>
      <c r="L93" s="4">
        <v>0.42887547999999998</v>
      </c>
      <c r="M93" s="4">
        <v>0.1111013</v>
      </c>
      <c r="N93" s="3">
        <v>5536</v>
      </c>
      <c r="O93" s="4">
        <v>0.44580218999999999</v>
      </c>
      <c r="P93" s="4">
        <v>1.472935E-2</v>
      </c>
      <c r="Q93" s="3">
        <v>5033</v>
      </c>
      <c r="R93" s="4">
        <v>0.45440941000000001</v>
      </c>
      <c r="S93" s="4">
        <v>-9.0791800000000006E-2</v>
      </c>
      <c r="T93" s="3">
        <v>4864</v>
      </c>
      <c r="U93" s="4">
        <v>0.44757793000000001</v>
      </c>
      <c r="V93" s="4">
        <v>-3.3532880000000001E-2</v>
      </c>
      <c r="W93" s="3">
        <v>5025</v>
      </c>
      <c r="X93" s="4">
        <v>0.41877681999999999</v>
      </c>
      <c r="Y93" s="4">
        <v>3.2978439999999998E-2</v>
      </c>
      <c r="Z93" s="3">
        <v>4897</v>
      </c>
      <c r="AA93" s="4">
        <v>0.41011474999999997</v>
      </c>
      <c r="AB93" s="4">
        <v>-2.5517990000000001E-2</v>
      </c>
      <c r="AC93" s="3">
        <v>4754</v>
      </c>
      <c r="AD93" s="4">
        <v>0.43514806</v>
      </c>
      <c r="AE93" s="4">
        <v>-2.9098539999999999E-2</v>
      </c>
      <c r="AF93" s="3">
        <v>4992</v>
      </c>
      <c r="AG93" s="4">
        <v>0.40796775000000002</v>
      </c>
      <c r="AH93" s="4">
        <v>4.994693E-2</v>
      </c>
    </row>
    <row r="94" spans="1:34">
      <c r="A94" s="2" t="s">
        <v>153</v>
      </c>
      <c r="B94" s="2" t="s">
        <v>44</v>
      </c>
      <c r="C94" s="2" t="s">
        <v>47</v>
      </c>
      <c r="D94" s="2" t="s">
        <v>75</v>
      </c>
      <c r="E94" s="3">
        <v>1598</v>
      </c>
      <c r="F94" s="4">
        <v>0.11291337</v>
      </c>
      <c r="G94" s="4"/>
      <c r="H94" s="3">
        <v>1629</v>
      </c>
      <c r="I94" s="4">
        <v>0.13329651000000001</v>
      </c>
      <c r="J94" s="4">
        <v>1.9291699999999998E-2</v>
      </c>
      <c r="K94" s="3">
        <v>1626</v>
      </c>
      <c r="L94" s="4">
        <v>0.12786069</v>
      </c>
      <c r="M94" s="4">
        <v>-1.4279500000000001E-3</v>
      </c>
      <c r="N94" s="3">
        <v>1695</v>
      </c>
      <c r="O94" s="4">
        <v>0.1365094</v>
      </c>
      <c r="P94" s="4">
        <v>4.2232850000000002E-2</v>
      </c>
      <c r="Q94" s="3">
        <v>1395</v>
      </c>
      <c r="R94" s="4">
        <v>0.12591898000000001</v>
      </c>
      <c r="S94" s="4">
        <v>-0.17721406000000001</v>
      </c>
      <c r="T94" s="3">
        <v>1471</v>
      </c>
      <c r="U94" s="4">
        <v>0.13533969000000001</v>
      </c>
      <c r="V94" s="4">
        <v>5.4629070000000002E-2</v>
      </c>
      <c r="W94" s="3">
        <v>1682</v>
      </c>
      <c r="X94" s="4">
        <v>0.14021812</v>
      </c>
      <c r="Y94" s="4">
        <v>0.14381616999999999</v>
      </c>
      <c r="Z94" s="3">
        <v>1658</v>
      </c>
      <c r="AA94" s="4">
        <v>0.13882575</v>
      </c>
      <c r="AB94" s="4">
        <v>-1.4816889999999999E-2</v>
      </c>
      <c r="AC94" s="3">
        <v>1657</v>
      </c>
      <c r="AD94" s="4">
        <v>0.15167969000000001</v>
      </c>
      <c r="AE94" s="4">
        <v>-2.2816000000000001E-4</v>
      </c>
      <c r="AF94" s="3">
        <v>2179</v>
      </c>
      <c r="AG94" s="4">
        <v>0.17806561000000001</v>
      </c>
      <c r="AH94" s="4">
        <v>0.31471366000000001</v>
      </c>
    </row>
    <row r="95" spans="1:34">
      <c r="A95" s="2" t="s">
        <v>153</v>
      </c>
      <c r="B95" s="2" t="s">
        <v>44</v>
      </c>
      <c r="C95" s="2" t="s">
        <v>47</v>
      </c>
      <c r="D95" s="2" t="s">
        <v>76</v>
      </c>
      <c r="E95" s="3">
        <v>1302</v>
      </c>
      <c r="F95" s="4">
        <v>9.1985380000000005E-2</v>
      </c>
      <c r="G95" s="4"/>
      <c r="H95" s="3">
        <v>1208</v>
      </c>
      <c r="I95" s="4">
        <v>9.8845210000000003E-2</v>
      </c>
      <c r="J95" s="4">
        <v>-7.218397E-2</v>
      </c>
      <c r="K95" s="3">
        <v>1282</v>
      </c>
      <c r="L95" s="4">
        <v>0.10077021</v>
      </c>
      <c r="M95" s="4">
        <v>6.1298909999999998E-2</v>
      </c>
      <c r="N95" s="3">
        <v>1241</v>
      </c>
      <c r="O95" s="4">
        <v>9.9909010000000006E-2</v>
      </c>
      <c r="P95" s="4">
        <v>-3.214185E-2</v>
      </c>
      <c r="Q95" s="3">
        <v>1147</v>
      </c>
      <c r="R95" s="4">
        <v>0.10356364999999999</v>
      </c>
      <c r="S95" s="4">
        <v>-7.538504E-2</v>
      </c>
      <c r="T95" s="3">
        <v>1061</v>
      </c>
      <c r="U95" s="4">
        <v>9.7588469999999997E-2</v>
      </c>
      <c r="V95" s="4">
        <v>-7.5393580000000002E-2</v>
      </c>
      <c r="W95" s="3">
        <v>1211</v>
      </c>
      <c r="X95" s="4">
        <v>0.10092268</v>
      </c>
      <c r="Y95" s="4">
        <v>0.14174091999999999</v>
      </c>
      <c r="Z95" s="3">
        <v>1329</v>
      </c>
      <c r="AA95" s="4">
        <v>0.11134188</v>
      </c>
      <c r="AB95" s="4">
        <v>9.7794010000000001E-2</v>
      </c>
      <c r="AC95" s="3">
        <v>1197</v>
      </c>
      <c r="AD95" s="4">
        <v>0.10959032</v>
      </c>
      <c r="AE95" s="4">
        <v>-9.9347759999999993E-2</v>
      </c>
      <c r="AF95" s="3">
        <v>1431</v>
      </c>
      <c r="AG95" s="4">
        <v>0.11697370999999999</v>
      </c>
      <c r="AH95" s="4">
        <v>0.19534876000000001</v>
      </c>
    </row>
    <row r="96" spans="1:34">
      <c r="A96" s="2" t="s">
        <v>153</v>
      </c>
      <c r="B96" s="2" t="s">
        <v>44</v>
      </c>
      <c r="C96" s="2" t="s">
        <v>47</v>
      </c>
      <c r="D96" s="2" t="s">
        <v>77</v>
      </c>
      <c r="E96" s="3">
        <v>380</v>
      </c>
      <c r="F96" s="4">
        <v>2.686258E-2</v>
      </c>
      <c r="G96" s="4"/>
      <c r="H96" s="3">
        <v>401</v>
      </c>
      <c r="I96" s="4">
        <v>3.2782409999999998E-2</v>
      </c>
      <c r="J96" s="4">
        <v>5.3702899999999998E-2</v>
      </c>
      <c r="K96" s="3">
        <v>461</v>
      </c>
      <c r="L96" s="4">
        <v>3.62479E-2</v>
      </c>
      <c r="M96" s="4">
        <v>0.15107374000000001</v>
      </c>
      <c r="N96" s="3">
        <v>401</v>
      </c>
      <c r="O96" s="4">
        <v>3.2271620000000001E-2</v>
      </c>
      <c r="P96" s="4">
        <v>-0.13088506</v>
      </c>
      <c r="Q96" s="3">
        <v>396</v>
      </c>
      <c r="R96" s="4">
        <v>3.5753640000000003E-2</v>
      </c>
      <c r="S96" s="4">
        <v>-1.1770829999999999E-2</v>
      </c>
      <c r="T96" s="3">
        <v>427</v>
      </c>
      <c r="U96" s="4">
        <v>3.9290980000000003E-2</v>
      </c>
      <c r="V96" s="4">
        <v>7.8296920000000006E-2</v>
      </c>
      <c r="W96" s="3">
        <v>459</v>
      </c>
      <c r="X96" s="4">
        <v>3.8215260000000001E-2</v>
      </c>
      <c r="Y96" s="4">
        <v>7.3794719999999994E-2</v>
      </c>
      <c r="Z96" s="3">
        <v>403</v>
      </c>
      <c r="AA96" s="4">
        <v>3.3745600000000001E-2</v>
      </c>
      <c r="AB96" s="4">
        <v>-0.12131887</v>
      </c>
      <c r="AC96" s="3">
        <v>446</v>
      </c>
      <c r="AD96" s="4">
        <v>4.079758E-2</v>
      </c>
      <c r="AE96" s="4">
        <v>0.10626924</v>
      </c>
      <c r="AF96" s="3">
        <v>550</v>
      </c>
      <c r="AG96" s="4">
        <v>4.4967100000000003E-2</v>
      </c>
      <c r="AH96" s="4">
        <v>0.23435206</v>
      </c>
    </row>
    <row r="97" spans="1:34">
      <c r="A97" s="2" t="s">
        <v>153</v>
      </c>
      <c r="B97" s="2" t="s">
        <v>44</v>
      </c>
      <c r="C97" s="2" t="s">
        <v>47</v>
      </c>
      <c r="D97" s="2" t="s">
        <v>78</v>
      </c>
      <c r="E97" s="3">
        <v>42</v>
      </c>
      <c r="F97" s="4">
        <v>2.9673500000000001E-3</v>
      </c>
      <c r="G97" s="4"/>
      <c r="H97" s="3">
        <v>37</v>
      </c>
      <c r="I97" s="4">
        <v>3.0505799999999998E-3</v>
      </c>
      <c r="J97" s="4">
        <v>-0.11235518</v>
      </c>
      <c r="K97" s="3">
        <v>31</v>
      </c>
      <c r="L97" s="4">
        <v>2.4133100000000001E-3</v>
      </c>
      <c r="M97" s="4">
        <v>-0.17644804</v>
      </c>
      <c r="N97" s="3">
        <v>46</v>
      </c>
      <c r="O97" s="4">
        <v>3.6658699999999999E-3</v>
      </c>
      <c r="P97" s="4">
        <v>0.4828692</v>
      </c>
      <c r="Q97" s="3">
        <v>43</v>
      </c>
      <c r="R97" s="4">
        <v>3.9213099999999999E-3</v>
      </c>
      <c r="S97" s="4">
        <v>-4.5858870000000003E-2</v>
      </c>
      <c r="T97" s="3">
        <v>29</v>
      </c>
      <c r="U97" s="4">
        <v>2.6684600000000001E-3</v>
      </c>
      <c r="V97" s="4">
        <v>-0.33227836999999999</v>
      </c>
      <c r="W97" s="3">
        <v>30</v>
      </c>
      <c r="X97" s="4">
        <v>2.50717E-3</v>
      </c>
      <c r="Y97" s="4">
        <v>3.7291749999999999E-2</v>
      </c>
      <c r="Z97" s="3">
        <v>43</v>
      </c>
      <c r="AA97" s="4">
        <v>3.63839E-3</v>
      </c>
      <c r="AB97" s="4">
        <v>0.44403050999999999</v>
      </c>
      <c r="AC97" s="3">
        <v>33</v>
      </c>
      <c r="AD97" s="4">
        <v>2.9821800000000001E-3</v>
      </c>
      <c r="AE97" s="4">
        <v>-0.24998914</v>
      </c>
      <c r="AF97" s="3">
        <v>47</v>
      </c>
      <c r="AG97" s="4">
        <v>3.85689E-3</v>
      </c>
      <c r="AH97" s="4">
        <v>0.44837758</v>
      </c>
    </row>
    <row r="98" spans="1:34">
      <c r="A98" s="2" t="s">
        <v>153</v>
      </c>
      <c r="B98" s="2" t="s">
        <v>44</v>
      </c>
      <c r="C98" s="2" t="s">
        <v>47</v>
      </c>
      <c r="D98" s="2" t="s">
        <v>79</v>
      </c>
      <c r="E98" s="3">
        <v>17</v>
      </c>
      <c r="F98" s="4">
        <v>1.2129599999999999E-3</v>
      </c>
      <c r="G98" s="4"/>
      <c r="H98" s="3">
        <v>20</v>
      </c>
      <c r="I98" s="4">
        <v>1.6496200000000001E-3</v>
      </c>
      <c r="J98" s="4">
        <v>0.17424851999999999</v>
      </c>
      <c r="K98" s="3">
        <v>12</v>
      </c>
      <c r="L98" s="4">
        <v>9.7886000000000002E-4</v>
      </c>
      <c r="M98" s="4">
        <v>-0.38226981999999998</v>
      </c>
      <c r="N98" s="3">
        <v>24</v>
      </c>
      <c r="O98" s="4">
        <v>1.93998E-3</v>
      </c>
      <c r="P98" s="4">
        <v>0.93471020000000005</v>
      </c>
      <c r="Q98" s="3">
        <v>16</v>
      </c>
      <c r="R98" s="4">
        <v>1.4170299999999999E-3</v>
      </c>
      <c r="S98" s="4">
        <v>-0.34846000999999999</v>
      </c>
      <c r="T98" s="3">
        <v>11</v>
      </c>
      <c r="U98" s="4">
        <v>1.0433E-3</v>
      </c>
      <c r="V98" s="4">
        <v>-0.27757177</v>
      </c>
      <c r="W98" s="3">
        <v>11</v>
      </c>
      <c r="X98" s="4">
        <v>9.2938000000000005E-4</v>
      </c>
      <c r="Y98" s="4">
        <v>-1.6526900000000001E-2</v>
      </c>
      <c r="Z98" s="3">
        <v>17</v>
      </c>
      <c r="AA98" s="4">
        <v>1.4197000000000001E-3</v>
      </c>
      <c r="AB98" s="4">
        <v>0.52003949000000005</v>
      </c>
      <c r="AC98" s="3">
        <v>10</v>
      </c>
      <c r="AD98" s="4">
        <v>9.5222999999999998E-4</v>
      </c>
      <c r="AE98" s="4">
        <v>-0.38625863999999999</v>
      </c>
      <c r="AF98" s="3">
        <v>13</v>
      </c>
      <c r="AG98" s="4">
        <v>1.07179E-3</v>
      </c>
      <c r="AH98" s="4">
        <v>0.26051985</v>
      </c>
    </row>
    <row r="99" spans="1:34">
      <c r="A99" s="2" t="s">
        <v>153</v>
      </c>
      <c r="B99" s="2" t="s">
        <v>44</v>
      </c>
      <c r="C99" s="2" t="s">
        <v>47</v>
      </c>
      <c r="D99" s="2" t="s">
        <v>80</v>
      </c>
      <c r="E99" s="3">
        <v>227</v>
      </c>
      <c r="F99" s="4">
        <v>1.601257E-2</v>
      </c>
      <c r="G99" s="4"/>
      <c r="H99" s="3">
        <v>235</v>
      </c>
      <c r="I99" s="4">
        <v>1.9270260000000001E-2</v>
      </c>
      <c r="J99" s="4">
        <v>3.9086759999999998E-2</v>
      </c>
      <c r="K99" s="3">
        <v>238</v>
      </c>
      <c r="L99" s="4">
        <v>1.8679890000000001E-2</v>
      </c>
      <c r="M99" s="4">
        <v>9.1317399999999993E-3</v>
      </c>
      <c r="N99" s="3">
        <v>268</v>
      </c>
      <c r="O99" s="4">
        <v>2.1608619999999999E-2</v>
      </c>
      <c r="P99" s="4">
        <v>0.12925449</v>
      </c>
      <c r="Q99" s="3">
        <v>218</v>
      </c>
      <c r="R99" s="4">
        <v>1.9719239999999999E-2</v>
      </c>
      <c r="S99" s="4">
        <v>-0.18600547000000001</v>
      </c>
      <c r="T99" s="3">
        <v>253</v>
      </c>
      <c r="U99" s="4">
        <v>2.3274329999999999E-2</v>
      </c>
      <c r="V99" s="4">
        <v>0.15811776</v>
      </c>
      <c r="W99" s="3">
        <v>267</v>
      </c>
      <c r="X99" s="4">
        <v>2.228304E-2</v>
      </c>
      <c r="Y99" s="4">
        <v>5.699887E-2</v>
      </c>
      <c r="Z99" s="3">
        <v>291</v>
      </c>
      <c r="AA99" s="4">
        <v>2.4379919999999999E-2</v>
      </c>
      <c r="AB99" s="4">
        <v>8.8701580000000002E-2</v>
      </c>
      <c r="AC99" s="3">
        <v>286</v>
      </c>
      <c r="AD99" s="4">
        <v>2.621412E-2</v>
      </c>
      <c r="AE99" s="4">
        <v>-1.611011E-2</v>
      </c>
      <c r="AF99" s="3">
        <v>324</v>
      </c>
      <c r="AG99" s="4">
        <v>2.6504090000000001E-2</v>
      </c>
      <c r="AH99" s="4">
        <v>0.13228609</v>
      </c>
    </row>
    <row r="100" spans="1:34">
      <c r="A100" s="2" t="s">
        <v>153</v>
      </c>
      <c r="B100" s="2" t="s">
        <v>44</v>
      </c>
      <c r="C100" s="2" t="s">
        <v>47</v>
      </c>
      <c r="D100" s="2" t="s">
        <v>81</v>
      </c>
      <c r="E100" s="3">
        <v>209</v>
      </c>
      <c r="F100" s="4">
        <v>1.474114E-2</v>
      </c>
      <c r="G100" s="4"/>
      <c r="H100" s="3">
        <v>222</v>
      </c>
      <c r="I100" s="4">
        <v>1.8189070000000002E-2</v>
      </c>
      <c r="J100" s="4">
        <v>6.5379809999999997E-2</v>
      </c>
      <c r="K100" s="3">
        <v>130</v>
      </c>
      <c r="L100" s="4">
        <v>1.0232430000000001E-2</v>
      </c>
      <c r="M100" s="4">
        <v>-0.41436158000000001</v>
      </c>
      <c r="N100" s="3">
        <v>124</v>
      </c>
      <c r="O100" s="4">
        <v>1.0001889999999999E-2</v>
      </c>
      <c r="P100" s="4">
        <v>-4.5793390000000003E-2</v>
      </c>
      <c r="Q100" s="3">
        <v>99</v>
      </c>
      <c r="R100" s="4">
        <v>8.9577500000000004E-3</v>
      </c>
      <c r="S100" s="4">
        <v>-0.20113158</v>
      </c>
      <c r="T100" s="3">
        <v>110</v>
      </c>
      <c r="U100" s="4">
        <v>1.010951E-2</v>
      </c>
      <c r="V100" s="4">
        <v>0.10737972</v>
      </c>
      <c r="W100" s="3">
        <v>112</v>
      </c>
      <c r="X100" s="4">
        <v>9.3336700000000005E-3</v>
      </c>
      <c r="Y100" s="4">
        <v>1.9294970000000002E-2</v>
      </c>
      <c r="Z100" s="3">
        <v>118</v>
      </c>
      <c r="AA100" s="4">
        <v>9.8840500000000001E-3</v>
      </c>
      <c r="AB100" s="4">
        <v>5.3739389999999998E-2</v>
      </c>
      <c r="AC100" s="3">
        <v>158</v>
      </c>
      <c r="AD100" s="4">
        <v>1.444378E-2</v>
      </c>
      <c r="AE100" s="4">
        <v>0.33717884999999997</v>
      </c>
      <c r="AF100" s="3">
        <v>137</v>
      </c>
      <c r="AG100" s="4">
        <v>1.116936E-2</v>
      </c>
      <c r="AH100" s="4">
        <v>-0.1339834</v>
      </c>
    </row>
    <row r="101" spans="1:34">
      <c r="A101" s="2" t="s">
        <v>153</v>
      </c>
      <c r="B101" s="2" t="s">
        <v>44</v>
      </c>
      <c r="C101" s="2" t="s">
        <v>47</v>
      </c>
      <c r="D101" s="2" t="s">
        <v>82</v>
      </c>
      <c r="E101" s="3">
        <v>550</v>
      </c>
      <c r="F101" s="4">
        <v>3.8848109999999998E-2</v>
      </c>
      <c r="G101" s="4"/>
      <c r="H101" s="3">
        <v>383</v>
      </c>
      <c r="I101" s="4">
        <v>3.136361E-2</v>
      </c>
      <c r="J101" s="4">
        <v>-0.30292234000000001</v>
      </c>
      <c r="K101" s="3">
        <v>470</v>
      </c>
      <c r="L101" s="4">
        <v>3.6973989999999998E-2</v>
      </c>
      <c r="M101" s="4">
        <v>0.22724541000000001</v>
      </c>
      <c r="N101" s="3">
        <v>429</v>
      </c>
      <c r="O101" s="4">
        <v>3.4524659999999999E-2</v>
      </c>
      <c r="P101" s="4">
        <v>-8.8467119999999996E-2</v>
      </c>
      <c r="Q101" s="3">
        <v>400</v>
      </c>
      <c r="R101" s="4">
        <v>3.6084890000000001E-2</v>
      </c>
      <c r="S101" s="4">
        <v>-6.7703109999999997E-2</v>
      </c>
      <c r="T101" s="3">
        <v>427</v>
      </c>
      <c r="U101" s="4">
        <v>3.9323339999999998E-2</v>
      </c>
      <c r="V101" s="4">
        <v>6.9278439999999997E-2</v>
      </c>
      <c r="W101" s="3">
        <v>449</v>
      </c>
      <c r="X101" s="4">
        <v>3.7454670000000002E-2</v>
      </c>
      <c r="Y101" s="4">
        <v>5.1557070000000003E-2</v>
      </c>
      <c r="Z101" s="3">
        <v>416</v>
      </c>
      <c r="AA101" s="4">
        <v>3.4810439999999998E-2</v>
      </c>
      <c r="AB101" s="4">
        <v>-7.5185520000000006E-2</v>
      </c>
      <c r="AC101" s="3">
        <v>370</v>
      </c>
      <c r="AD101" s="4">
        <v>3.3833929999999998E-2</v>
      </c>
      <c r="AE101" s="4">
        <v>-0.11062202</v>
      </c>
      <c r="AF101" s="3">
        <v>495</v>
      </c>
      <c r="AG101" s="4">
        <v>4.0481950000000003E-2</v>
      </c>
      <c r="AH101" s="4">
        <v>0.33994666000000001</v>
      </c>
    </row>
    <row r="102" spans="1:34">
      <c r="A102" s="2" t="s">
        <v>153</v>
      </c>
      <c r="B102" s="2" t="s">
        <v>44</v>
      </c>
      <c r="C102" s="2" t="s">
        <v>47</v>
      </c>
      <c r="D102" s="2" t="s">
        <v>83</v>
      </c>
      <c r="E102" s="3">
        <v>4617</v>
      </c>
      <c r="F102" s="4">
        <v>0.32625615000000002</v>
      </c>
      <c r="G102" s="4"/>
      <c r="H102" s="3">
        <v>3174</v>
      </c>
      <c r="I102" s="4">
        <v>0.25972609000000002</v>
      </c>
      <c r="J102" s="4">
        <v>-0.31264366999999998</v>
      </c>
      <c r="K102" s="3">
        <v>3014</v>
      </c>
      <c r="L102" s="4">
        <v>0.23696724999999999</v>
      </c>
      <c r="M102" s="4">
        <v>-5.0196159999999997E-2</v>
      </c>
      <c r="N102" s="3">
        <v>2654</v>
      </c>
      <c r="O102" s="4">
        <v>0.21376676999999999</v>
      </c>
      <c r="P102" s="4">
        <v>-0.1193748</v>
      </c>
      <c r="Q102" s="3">
        <v>2329</v>
      </c>
      <c r="R102" s="4">
        <v>0.2102541</v>
      </c>
      <c r="S102" s="4">
        <v>-0.12267098999999999</v>
      </c>
      <c r="T102" s="3">
        <v>2215</v>
      </c>
      <c r="U102" s="4">
        <v>0.20378399</v>
      </c>
      <c r="V102" s="4">
        <v>-4.8976289999999999E-2</v>
      </c>
      <c r="W102" s="3">
        <v>2752</v>
      </c>
      <c r="X102" s="4">
        <v>0.22935917</v>
      </c>
      <c r="Y102" s="4">
        <v>0.24257703999999999</v>
      </c>
      <c r="Z102" s="3">
        <v>2768</v>
      </c>
      <c r="AA102" s="4">
        <v>0.23183951</v>
      </c>
      <c r="AB102" s="4">
        <v>5.8249900000000004E-3</v>
      </c>
      <c r="AC102" s="3">
        <v>2014</v>
      </c>
      <c r="AD102" s="4">
        <v>0.18435811999999999</v>
      </c>
      <c r="AE102" s="4">
        <v>-0.27235706999999998</v>
      </c>
      <c r="AF102" s="3">
        <v>2067</v>
      </c>
      <c r="AG102" s="4">
        <v>0.16894176</v>
      </c>
      <c r="AH102" s="4">
        <v>2.6250289999999999E-2</v>
      </c>
    </row>
    <row r="103" spans="1:34">
      <c r="A103" s="2" t="s">
        <v>153</v>
      </c>
      <c r="B103" s="2" t="s">
        <v>44</v>
      </c>
      <c r="C103" s="2" t="s">
        <v>47</v>
      </c>
      <c r="D103" s="2" t="s">
        <v>48</v>
      </c>
      <c r="E103" s="3">
        <v>14152</v>
      </c>
      <c r="F103" s="4">
        <v>1</v>
      </c>
      <c r="G103" s="4"/>
      <c r="H103" s="3">
        <v>12219</v>
      </c>
      <c r="I103" s="4">
        <v>1</v>
      </c>
      <c r="J103" s="4">
        <v>-0.13657409000000001</v>
      </c>
      <c r="K103" s="3">
        <v>12720</v>
      </c>
      <c r="L103" s="4">
        <v>1</v>
      </c>
      <c r="M103" s="4">
        <v>4.1025020000000002E-2</v>
      </c>
      <c r="N103" s="3">
        <v>12418</v>
      </c>
      <c r="O103" s="4">
        <v>1</v>
      </c>
      <c r="P103" s="4">
        <v>-2.3799029999999999E-2</v>
      </c>
      <c r="Q103" s="3">
        <v>11076</v>
      </c>
      <c r="R103" s="4">
        <v>1</v>
      </c>
      <c r="S103" s="4">
        <v>-0.10801362</v>
      </c>
      <c r="T103" s="3">
        <v>10868</v>
      </c>
      <c r="U103" s="4">
        <v>1</v>
      </c>
      <c r="V103" s="4">
        <v>-1.878146E-2</v>
      </c>
      <c r="W103" s="3">
        <v>11999</v>
      </c>
      <c r="X103" s="4">
        <v>1</v>
      </c>
      <c r="Y103" s="4">
        <v>0.10402086000000001</v>
      </c>
      <c r="Z103" s="3">
        <v>11940</v>
      </c>
      <c r="AA103" s="4">
        <v>1</v>
      </c>
      <c r="AB103" s="4">
        <v>-4.9358700000000002E-3</v>
      </c>
      <c r="AC103" s="3">
        <v>10925</v>
      </c>
      <c r="AD103" s="4">
        <v>1</v>
      </c>
      <c r="AE103" s="4">
        <v>-8.4952799999999995E-2</v>
      </c>
      <c r="AF103" s="3">
        <v>12235</v>
      </c>
      <c r="AG103" s="4">
        <v>1</v>
      </c>
      <c r="AH103" s="4">
        <v>0.11989825</v>
      </c>
    </row>
    <row r="104" spans="1:34">
      <c r="A104" s="2" t="s">
        <v>153</v>
      </c>
      <c r="B104" s="2" t="s">
        <v>49</v>
      </c>
      <c r="C104" s="2" t="s">
        <v>45</v>
      </c>
      <c r="D104" s="2" t="s">
        <v>74</v>
      </c>
      <c r="E104" s="3">
        <v>30211</v>
      </c>
      <c r="F104" s="4">
        <v>0.41588113999999998</v>
      </c>
      <c r="G104" s="4"/>
      <c r="H104" s="3">
        <v>34721</v>
      </c>
      <c r="I104" s="4">
        <v>0.45650431000000002</v>
      </c>
      <c r="J104" s="4">
        <v>0.14926202</v>
      </c>
      <c r="K104" s="3">
        <v>35179</v>
      </c>
      <c r="L104" s="4">
        <v>0.47488647</v>
      </c>
      <c r="M104" s="4">
        <v>1.320462E-2</v>
      </c>
      <c r="N104" s="3">
        <v>35954</v>
      </c>
      <c r="O104" s="4">
        <v>0.48121889000000001</v>
      </c>
      <c r="P104" s="4">
        <v>2.2014949999999998E-2</v>
      </c>
      <c r="Q104" s="3">
        <v>34848</v>
      </c>
      <c r="R104" s="4">
        <v>0.47556440999999999</v>
      </c>
      <c r="S104" s="4">
        <v>-3.0751770000000001E-2</v>
      </c>
      <c r="T104" s="3">
        <v>34312</v>
      </c>
      <c r="U104" s="4">
        <v>0.46254085</v>
      </c>
      <c r="V104" s="4">
        <v>-1.5398490000000001E-2</v>
      </c>
      <c r="W104" s="3">
        <v>31770</v>
      </c>
      <c r="X104" s="4">
        <v>0.46818750999999997</v>
      </c>
      <c r="Y104" s="4">
        <v>-7.4061349999999998E-2</v>
      </c>
      <c r="Z104" s="3">
        <v>29421</v>
      </c>
      <c r="AA104" s="4">
        <v>0.46551888000000002</v>
      </c>
      <c r="AB104" s="4">
        <v>-7.3946440000000002E-2</v>
      </c>
      <c r="AC104" s="3">
        <v>26845</v>
      </c>
      <c r="AD104" s="4">
        <v>0.45717063000000002</v>
      </c>
      <c r="AE104" s="4">
        <v>-8.7553969999999995E-2</v>
      </c>
      <c r="AF104" s="3">
        <v>25292</v>
      </c>
      <c r="AG104" s="4">
        <v>0.45148306999999999</v>
      </c>
      <c r="AH104" s="4">
        <v>-5.7874299999999997E-2</v>
      </c>
    </row>
    <row r="105" spans="1:34">
      <c r="A105" s="2" t="s">
        <v>153</v>
      </c>
      <c r="B105" s="2" t="s">
        <v>49</v>
      </c>
      <c r="C105" s="2" t="s">
        <v>45</v>
      </c>
      <c r="D105" s="2" t="s">
        <v>75</v>
      </c>
      <c r="E105" s="3">
        <v>7890</v>
      </c>
      <c r="F105" s="4">
        <v>0.10861133000000001</v>
      </c>
      <c r="G105" s="4"/>
      <c r="H105" s="3">
        <v>9584</v>
      </c>
      <c r="I105" s="4">
        <v>0.12600773000000001</v>
      </c>
      <c r="J105" s="4">
        <v>0.21468991000000001</v>
      </c>
      <c r="K105" s="3">
        <v>10811</v>
      </c>
      <c r="L105" s="4">
        <v>0.14593532000000001</v>
      </c>
      <c r="M105" s="4">
        <v>0.12801657999999999</v>
      </c>
      <c r="N105" s="3">
        <v>11903</v>
      </c>
      <c r="O105" s="4">
        <v>0.15931129999999999</v>
      </c>
      <c r="P105" s="4">
        <v>0.10100821</v>
      </c>
      <c r="Q105" s="3">
        <v>12813</v>
      </c>
      <c r="R105" s="4">
        <v>0.17485802</v>
      </c>
      <c r="S105" s="4">
        <v>7.6483319999999994E-2</v>
      </c>
      <c r="T105" s="3">
        <v>13693</v>
      </c>
      <c r="U105" s="4">
        <v>0.18458835000000001</v>
      </c>
      <c r="V105" s="4">
        <v>6.8657350000000006E-2</v>
      </c>
      <c r="W105" s="3">
        <v>12818</v>
      </c>
      <c r="X105" s="4">
        <v>0.18889349999999999</v>
      </c>
      <c r="Y105" s="4">
        <v>-6.3893619999999998E-2</v>
      </c>
      <c r="Z105" s="3">
        <v>12094</v>
      </c>
      <c r="AA105" s="4">
        <v>0.19136059</v>
      </c>
      <c r="AB105" s="4">
        <v>-5.6473450000000001E-2</v>
      </c>
      <c r="AC105" s="3">
        <v>11727</v>
      </c>
      <c r="AD105" s="4">
        <v>0.19971011</v>
      </c>
      <c r="AE105" s="4">
        <v>-3.0352870000000001E-2</v>
      </c>
      <c r="AF105" s="3">
        <v>11515</v>
      </c>
      <c r="AG105" s="4">
        <v>0.20556060000000001</v>
      </c>
      <c r="AH105" s="4">
        <v>-1.8058709999999999E-2</v>
      </c>
    </row>
    <row r="106" spans="1:34">
      <c r="A106" s="2" t="s">
        <v>153</v>
      </c>
      <c r="B106" s="2" t="s">
        <v>49</v>
      </c>
      <c r="C106" s="2" t="s">
        <v>45</v>
      </c>
      <c r="D106" s="2" t="s">
        <v>76</v>
      </c>
      <c r="E106" s="3">
        <v>7127</v>
      </c>
      <c r="F106" s="4">
        <v>9.810518E-2</v>
      </c>
      <c r="G106" s="4"/>
      <c r="H106" s="3">
        <v>8291</v>
      </c>
      <c r="I106" s="4">
        <v>0.10900575</v>
      </c>
      <c r="J106" s="4">
        <v>0.16332450000000001</v>
      </c>
      <c r="K106" s="3">
        <v>8872</v>
      </c>
      <c r="L106" s="4">
        <v>0.11976286</v>
      </c>
      <c r="M106" s="4">
        <v>7.0101549999999999E-2</v>
      </c>
      <c r="N106" s="3">
        <v>9244</v>
      </c>
      <c r="O106" s="4">
        <v>0.12372088000000001</v>
      </c>
      <c r="P106" s="4">
        <v>4.1898020000000001E-2</v>
      </c>
      <c r="Q106" s="3">
        <v>8997</v>
      </c>
      <c r="R106" s="4">
        <v>0.12278533</v>
      </c>
      <c r="S106" s="4">
        <v>-2.6643750000000001E-2</v>
      </c>
      <c r="T106" s="3">
        <v>9708</v>
      </c>
      <c r="U106" s="4">
        <v>0.13087272</v>
      </c>
      <c r="V106" s="4">
        <v>7.9002329999999996E-2</v>
      </c>
      <c r="W106" s="3">
        <v>8733</v>
      </c>
      <c r="X106" s="4">
        <v>0.12869084</v>
      </c>
      <c r="Y106" s="4">
        <v>-0.10047964</v>
      </c>
      <c r="Z106" s="3">
        <v>8119</v>
      </c>
      <c r="AA106" s="4">
        <v>0.12846880999999999</v>
      </c>
      <c r="AB106" s="4">
        <v>-7.0244630000000002E-2</v>
      </c>
      <c r="AC106" s="3">
        <v>7562</v>
      </c>
      <c r="AD106" s="4">
        <v>0.12877865999999999</v>
      </c>
      <c r="AE106" s="4">
        <v>-6.8651149999999994E-2</v>
      </c>
      <c r="AF106" s="3">
        <v>7494</v>
      </c>
      <c r="AG106" s="4">
        <v>0.13378529</v>
      </c>
      <c r="AH106" s="4">
        <v>-8.9167299999999994E-3</v>
      </c>
    </row>
    <row r="107" spans="1:34">
      <c r="A107" s="2" t="s">
        <v>153</v>
      </c>
      <c r="B107" s="2" t="s">
        <v>49</v>
      </c>
      <c r="C107" s="2" t="s">
        <v>45</v>
      </c>
      <c r="D107" s="2" t="s">
        <v>77</v>
      </c>
      <c r="E107" s="3">
        <v>3254</v>
      </c>
      <c r="F107" s="4">
        <v>4.4797240000000002E-2</v>
      </c>
      <c r="G107" s="4"/>
      <c r="H107" s="3">
        <v>3868</v>
      </c>
      <c r="I107" s="4">
        <v>5.0855409999999997E-2</v>
      </c>
      <c r="J107" s="4">
        <v>0.18858248999999999</v>
      </c>
      <c r="K107" s="3">
        <v>4335</v>
      </c>
      <c r="L107" s="4">
        <v>5.8519799999999997E-2</v>
      </c>
      <c r="M107" s="4">
        <v>0.12077364</v>
      </c>
      <c r="N107" s="3">
        <v>4889</v>
      </c>
      <c r="O107" s="4">
        <v>6.5438300000000005E-2</v>
      </c>
      <c r="P107" s="4">
        <v>0.12780384</v>
      </c>
      <c r="Q107" s="3">
        <v>5225</v>
      </c>
      <c r="R107" s="4">
        <v>7.1305510000000003E-2</v>
      </c>
      <c r="S107" s="4">
        <v>6.870888E-2</v>
      </c>
      <c r="T107" s="3">
        <v>5790</v>
      </c>
      <c r="U107" s="4">
        <v>7.8048889999999996E-2</v>
      </c>
      <c r="V107" s="4">
        <v>0.10806021</v>
      </c>
      <c r="W107" s="3">
        <v>5524</v>
      </c>
      <c r="X107" s="4">
        <v>8.1398600000000002E-2</v>
      </c>
      <c r="Y107" s="4">
        <v>-4.5968490000000001E-2</v>
      </c>
      <c r="Z107" s="3">
        <v>5288</v>
      </c>
      <c r="AA107" s="4">
        <v>8.3673209999999998E-2</v>
      </c>
      <c r="AB107" s="4">
        <v>-4.2611690000000001E-2</v>
      </c>
      <c r="AC107" s="3">
        <v>4941</v>
      </c>
      <c r="AD107" s="4">
        <v>8.4152969999999994E-2</v>
      </c>
      <c r="AE107" s="4">
        <v>-6.5564789999999998E-2</v>
      </c>
      <c r="AF107" s="3">
        <v>4702</v>
      </c>
      <c r="AG107" s="4">
        <v>8.3935869999999996E-2</v>
      </c>
      <c r="AH107" s="4">
        <v>-4.8467030000000001E-2</v>
      </c>
    </row>
    <row r="108" spans="1:34">
      <c r="A108" s="2" t="s">
        <v>153</v>
      </c>
      <c r="B108" s="2" t="s">
        <v>49</v>
      </c>
      <c r="C108" s="2" t="s">
        <v>45</v>
      </c>
      <c r="D108" s="2" t="s">
        <v>78</v>
      </c>
      <c r="E108" s="3">
        <v>211</v>
      </c>
      <c r="F108" s="4">
        <v>2.8979100000000001E-3</v>
      </c>
      <c r="G108" s="4"/>
      <c r="H108" s="3">
        <v>224</v>
      </c>
      <c r="I108" s="4">
        <v>2.9467899999999999E-3</v>
      </c>
      <c r="J108" s="4">
        <v>6.4652619999999994E-2</v>
      </c>
      <c r="K108" s="3">
        <v>234</v>
      </c>
      <c r="L108" s="4">
        <v>3.1602700000000002E-3</v>
      </c>
      <c r="M108" s="4">
        <v>4.4545269999999998E-2</v>
      </c>
      <c r="N108" s="3">
        <v>224</v>
      </c>
      <c r="O108" s="4">
        <v>2.9986700000000002E-3</v>
      </c>
      <c r="P108" s="4">
        <v>-4.3006919999999997E-2</v>
      </c>
      <c r="Q108" s="3">
        <v>220</v>
      </c>
      <c r="R108" s="4">
        <v>3.0003500000000002E-3</v>
      </c>
      <c r="S108" s="4">
        <v>-1.8678320000000002E-2</v>
      </c>
      <c r="T108" s="3">
        <v>253</v>
      </c>
      <c r="U108" s="4">
        <v>3.4118600000000001E-3</v>
      </c>
      <c r="V108" s="4">
        <v>0.15117068</v>
      </c>
      <c r="W108" s="3">
        <v>214</v>
      </c>
      <c r="X108" s="4">
        <v>3.1524600000000002E-3</v>
      </c>
      <c r="Y108" s="4">
        <v>-0.15477979</v>
      </c>
      <c r="Z108" s="3">
        <v>229</v>
      </c>
      <c r="AA108" s="4">
        <v>3.6172000000000001E-3</v>
      </c>
      <c r="AB108" s="4">
        <v>6.8664719999999999E-2</v>
      </c>
      <c r="AC108" s="3">
        <v>191</v>
      </c>
      <c r="AD108" s="4">
        <v>3.2510099999999999E-3</v>
      </c>
      <c r="AE108" s="4">
        <v>-0.16495112000000001</v>
      </c>
      <c r="AF108" s="3">
        <v>256</v>
      </c>
      <c r="AG108" s="4">
        <v>4.5634999999999998E-3</v>
      </c>
      <c r="AH108" s="4">
        <v>0.33914063999999999</v>
      </c>
    </row>
    <row r="109" spans="1:34">
      <c r="A109" s="2" t="s">
        <v>153</v>
      </c>
      <c r="B109" s="2" t="s">
        <v>49</v>
      </c>
      <c r="C109" s="2" t="s">
        <v>45</v>
      </c>
      <c r="D109" s="2" t="s">
        <v>79</v>
      </c>
      <c r="E109" s="3">
        <v>128</v>
      </c>
      <c r="F109" s="4">
        <v>1.7553899999999999E-3</v>
      </c>
      <c r="G109" s="4"/>
      <c r="H109" s="3">
        <v>149</v>
      </c>
      <c r="I109" s="4">
        <v>1.9587699999999999E-3</v>
      </c>
      <c r="J109" s="4">
        <v>0.16830131000000001</v>
      </c>
      <c r="K109" s="3">
        <v>139</v>
      </c>
      <c r="L109" s="4">
        <v>1.8776000000000001E-3</v>
      </c>
      <c r="M109" s="4">
        <v>-6.6376270000000001E-2</v>
      </c>
      <c r="N109" s="3">
        <v>143</v>
      </c>
      <c r="O109" s="4">
        <v>1.9085599999999999E-3</v>
      </c>
      <c r="P109" s="4">
        <v>2.5194129999999999E-2</v>
      </c>
      <c r="Q109" s="3">
        <v>149</v>
      </c>
      <c r="R109" s="4">
        <v>2.0273999999999999E-3</v>
      </c>
      <c r="S109" s="4">
        <v>4.1840429999999998E-2</v>
      </c>
      <c r="T109" s="3">
        <v>134</v>
      </c>
      <c r="U109" s="4">
        <v>1.8010299999999999E-3</v>
      </c>
      <c r="V109" s="4">
        <v>-0.10070427</v>
      </c>
      <c r="W109" s="3">
        <v>120</v>
      </c>
      <c r="X109" s="4">
        <v>1.7671399999999999E-3</v>
      </c>
      <c r="Y109" s="4">
        <v>-0.10244352</v>
      </c>
      <c r="Z109" s="3">
        <v>110</v>
      </c>
      <c r="AA109" s="4">
        <v>1.73519E-3</v>
      </c>
      <c r="AB109" s="4">
        <v>-8.5476389999999999E-2</v>
      </c>
      <c r="AC109" s="3">
        <v>88</v>
      </c>
      <c r="AD109" s="4">
        <v>1.4968E-3</v>
      </c>
      <c r="AE109" s="4">
        <v>-0.19853845000000001</v>
      </c>
      <c r="AF109" s="3">
        <v>83</v>
      </c>
      <c r="AG109" s="4">
        <v>1.4838399999999999E-3</v>
      </c>
      <c r="AH109" s="4">
        <v>-5.4265439999999998E-2</v>
      </c>
    </row>
    <row r="110" spans="1:34">
      <c r="A110" s="2" t="s">
        <v>153</v>
      </c>
      <c r="B110" s="2" t="s">
        <v>49</v>
      </c>
      <c r="C110" s="2" t="s">
        <v>45</v>
      </c>
      <c r="D110" s="2" t="s">
        <v>80</v>
      </c>
      <c r="E110" s="3">
        <v>1110</v>
      </c>
      <c r="F110" s="4">
        <v>1.528496E-2</v>
      </c>
      <c r="G110" s="4"/>
      <c r="H110" s="3">
        <v>1375</v>
      </c>
      <c r="I110" s="4">
        <v>1.8072009999999999E-2</v>
      </c>
      <c r="J110" s="4">
        <v>0.23790021</v>
      </c>
      <c r="K110" s="3">
        <v>1522</v>
      </c>
      <c r="L110" s="4">
        <v>2.0548710000000001E-2</v>
      </c>
      <c r="M110" s="4">
        <v>0.10746603</v>
      </c>
      <c r="N110" s="3">
        <v>1643</v>
      </c>
      <c r="O110" s="4">
        <v>2.198665E-2</v>
      </c>
      <c r="P110" s="4">
        <v>7.9142619999999997E-2</v>
      </c>
      <c r="Q110" s="3">
        <v>1759</v>
      </c>
      <c r="R110" s="4">
        <v>2.4005660000000002E-2</v>
      </c>
      <c r="S110" s="4">
        <v>7.0836029999999994E-2</v>
      </c>
      <c r="T110" s="3">
        <v>1821</v>
      </c>
      <c r="U110" s="4">
        <v>2.4549399999999999E-2</v>
      </c>
      <c r="V110" s="4">
        <v>3.5253880000000001E-2</v>
      </c>
      <c r="W110" s="3">
        <v>1796</v>
      </c>
      <c r="X110" s="4">
        <v>2.646217E-2</v>
      </c>
      <c r="Y110" s="4">
        <v>-1.3954060000000001E-2</v>
      </c>
      <c r="Z110" s="3">
        <v>1785</v>
      </c>
      <c r="AA110" s="4">
        <v>2.8242630000000001E-2</v>
      </c>
      <c r="AB110" s="4">
        <v>-5.9729500000000003E-3</v>
      </c>
      <c r="AC110" s="3">
        <v>1856</v>
      </c>
      <c r="AD110" s="4">
        <v>3.1601909999999997E-2</v>
      </c>
      <c r="AE110" s="4">
        <v>3.9619519999999998E-2</v>
      </c>
      <c r="AF110" s="3">
        <v>1581</v>
      </c>
      <c r="AG110" s="4">
        <v>2.8225989999999999E-2</v>
      </c>
      <c r="AH110" s="4">
        <v>-0.14791768</v>
      </c>
    </row>
    <row r="111" spans="1:34">
      <c r="A111" s="2" t="s">
        <v>153</v>
      </c>
      <c r="B111" s="2" t="s">
        <v>49</v>
      </c>
      <c r="C111" s="2" t="s">
        <v>45</v>
      </c>
      <c r="D111" s="2" t="s">
        <v>81</v>
      </c>
      <c r="E111" s="3">
        <v>849</v>
      </c>
      <c r="F111" s="4">
        <v>1.1689919999999999E-2</v>
      </c>
      <c r="G111" s="4"/>
      <c r="H111" s="3">
        <v>888</v>
      </c>
      <c r="I111" s="4">
        <v>1.167496E-2</v>
      </c>
      <c r="J111" s="4">
        <v>4.5652129999999999E-2</v>
      </c>
      <c r="K111" s="3">
        <v>964</v>
      </c>
      <c r="L111" s="4">
        <v>1.3016369999999999E-2</v>
      </c>
      <c r="M111" s="4">
        <v>8.5891490000000001E-2</v>
      </c>
      <c r="N111" s="3">
        <v>1025</v>
      </c>
      <c r="O111" s="4">
        <v>1.3724200000000001E-2</v>
      </c>
      <c r="P111" s="4">
        <v>6.3412090000000004E-2</v>
      </c>
      <c r="Q111" s="3">
        <v>1066</v>
      </c>
      <c r="R111" s="4">
        <v>1.455266E-2</v>
      </c>
      <c r="S111" s="4">
        <v>3.9977440000000003E-2</v>
      </c>
      <c r="T111" s="3">
        <v>1179</v>
      </c>
      <c r="U111" s="4">
        <v>1.5893109999999998E-2</v>
      </c>
      <c r="V111" s="4">
        <v>0.10557003</v>
      </c>
      <c r="W111" s="3">
        <v>1124</v>
      </c>
      <c r="X111" s="4">
        <v>1.656229E-2</v>
      </c>
      <c r="Y111" s="4">
        <v>-4.6712530000000002E-2</v>
      </c>
      <c r="Z111" s="3">
        <v>1100</v>
      </c>
      <c r="AA111" s="4">
        <v>1.7407909999999999E-2</v>
      </c>
      <c r="AB111" s="4">
        <v>-2.1085050000000001E-2</v>
      </c>
      <c r="AC111" s="3">
        <v>943</v>
      </c>
      <c r="AD111" s="4">
        <v>1.6066449999999999E-2</v>
      </c>
      <c r="AE111" s="4">
        <v>-0.14248992999999999</v>
      </c>
      <c r="AF111" s="3">
        <v>895</v>
      </c>
      <c r="AG111" s="4">
        <v>1.5970709999999999E-2</v>
      </c>
      <c r="AH111" s="4">
        <v>-5.1690720000000002E-2</v>
      </c>
    </row>
    <row r="112" spans="1:34">
      <c r="A112" s="2" t="s">
        <v>153</v>
      </c>
      <c r="B112" s="2" t="s">
        <v>49</v>
      </c>
      <c r="C112" s="2" t="s">
        <v>45</v>
      </c>
      <c r="D112" s="2" t="s">
        <v>82</v>
      </c>
      <c r="E112" s="3">
        <v>3845</v>
      </c>
      <c r="F112" s="4">
        <v>5.2932060000000003E-2</v>
      </c>
      <c r="G112" s="4"/>
      <c r="H112" s="3">
        <v>3551</v>
      </c>
      <c r="I112" s="4">
        <v>4.668605E-2</v>
      </c>
      <c r="J112" s="4">
        <v>-7.6553540000000003E-2</v>
      </c>
      <c r="K112" s="3">
        <v>2223</v>
      </c>
      <c r="L112" s="4">
        <v>3.0002540000000001E-2</v>
      </c>
      <c r="M112" s="4">
        <v>-0.37407389000000002</v>
      </c>
      <c r="N112" s="3">
        <v>2136</v>
      </c>
      <c r="O112" s="4">
        <v>2.859269E-2</v>
      </c>
      <c r="P112" s="4">
        <v>-3.8827390000000003E-2</v>
      </c>
      <c r="Q112" s="3">
        <v>1864</v>
      </c>
      <c r="R112" s="4">
        <v>2.54407E-2</v>
      </c>
      <c r="S112" s="4">
        <v>-0.12734519</v>
      </c>
      <c r="T112" s="3">
        <v>1806</v>
      </c>
      <c r="U112" s="4">
        <v>2.4347230000000001E-2</v>
      </c>
      <c r="V112" s="4">
        <v>-3.1186660000000001E-2</v>
      </c>
      <c r="W112" s="3">
        <v>1477</v>
      </c>
      <c r="X112" s="4">
        <v>2.175974E-2</v>
      </c>
      <c r="Y112" s="4">
        <v>-0.18244562</v>
      </c>
      <c r="Z112" s="3">
        <v>1292</v>
      </c>
      <c r="AA112" s="4">
        <v>2.0440989999999999E-2</v>
      </c>
      <c r="AB112" s="4">
        <v>-0.12508280999999999</v>
      </c>
      <c r="AC112" s="3">
        <v>1253</v>
      </c>
      <c r="AD112" s="4">
        <v>2.133206E-2</v>
      </c>
      <c r="AE112" s="4">
        <v>-3.0390219999999999E-2</v>
      </c>
      <c r="AF112" s="3">
        <v>1060</v>
      </c>
      <c r="AG112" s="4">
        <v>1.892839E-2</v>
      </c>
      <c r="AH112" s="4">
        <v>-0.15350089</v>
      </c>
    </row>
    <row r="113" spans="1:34">
      <c r="A113" s="2" t="s">
        <v>153</v>
      </c>
      <c r="B113" s="2" t="s">
        <v>49</v>
      </c>
      <c r="C113" s="2" t="s">
        <v>45</v>
      </c>
      <c r="D113" s="2" t="s">
        <v>83</v>
      </c>
      <c r="E113" s="3">
        <v>18019</v>
      </c>
      <c r="F113" s="4">
        <v>0.24804486000000001</v>
      </c>
      <c r="G113" s="4"/>
      <c r="H113" s="3">
        <v>13408</v>
      </c>
      <c r="I113" s="4">
        <v>0.17628821</v>
      </c>
      <c r="J113" s="4">
        <v>-0.25589120999999998</v>
      </c>
      <c r="K113" s="3">
        <v>9800</v>
      </c>
      <c r="L113" s="4">
        <v>0.13229005999999999</v>
      </c>
      <c r="M113" s="4">
        <v>-0.26910300999999998</v>
      </c>
      <c r="N113" s="3">
        <v>7554</v>
      </c>
      <c r="O113" s="4">
        <v>0.10109985</v>
      </c>
      <c r="P113" s="4">
        <v>-0.22922485000000001</v>
      </c>
      <c r="Q113" s="3">
        <v>6336</v>
      </c>
      <c r="R113" s="4">
        <v>8.6459949999999994E-2</v>
      </c>
      <c r="S113" s="4">
        <v>-0.16124949999999999</v>
      </c>
      <c r="T113" s="3">
        <v>5485</v>
      </c>
      <c r="U113" s="4">
        <v>7.3946559999999995E-2</v>
      </c>
      <c r="V113" s="4">
        <v>-0.13418968000000001</v>
      </c>
      <c r="W113" s="3">
        <v>4284</v>
      </c>
      <c r="X113" s="4">
        <v>6.3125760000000003E-2</v>
      </c>
      <c r="Y113" s="4">
        <v>-0.21908976999999999</v>
      </c>
      <c r="Z113" s="3">
        <v>3763</v>
      </c>
      <c r="AA113" s="4">
        <v>5.9534589999999998E-2</v>
      </c>
      <c r="AB113" s="4">
        <v>-0.12162220999999999</v>
      </c>
      <c r="AC113" s="3">
        <v>3314</v>
      </c>
      <c r="AD113" s="4">
        <v>5.6439400000000001E-2</v>
      </c>
      <c r="AE113" s="4">
        <v>-0.11919610999999999</v>
      </c>
      <c r="AF113" s="3">
        <v>3141</v>
      </c>
      <c r="AG113" s="4">
        <v>5.6062750000000001E-2</v>
      </c>
      <c r="AH113" s="4">
        <v>-5.2372389999999998E-2</v>
      </c>
    </row>
    <row r="114" spans="1:34">
      <c r="A114" s="2" t="s">
        <v>153</v>
      </c>
      <c r="B114" s="2" t="s">
        <v>49</v>
      </c>
      <c r="C114" s="2" t="s">
        <v>45</v>
      </c>
      <c r="D114" s="2" t="s">
        <v>48</v>
      </c>
      <c r="E114" s="3">
        <v>72644</v>
      </c>
      <c r="F114" s="4">
        <v>1</v>
      </c>
      <c r="G114" s="4"/>
      <c r="H114" s="3">
        <v>76058</v>
      </c>
      <c r="I114" s="4">
        <v>1</v>
      </c>
      <c r="J114" s="4">
        <v>4.699209E-2</v>
      </c>
      <c r="K114" s="3">
        <v>74079</v>
      </c>
      <c r="L114" s="4">
        <v>1</v>
      </c>
      <c r="M114" s="4">
        <v>-2.601506E-2</v>
      </c>
      <c r="N114" s="3">
        <v>74714</v>
      </c>
      <c r="O114" s="4">
        <v>1</v>
      </c>
      <c r="P114" s="4">
        <v>8.5661299999999999E-3</v>
      </c>
      <c r="Q114" s="3">
        <v>73277</v>
      </c>
      <c r="R114" s="4">
        <v>1</v>
      </c>
      <c r="S114" s="4">
        <v>-1.9227359999999999E-2</v>
      </c>
      <c r="T114" s="3">
        <v>74181</v>
      </c>
      <c r="U114" s="4">
        <v>1</v>
      </c>
      <c r="V114" s="4">
        <v>1.23245E-2</v>
      </c>
      <c r="W114" s="3">
        <v>67858</v>
      </c>
      <c r="X114" s="4">
        <v>1</v>
      </c>
      <c r="Y114" s="4">
        <v>-8.5228789999999999E-2</v>
      </c>
      <c r="Z114" s="3">
        <v>63201</v>
      </c>
      <c r="AA114" s="4">
        <v>1</v>
      </c>
      <c r="AB114" s="4">
        <v>-6.8637760000000006E-2</v>
      </c>
      <c r="AC114" s="3">
        <v>58720</v>
      </c>
      <c r="AD114" s="4">
        <v>1</v>
      </c>
      <c r="AE114" s="4">
        <v>-7.0892070000000001E-2</v>
      </c>
      <c r="AF114" s="3">
        <v>56019</v>
      </c>
      <c r="AG114" s="4">
        <v>1</v>
      </c>
      <c r="AH114" s="4">
        <v>-4.6005869999999997E-2</v>
      </c>
    </row>
    <row r="115" spans="1:34">
      <c r="A115" s="2" t="s">
        <v>153</v>
      </c>
      <c r="B115" s="2" t="s">
        <v>49</v>
      </c>
      <c r="C115" s="2" t="s">
        <v>46</v>
      </c>
      <c r="D115" s="2" t="s">
        <v>74</v>
      </c>
      <c r="E115" s="3">
        <v>8097</v>
      </c>
      <c r="F115" s="4">
        <v>0.50681343999999995</v>
      </c>
      <c r="G115" s="4"/>
      <c r="H115" s="3">
        <v>8552</v>
      </c>
      <c r="I115" s="4">
        <v>0.52102979999999999</v>
      </c>
      <c r="J115" s="4">
        <v>5.6237309999999999E-2</v>
      </c>
      <c r="K115" s="3">
        <v>8668</v>
      </c>
      <c r="L115" s="4">
        <v>0.52721819999999997</v>
      </c>
      <c r="M115" s="4">
        <v>1.356125E-2</v>
      </c>
      <c r="N115" s="3">
        <v>8416</v>
      </c>
      <c r="O115" s="4">
        <v>0.54940971999999999</v>
      </c>
      <c r="P115" s="4">
        <v>-2.9081449999999998E-2</v>
      </c>
      <c r="Q115" s="3">
        <v>8327</v>
      </c>
      <c r="R115" s="4">
        <v>0.54574160000000005</v>
      </c>
      <c r="S115" s="4">
        <v>-1.061805E-2</v>
      </c>
      <c r="T115" s="3">
        <v>8964</v>
      </c>
      <c r="U115" s="4">
        <v>0.53981288000000005</v>
      </c>
      <c r="V115" s="4">
        <v>7.6551419999999995E-2</v>
      </c>
      <c r="W115" s="3">
        <v>8209</v>
      </c>
      <c r="X115" s="4">
        <v>0.52338695999999996</v>
      </c>
      <c r="Y115" s="4">
        <v>-8.4247520000000006E-2</v>
      </c>
      <c r="Z115" s="3">
        <v>7546</v>
      </c>
      <c r="AA115" s="4">
        <v>0.52151924999999999</v>
      </c>
      <c r="AB115" s="4">
        <v>-8.0760230000000002E-2</v>
      </c>
      <c r="AC115" s="3">
        <v>6973</v>
      </c>
      <c r="AD115" s="4">
        <v>0.51356117999999995</v>
      </c>
      <c r="AE115" s="4">
        <v>-7.5941140000000004E-2</v>
      </c>
      <c r="AF115" s="3">
        <v>6763</v>
      </c>
      <c r="AG115" s="4">
        <v>0.49958530000000001</v>
      </c>
      <c r="AH115" s="4">
        <v>-3.0132099999999998E-2</v>
      </c>
    </row>
    <row r="116" spans="1:34">
      <c r="A116" s="2" t="s">
        <v>153</v>
      </c>
      <c r="B116" s="2" t="s">
        <v>49</v>
      </c>
      <c r="C116" s="2" t="s">
        <v>46</v>
      </c>
      <c r="D116" s="2" t="s">
        <v>75</v>
      </c>
      <c r="E116" s="3">
        <v>1383</v>
      </c>
      <c r="F116" s="4">
        <v>8.656664E-2</v>
      </c>
      <c r="G116" s="4"/>
      <c r="H116" s="3">
        <v>1677</v>
      </c>
      <c r="I116" s="4">
        <v>0.10218000000000001</v>
      </c>
      <c r="J116" s="4">
        <v>0.21272516999999999</v>
      </c>
      <c r="K116" s="3">
        <v>1836</v>
      </c>
      <c r="L116" s="4">
        <v>0.11168478</v>
      </c>
      <c r="M116" s="4">
        <v>9.4839000000000007E-2</v>
      </c>
      <c r="N116" s="3">
        <v>1733</v>
      </c>
      <c r="O116" s="4">
        <v>0.11313064</v>
      </c>
      <c r="P116" s="4">
        <v>-5.6236620000000001E-2</v>
      </c>
      <c r="Q116" s="3">
        <v>1887</v>
      </c>
      <c r="R116" s="4">
        <v>0.12367662</v>
      </c>
      <c r="S116" s="4">
        <v>8.8881500000000002E-2</v>
      </c>
      <c r="T116" s="3">
        <v>2249</v>
      </c>
      <c r="U116" s="4">
        <v>0.13541512999999999</v>
      </c>
      <c r="V116" s="4">
        <v>0.19167595000000001</v>
      </c>
      <c r="W116" s="3">
        <v>2239</v>
      </c>
      <c r="X116" s="4">
        <v>0.14274422</v>
      </c>
      <c r="Y116" s="4">
        <v>-4.3887400000000003E-3</v>
      </c>
      <c r="Z116" s="3">
        <v>2142</v>
      </c>
      <c r="AA116" s="4">
        <v>0.14804021000000001</v>
      </c>
      <c r="AB116" s="4">
        <v>-4.324107E-2</v>
      </c>
      <c r="AC116" s="3">
        <v>2072</v>
      </c>
      <c r="AD116" s="4">
        <v>0.15258994000000001</v>
      </c>
      <c r="AE116" s="4">
        <v>-3.2782810000000003E-2</v>
      </c>
      <c r="AF116" s="3">
        <v>2355</v>
      </c>
      <c r="AG116" s="4">
        <v>0.17400175000000001</v>
      </c>
      <c r="AH116" s="4">
        <v>0.13690144000000001</v>
      </c>
    </row>
    <row r="117" spans="1:34">
      <c r="A117" s="2" t="s">
        <v>153</v>
      </c>
      <c r="B117" s="2" t="s">
        <v>49</v>
      </c>
      <c r="C117" s="2" t="s">
        <v>46</v>
      </c>
      <c r="D117" s="2" t="s">
        <v>76</v>
      </c>
      <c r="E117" s="3">
        <v>1408</v>
      </c>
      <c r="F117" s="4">
        <v>8.8161130000000004E-2</v>
      </c>
      <c r="G117" s="4"/>
      <c r="H117" s="3">
        <v>1513</v>
      </c>
      <c r="I117" s="4">
        <v>9.2186850000000001E-2</v>
      </c>
      <c r="J117" s="4">
        <v>7.4332930000000005E-2</v>
      </c>
      <c r="K117" s="3">
        <v>1642</v>
      </c>
      <c r="L117" s="4">
        <v>9.9850019999999998E-2</v>
      </c>
      <c r="M117" s="4">
        <v>8.492914E-2</v>
      </c>
      <c r="N117" s="3">
        <v>1580</v>
      </c>
      <c r="O117" s="4">
        <v>0.1031154</v>
      </c>
      <c r="P117" s="4">
        <v>-3.7829099999999997E-2</v>
      </c>
      <c r="Q117" s="3">
        <v>1619</v>
      </c>
      <c r="R117" s="4">
        <v>0.10614009000000001</v>
      </c>
      <c r="S117" s="4">
        <v>2.5248650000000001E-2</v>
      </c>
      <c r="T117" s="3">
        <v>1832</v>
      </c>
      <c r="U117" s="4">
        <v>0.11030814</v>
      </c>
      <c r="V117" s="4">
        <v>0.13111484000000001</v>
      </c>
      <c r="W117" s="3">
        <v>1909</v>
      </c>
      <c r="X117" s="4">
        <v>0.12174425</v>
      </c>
      <c r="Y117" s="4">
        <v>4.2411810000000001E-2</v>
      </c>
      <c r="Z117" s="3">
        <v>1774</v>
      </c>
      <c r="AA117" s="4">
        <v>0.12257239</v>
      </c>
      <c r="AB117" s="4">
        <v>-7.1192800000000001E-2</v>
      </c>
      <c r="AC117" s="3">
        <v>1661</v>
      </c>
      <c r="AD117" s="4">
        <v>0.12236873</v>
      </c>
      <c r="AE117" s="4">
        <v>-6.3181230000000005E-2</v>
      </c>
      <c r="AF117" s="3">
        <v>1705</v>
      </c>
      <c r="AG117" s="4">
        <v>0.12593259000000001</v>
      </c>
      <c r="AH117" s="4">
        <v>2.6036469999999999E-2</v>
      </c>
    </row>
    <row r="118" spans="1:34">
      <c r="A118" s="2" t="s">
        <v>153</v>
      </c>
      <c r="B118" s="2" t="s">
        <v>49</v>
      </c>
      <c r="C118" s="2" t="s">
        <v>46</v>
      </c>
      <c r="D118" s="2" t="s">
        <v>77</v>
      </c>
      <c r="E118" s="3">
        <v>571</v>
      </c>
      <c r="F118" s="4">
        <v>3.576083E-2</v>
      </c>
      <c r="G118" s="4"/>
      <c r="H118" s="3">
        <v>688</v>
      </c>
      <c r="I118" s="4">
        <v>4.1888769999999999E-2</v>
      </c>
      <c r="J118" s="4">
        <v>0.20347502000000001</v>
      </c>
      <c r="K118" s="3">
        <v>719</v>
      </c>
      <c r="L118" s="4">
        <v>4.3739710000000001E-2</v>
      </c>
      <c r="M118" s="4">
        <v>4.592479E-2</v>
      </c>
      <c r="N118" s="3">
        <v>733</v>
      </c>
      <c r="O118" s="4">
        <v>4.786464E-2</v>
      </c>
      <c r="P118" s="4">
        <v>1.956685E-2</v>
      </c>
      <c r="Q118" s="3">
        <v>854</v>
      </c>
      <c r="R118" s="4">
        <v>5.5980450000000001E-2</v>
      </c>
      <c r="S118" s="4">
        <v>0.16491665</v>
      </c>
      <c r="T118" s="3">
        <v>978</v>
      </c>
      <c r="U118" s="4">
        <v>5.8899359999999998E-2</v>
      </c>
      <c r="V118" s="4">
        <v>0.14512476999999999</v>
      </c>
      <c r="W118" s="3">
        <v>928</v>
      </c>
      <c r="X118" s="4">
        <v>5.9179610000000001E-2</v>
      </c>
      <c r="Y118" s="4">
        <v>-5.1013540000000003E-2</v>
      </c>
      <c r="Z118" s="3">
        <v>855</v>
      </c>
      <c r="AA118" s="4">
        <v>5.9070409999999997E-2</v>
      </c>
      <c r="AB118" s="4">
        <v>-7.9170530000000003E-2</v>
      </c>
      <c r="AC118" s="3">
        <v>810</v>
      </c>
      <c r="AD118" s="4">
        <v>5.9687320000000002E-2</v>
      </c>
      <c r="AE118" s="4">
        <v>-5.1821909999999999E-2</v>
      </c>
      <c r="AF118" s="3">
        <v>871</v>
      </c>
      <c r="AG118" s="4">
        <v>6.4374239999999999E-2</v>
      </c>
      <c r="AH118" s="4">
        <v>7.5288770000000005E-2</v>
      </c>
    </row>
    <row r="119" spans="1:34">
      <c r="A119" s="2" t="s">
        <v>153</v>
      </c>
      <c r="B119" s="2" t="s">
        <v>49</v>
      </c>
      <c r="C119" s="2" t="s">
        <v>46</v>
      </c>
      <c r="D119" s="2" t="s">
        <v>78</v>
      </c>
      <c r="E119" s="3">
        <v>38</v>
      </c>
      <c r="F119" s="4">
        <v>2.3904099999999999E-3</v>
      </c>
      <c r="G119" s="4"/>
      <c r="H119" s="3">
        <v>45</v>
      </c>
      <c r="I119" s="4">
        <v>2.75457E-3</v>
      </c>
      <c r="J119" s="4">
        <v>0.18393327000000001</v>
      </c>
      <c r="K119" s="3">
        <v>58</v>
      </c>
      <c r="L119" s="4">
        <v>3.5118699999999998E-3</v>
      </c>
      <c r="M119" s="4">
        <v>0.27705000000000002</v>
      </c>
      <c r="N119" s="3">
        <v>49</v>
      </c>
      <c r="O119" s="4">
        <v>3.22625E-3</v>
      </c>
      <c r="P119" s="4">
        <v>-0.14407354999999999</v>
      </c>
      <c r="Q119" s="3">
        <v>56</v>
      </c>
      <c r="R119" s="4">
        <v>3.6520099999999998E-3</v>
      </c>
      <c r="S119" s="4">
        <v>0.12747420000000001</v>
      </c>
      <c r="T119" s="3">
        <v>58</v>
      </c>
      <c r="U119" s="4">
        <v>3.5038299999999999E-3</v>
      </c>
      <c r="V119" s="4">
        <v>4.4215839999999999E-2</v>
      </c>
      <c r="W119" s="3">
        <v>51</v>
      </c>
      <c r="X119" s="4">
        <v>3.2590800000000001E-3</v>
      </c>
      <c r="Y119" s="4">
        <v>-0.1214836</v>
      </c>
      <c r="Z119" s="3">
        <v>53</v>
      </c>
      <c r="AA119" s="4">
        <v>3.6786800000000001E-3</v>
      </c>
      <c r="AB119" s="4">
        <v>4.1305399999999999E-2</v>
      </c>
      <c r="AC119" s="3">
        <v>58</v>
      </c>
      <c r="AD119" s="4">
        <v>4.2894999999999999E-3</v>
      </c>
      <c r="AE119" s="4">
        <v>9.4190780000000002E-2</v>
      </c>
      <c r="AF119" s="3">
        <v>47</v>
      </c>
      <c r="AG119" s="4">
        <v>3.4864100000000001E-3</v>
      </c>
      <c r="AH119" s="4">
        <v>-0.18966139000000001</v>
      </c>
    </row>
    <row r="120" spans="1:34">
      <c r="A120" s="2" t="s">
        <v>153</v>
      </c>
      <c r="B120" s="2" t="s">
        <v>49</v>
      </c>
      <c r="C120" s="2" t="s">
        <v>46</v>
      </c>
      <c r="D120" s="2" t="s">
        <v>79</v>
      </c>
      <c r="E120" s="3">
        <v>27</v>
      </c>
      <c r="F120" s="4">
        <v>1.70604E-3</v>
      </c>
      <c r="G120" s="4"/>
      <c r="H120" s="3">
        <v>33</v>
      </c>
      <c r="I120" s="4">
        <v>2.01351E-3</v>
      </c>
      <c r="J120" s="4">
        <v>0.21258495999999999</v>
      </c>
      <c r="K120" s="3">
        <v>26</v>
      </c>
      <c r="L120" s="4">
        <v>1.55682E-3</v>
      </c>
      <c r="M120" s="4">
        <v>-0.22552763000000001</v>
      </c>
      <c r="N120" s="3">
        <v>18</v>
      </c>
      <c r="O120" s="4">
        <v>1.1666199999999999E-3</v>
      </c>
      <c r="P120" s="4">
        <v>-0.30181882999999998</v>
      </c>
      <c r="Q120" s="3">
        <v>26</v>
      </c>
      <c r="R120" s="4">
        <v>1.69903E-3</v>
      </c>
      <c r="S120" s="4">
        <v>0.45058927999999998</v>
      </c>
      <c r="T120" s="3">
        <v>27</v>
      </c>
      <c r="U120" s="4">
        <v>1.6222999999999999E-3</v>
      </c>
      <c r="V120" s="4">
        <v>3.9221279999999997E-2</v>
      </c>
      <c r="W120" s="3">
        <v>35</v>
      </c>
      <c r="X120" s="4">
        <v>2.2105800000000002E-3</v>
      </c>
      <c r="Y120" s="4">
        <v>0.28698835</v>
      </c>
      <c r="Z120" s="3">
        <v>34</v>
      </c>
      <c r="AA120" s="4">
        <v>2.3350799999999998E-3</v>
      </c>
      <c r="AB120" s="4">
        <v>-2.551258E-2</v>
      </c>
      <c r="AC120" s="3">
        <v>17</v>
      </c>
      <c r="AD120" s="4">
        <v>1.2292799999999999E-3</v>
      </c>
      <c r="AE120" s="4">
        <v>-0.50600027999999997</v>
      </c>
      <c r="AF120" s="3">
        <v>16</v>
      </c>
      <c r="AG120" s="4">
        <v>1.1655299999999999E-3</v>
      </c>
      <c r="AH120" s="4">
        <v>-5.4703849999999998E-2</v>
      </c>
    </row>
    <row r="121" spans="1:34">
      <c r="A121" s="2" t="s">
        <v>153</v>
      </c>
      <c r="B121" s="2" t="s">
        <v>49</v>
      </c>
      <c r="C121" s="2" t="s">
        <v>46</v>
      </c>
      <c r="D121" s="2" t="s">
        <v>80</v>
      </c>
      <c r="E121" s="3">
        <v>273</v>
      </c>
      <c r="F121" s="4">
        <v>1.7078309999999999E-2</v>
      </c>
      <c r="G121" s="4"/>
      <c r="H121" s="3">
        <v>364</v>
      </c>
      <c r="I121" s="4">
        <v>2.2152149999999999E-2</v>
      </c>
      <c r="J121" s="4">
        <v>0.33265542999999997</v>
      </c>
      <c r="K121" s="3">
        <v>378</v>
      </c>
      <c r="L121" s="4">
        <v>2.2962659999999999E-2</v>
      </c>
      <c r="M121" s="4">
        <v>3.831379E-2</v>
      </c>
      <c r="N121" s="3">
        <v>377</v>
      </c>
      <c r="O121" s="4">
        <v>2.4619149999999999E-2</v>
      </c>
      <c r="P121" s="4">
        <v>-1.0869300000000001E-3</v>
      </c>
      <c r="Q121" s="3">
        <v>439</v>
      </c>
      <c r="R121" s="4">
        <v>2.8793369999999999E-2</v>
      </c>
      <c r="S121" s="4">
        <v>0.16491075999999999</v>
      </c>
      <c r="T121" s="3">
        <v>507</v>
      </c>
      <c r="U121" s="4">
        <v>3.0536199999999999E-2</v>
      </c>
      <c r="V121" s="4">
        <v>0.15425337</v>
      </c>
      <c r="W121" s="3">
        <v>543</v>
      </c>
      <c r="X121" s="4">
        <v>3.4631420000000003E-2</v>
      </c>
      <c r="Y121" s="4">
        <v>7.1158470000000001E-2</v>
      </c>
      <c r="Z121" s="3">
        <v>520</v>
      </c>
      <c r="AA121" s="4">
        <v>3.5934929999999997E-2</v>
      </c>
      <c r="AB121" s="4">
        <v>-4.2744539999999998E-2</v>
      </c>
      <c r="AC121" s="3">
        <v>513</v>
      </c>
      <c r="AD121" s="4">
        <v>3.7777119999999997E-2</v>
      </c>
      <c r="AE121" s="4">
        <v>-1.3516500000000001E-2</v>
      </c>
      <c r="AF121" s="3">
        <v>454</v>
      </c>
      <c r="AG121" s="4">
        <v>3.3515589999999998E-2</v>
      </c>
      <c r="AH121" s="4">
        <v>-0.11546896</v>
      </c>
    </row>
    <row r="122" spans="1:34">
      <c r="A122" s="2" t="s">
        <v>153</v>
      </c>
      <c r="B122" s="2" t="s">
        <v>49</v>
      </c>
      <c r="C122" s="2" t="s">
        <v>46</v>
      </c>
      <c r="D122" s="2" t="s">
        <v>81</v>
      </c>
      <c r="E122" s="3">
        <v>82</v>
      </c>
      <c r="F122" s="4">
        <v>5.1382299999999997E-3</v>
      </c>
      <c r="G122" s="4"/>
      <c r="H122" s="3">
        <v>82</v>
      </c>
      <c r="I122" s="4">
        <v>5.0100099999999996E-3</v>
      </c>
      <c r="J122" s="4">
        <v>1.78024E-3</v>
      </c>
      <c r="K122" s="3">
        <v>106</v>
      </c>
      <c r="L122" s="4">
        <v>6.4409200000000002E-3</v>
      </c>
      <c r="M122" s="4">
        <v>0.28774761999999998</v>
      </c>
      <c r="N122" s="3">
        <v>92</v>
      </c>
      <c r="O122" s="4">
        <v>6.0032599999999998E-3</v>
      </c>
      <c r="P122" s="4">
        <v>-0.13160741000000001</v>
      </c>
      <c r="Q122" s="3">
        <v>115</v>
      </c>
      <c r="R122" s="4">
        <v>7.5578900000000003E-3</v>
      </c>
      <c r="S122" s="4">
        <v>0.2539689</v>
      </c>
      <c r="T122" s="3">
        <v>124</v>
      </c>
      <c r="U122" s="4">
        <v>7.48345E-3</v>
      </c>
      <c r="V122" s="4">
        <v>7.7656420000000004E-2</v>
      </c>
      <c r="W122" s="3">
        <v>125</v>
      </c>
      <c r="X122" s="4">
        <v>7.9546900000000004E-3</v>
      </c>
      <c r="Y122" s="4">
        <v>3.9678100000000004E-3</v>
      </c>
      <c r="Z122" s="3">
        <v>127</v>
      </c>
      <c r="AA122" s="4">
        <v>8.7915900000000002E-3</v>
      </c>
      <c r="AB122" s="4">
        <v>1.95894E-2</v>
      </c>
      <c r="AC122" s="3">
        <v>120</v>
      </c>
      <c r="AD122" s="4">
        <v>8.8374400000000002E-3</v>
      </c>
      <c r="AE122" s="4">
        <v>-5.6727739999999999E-2</v>
      </c>
      <c r="AF122" s="3">
        <v>96</v>
      </c>
      <c r="AG122" s="4">
        <v>7.0641599999999999E-3</v>
      </c>
      <c r="AH122" s="4">
        <v>-0.20305384000000001</v>
      </c>
    </row>
    <row r="123" spans="1:34">
      <c r="A123" s="2" t="s">
        <v>153</v>
      </c>
      <c r="B123" s="2" t="s">
        <v>49</v>
      </c>
      <c r="C123" s="2" t="s">
        <v>46</v>
      </c>
      <c r="D123" s="2" t="s">
        <v>82</v>
      </c>
      <c r="E123" s="3">
        <v>719</v>
      </c>
      <c r="F123" s="4">
        <v>4.4976729999999999E-2</v>
      </c>
      <c r="G123" s="4"/>
      <c r="H123" s="3">
        <v>698</v>
      </c>
      <c r="I123" s="4">
        <v>4.2527240000000001E-2</v>
      </c>
      <c r="J123" s="4">
        <v>-2.8536860000000001E-2</v>
      </c>
      <c r="K123" s="3">
        <v>593</v>
      </c>
      <c r="L123" s="4">
        <v>3.6094439999999998E-2</v>
      </c>
      <c r="M123" s="4">
        <v>-0.14985056999999999</v>
      </c>
      <c r="N123" s="3">
        <v>482</v>
      </c>
      <c r="O123" s="4">
        <v>3.1471430000000002E-2</v>
      </c>
      <c r="P123" s="4">
        <v>-0.18763146999999999</v>
      </c>
      <c r="Q123" s="3">
        <v>442</v>
      </c>
      <c r="R123" s="4">
        <v>2.8954210000000001E-2</v>
      </c>
      <c r="S123" s="4">
        <v>-8.3635020000000004E-2</v>
      </c>
      <c r="T123" s="3">
        <v>427</v>
      </c>
      <c r="U123" s="4">
        <v>2.5728029999999999E-2</v>
      </c>
      <c r="V123" s="4">
        <v>-3.289562E-2</v>
      </c>
      <c r="W123" s="3">
        <v>387</v>
      </c>
      <c r="X123" s="4">
        <v>2.4669710000000001E-2</v>
      </c>
      <c r="Y123" s="4">
        <v>-9.4358929999999994E-2</v>
      </c>
      <c r="Z123" s="3">
        <v>325</v>
      </c>
      <c r="AA123" s="4">
        <v>2.2448650000000001E-2</v>
      </c>
      <c r="AB123" s="4">
        <v>-0.16052561000000001</v>
      </c>
      <c r="AC123" s="3">
        <v>333</v>
      </c>
      <c r="AD123" s="4">
        <v>2.451306E-2</v>
      </c>
      <c r="AE123" s="4">
        <v>2.4672639999999999E-2</v>
      </c>
      <c r="AF123" s="3">
        <v>310</v>
      </c>
      <c r="AG123" s="4">
        <v>2.292841E-2</v>
      </c>
      <c r="AH123" s="4">
        <v>-6.7451289999999997E-2</v>
      </c>
    </row>
    <row r="124" spans="1:34">
      <c r="A124" s="2" t="s">
        <v>153</v>
      </c>
      <c r="B124" s="2" t="s">
        <v>49</v>
      </c>
      <c r="C124" s="2" t="s">
        <v>46</v>
      </c>
      <c r="D124" s="2" t="s">
        <v>83</v>
      </c>
      <c r="E124" s="3">
        <v>3377</v>
      </c>
      <c r="F124" s="4">
        <v>0.21140823</v>
      </c>
      <c r="G124" s="4"/>
      <c r="H124" s="3">
        <v>2762</v>
      </c>
      <c r="I124" s="4">
        <v>0.16825709999999999</v>
      </c>
      <c r="J124" s="4">
        <v>-0.18229139</v>
      </c>
      <c r="K124" s="3">
        <v>2416</v>
      </c>
      <c r="L124" s="4">
        <v>0.14694057999999999</v>
      </c>
      <c r="M124" s="4">
        <v>-0.12523678999999999</v>
      </c>
      <c r="N124" s="3">
        <v>1838</v>
      </c>
      <c r="O124" s="4">
        <v>0.11999289</v>
      </c>
      <c r="P124" s="4">
        <v>-0.23916472999999999</v>
      </c>
      <c r="Q124" s="3">
        <v>1492</v>
      </c>
      <c r="R124" s="4">
        <v>9.7804749999999996E-2</v>
      </c>
      <c r="S124" s="4">
        <v>-0.18814649999999999</v>
      </c>
      <c r="T124" s="3">
        <v>1440</v>
      </c>
      <c r="U124" s="4">
        <v>8.6690669999999997E-2</v>
      </c>
      <c r="V124" s="4">
        <v>-3.530283E-2</v>
      </c>
      <c r="W124" s="3">
        <v>1258</v>
      </c>
      <c r="X124" s="4">
        <v>8.0219460000000006E-2</v>
      </c>
      <c r="Y124" s="4">
        <v>-0.12601124</v>
      </c>
      <c r="Z124" s="3">
        <v>1094</v>
      </c>
      <c r="AA124" s="4">
        <v>7.5608809999999999E-2</v>
      </c>
      <c r="AB124" s="4">
        <v>-0.13049115999999999</v>
      </c>
      <c r="AC124" s="3">
        <v>1020</v>
      </c>
      <c r="AD124" s="4">
        <v>7.5146409999999997E-2</v>
      </c>
      <c r="AE124" s="4">
        <v>-6.7360909999999996E-2</v>
      </c>
      <c r="AF124" s="3">
        <v>920</v>
      </c>
      <c r="AG124" s="4">
        <v>6.7946030000000004E-2</v>
      </c>
      <c r="AH124" s="4">
        <v>-9.8530549999999995E-2</v>
      </c>
    </row>
    <row r="125" spans="1:34">
      <c r="A125" s="2" t="s">
        <v>153</v>
      </c>
      <c r="B125" s="2" t="s">
        <v>49</v>
      </c>
      <c r="C125" s="2" t="s">
        <v>46</v>
      </c>
      <c r="D125" s="2" t="s">
        <v>48</v>
      </c>
      <c r="E125" s="3">
        <v>15976</v>
      </c>
      <c r="F125" s="4">
        <v>1</v>
      </c>
      <c r="G125" s="4"/>
      <c r="H125" s="3">
        <v>16414</v>
      </c>
      <c r="I125" s="4">
        <v>1</v>
      </c>
      <c r="J125" s="4">
        <v>2.7417739999999999E-2</v>
      </c>
      <c r="K125" s="3">
        <v>16442</v>
      </c>
      <c r="L125" s="4">
        <v>1</v>
      </c>
      <c r="M125" s="4">
        <v>1.66424E-3</v>
      </c>
      <c r="N125" s="3">
        <v>15319</v>
      </c>
      <c r="O125" s="4">
        <v>1</v>
      </c>
      <c r="P125" s="4">
        <v>-6.8298360000000002E-2</v>
      </c>
      <c r="Q125" s="3">
        <v>15258</v>
      </c>
      <c r="R125" s="4">
        <v>1</v>
      </c>
      <c r="S125" s="4">
        <v>-3.9680599999999998E-3</v>
      </c>
      <c r="T125" s="3">
        <v>16606</v>
      </c>
      <c r="U125" s="4">
        <v>1</v>
      </c>
      <c r="V125" s="4">
        <v>8.837507E-2</v>
      </c>
      <c r="W125" s="3">
        <v>15684</v>
      </c>
      <c r="X125" s="4">
        <v>1</v>
      </c>
      <c r="Y125" s="4">
        <v>-5.5507639999999997E-2</v>
      </c>
      <c r="Z125" s="3">
        <v>14469</v>
      </c>
      <c r="AA125" s="4">
        <v>1</v>
      </c>
      <c r="AB125" s="4">
        <v>-7.7468170000000003E-2</v>
      </c>
      <c r="AC125" s="3">
        <v>13578</v>
      </c>
      <c r="AD125" s="4">
        <v>1</v>
      </c>
      <c r="AE125" s="4">
        <v>-6.1622059999999999E-2</v>
      </c>
      <c r="AF125" s="3">
        <v>13537</v>
      </c>
      <c r="AG125" s="4">
        <v>1</v>
      </c>
      <c r="AH125" s="4">
        <v>-3.00008E-3</v>
      </c>
    </row>
    <row r="126" spans="1:34">
      <c r="A126" s="2" t="s">
        <v>153</v>
      </c>
      <c r="B126" s="2" t="s">
        <v>49</v>
      </c>
      <c r="C126" s="2" t="s">
        <v>47</v>
      </c>
      <c r="D126" s="2" t="s">
        <v>74</v>
      </c>
      <c r="E126" s="3">
        <v>3785</v>
      </c>
      <c r="F126" s="4">
        <v>0.40729101000000001</v>
      </c>
      <c r="G126" s="4"/>
      <c r="H126" s="3">
        <v>4191</v>
      </c>
      <c r="I126" s="4">
        <v>0.46059629000000002</v>
      </c>
      <c r="J126" s="4">
        <v>0.10728755</v>
      </c>
      <c r="K126" s="3">
        <v>4308</v>
      </c>
      <c r="L126" s="4">
        <v>0.48458005999999998</v>
      </c>
      <c r="M126" s="4">
        <v>2.803659E-2</v>
      </c>
      <c r="N126" s="3">
        <v>4759</v>
      </c>
      <c r="O126" s="4">
        <v>0.52933501000000005</v>
      </c>
      <c r="P126" s="4">
        <v>0.10471229999999999</v>
      </c>
      <c r="Q126" s="3">
        <v>4340</v>
      </c>
      <c r="R126" s="4">
        <v>0.52937734999999997</v>
      </c>
      <c r="S126" s="4">
        <v>-8.8117589999999996E-2</v>
      </c>
      <c r="T126" s="3">
        <v>4399</v>
      </c>
      <c r="U126" s="4">
        <v>0.52133355000000003</v>
      </c>
      <c r="V126" s="4">
        <v>1.358143E-2</v>
      </c>
      <c r="W126" s="3">
        <v>4572</v>
      </c>
      <c r="X126" s="4">
        <v>0.52606326000000003</v>
      </c>
      <c r="Y126" s="4">
        <v>3.9358659999999997E-2</v>
      </c>
      <c r="Z126" s="3">
        <v>4367</v>
      </c>
      <c r="AA126" s="4">
        <v>0.51321919999999999</v>
      </c>
      <c r="AB126" s="4">
        <v>-4.4741410000000002E-2</v>
      </c>
      <c r="AC126" s="3">
        <v>4646</v>
      </c>
      <c r="AD126" s="4">
        <v>0.52117358000000003</v>
      </c>
      <c r="AE126" s="4">
        <v>6.3903699999999994E-2</v>
      </c>
      <c r="AF126" s="3">
        <v>4189</v>
      </c>
      <c r="AG126" s="4">
        <v>0.51203673000000005</v>
      </c>
      <c r="AH126" s="4">
        <v>-9.840285E-2</v>
      </c>
    </row>
    <row r="127" spans="1:34">
      <c r="A127" s="2" t="s">
        <v>153</v>
      </c>
      <c r="B127" s="2" t="s">
        <v>49</v>
      </c>
      <c r="C127" s="2" t="s">
        <v>47</v>
      </c>
      <c r="D127" s="2" t="s">
        <v>75</v>
      </c>
      <c r="E127" s="3">
        <v>517</v>
      </c>
      <c r="F127" s="4">
        <v>5.5673449999999999E-2</v>
      </c>
      <c r="G127" s="4"/>
      <c r="H127" s="3">
        <v>568</v>
      </c>
      <c r="I127" s="4">
        <v>6.2483520000000001E-2</v>
      </c>
      <c r="J127" s="4">
        <v>9.890997E-2</v>
      </c>
      <c r="K127" s="3">
        <v>657</v>
      </c>
      <c r="L127" s="4">
        <v>7.3882400000000001E-2</v>
      </c>
      <c r="M127" s="4">
        <v>0.15541764</v>
      </c>
      <c r="N127" s="3">
        <v>679</v>
      </c>
      <c r="O127" s="4">
        <v>7.5573860000000007E-2</v>
      </c>
      <c r="P127" s="4">
        <v>3.4462390000000002E-2</v>
      </c>
      <c r="Q127" s="3">
        <v>592</v>
      </c>
      <c r="R127" s="4">
        <v>7.2178569999999997E-2</v>
      </c>
      <c r="S127" s="4">
        <v>-0.12915513000000001</v>
      </c>
      <c r="T127" s="3">
        <v>720</v>
      </c>
      <c r="U127" s="4">
        <v>8.5391350000000005E-2</v>
      </c>
      <c r="V127" s="4">
        <v>0.21762595000000001</v>
      </c>
      <c r="W127" s="3">
        <v>766</v>
      </c>
      <c r="X127" s="4">
        <v>8.8107260000000007E-2</v>
      </c>
      <c r="Y127" s="4">
        <v>6.2774090000000005E-2</v>
      </c>
      <c r="Z127" s="3">
        <v>786</v>
      </c>
      <c r="AA127" s="4">
        <v>9.2412969999999997E-2</v>
      </c>
      <c r="AB127" s="4">
        <v>2.7016209999999999E-2</v>
      </c>
      <c r="AC127" s="3">
        <v>867</v>
      </c>
      <c r="AD127" s="4">
        <v>9.7276080000000001E-2</v>
      </c>
      <c r="AE127" s="4">
        <v>0.1027979</v>
      </c>
      <c r="AF127" s="3">
        <v>893</v>
      </c>
      <c r="AG127" s="4">
        <v>0.10915181</v>
      </c>
      <c r="AH127" s="4">
        <v>2.9718970000000001E-2</v>
      </c>
    </row>
    <row r="128" spans="1:34">
      <c r="A128" s="2" t="s">
        <v>153</v>
      </c>
      <c r="B128" s="2" t="s">
        <v>49</v>
      </c>
      <c r="C128" s="2" t="s">
        <v>47</v>
      </c>
      <c r="D128" s="2" t="s">
        <v>76</v>
      </c>
      <c r="E128" s="3">
        <v>552</v>
      </c>
      <c r="F128" s="4">
        <v>5.9445449999999997E-2</v>
      </c>
      <c r="G128" s="4"/>
      <c r="H128" s="3">
        <v>636</v>
      </c>
      <c r="I128" s="4">
        <v>6.9877469999999997E-2</v>
      </c>
      <c r="J128" s="4">
        <v>0.15096835</v>
      </c>
      <c r="K128" s="3">
        <v>708</v>
      </c>
      <c r="L128" s="4">
        <v>7.9596399999999998E-2</v>
      </c>
      <c r="M128" s="4">
        <v>0.11306279</v>
      </c>
      <c r="N128" s="3">
        <v>680</v>
      </c>
      <c r="O128" s="4">
        <v>7.5586039999999993E-2</v>
      </c>
      <c r="P128" s="4">
        <v>-3.9643869999999998E-2</v>
      </c>
      <c r="Q128" s="3">
        <v>646</v>
      </c>
      <c r="R128" s="4">
        <v>7.8795459999999998E-2</v>
      </c>
      <c r="S128" s="4">
        <v>-4.9474619999999997E-2</v>
      </c>
      <c r="T128" s="3">
        <v>725</v>
      </c>
      <c r="U128" s="4">
        <v>8.5921189999999995E-2</v>
      </c>
      <c r="V128" s="4">
        <v>0.12229597</v>
      </c>
      <c r="W128" s="3">
        <v>816</v>
      </c>
      <c r="X128" s="4">
        <v>9.3871969999999999E-2</v>
      </c>
      <c r="Y128" s="4">
        <v>0.12532703000000001</v>
      </c>
      <c r="Z128" s="3">
        <v>758</v>
      </c>
      <c r="AA128" s="4">
        <v>8.9047029999999999E-2</v>
      </c>
      <c r="AB128" s="4">
        <v>-7.1162920000000005E-2</v>
      </c>
      <c r="AC128" s="3">
        <v>882</v>
      </c>
      <c r="AD128" s="4">
        <v>9.8933339999999995E-2</v>
      </c>
      <c r="AE128" s="4">
        <v>0.16398154000000001</v>
      </c>
      <c r="AF128" s="3">
        <v>869</v>
      </c>
      <c r="AG128" s="4">
        <v>0.10626766999999999</v>
      </c>
      <c r="AH128" s="4">
        <v>-1.4282950000000001E-2</v>
      </c>
    </row>
    <row r="129" spans="1:34">
      <c r="A129" s="2" t="s">
        <v>153</v>
      </c>
      <c r="B129" s="2" t="s">
        <v>49</v>
      </c>
      <c r="C129" s="2" t="s">
        <v>47</v>
      </c>
      <c r="D129" s="2" t="s">
        <v>77</v>
      </c>
      <c r="E129" s="3">
        <v>213</v>
      </c>
      <c r="F129" s="4">
        <v>2.2919309999999998E-2</v>
      </c>
      <c r="G129" s="4"/>
      <c r="H129" s="3">
        <v>279</v>
      </c>
      <c r="I129" s="4">
        <v>3.0710339999999999E-2</v>
      </c>
      <c r="J129" s="4">
        <v>0.31198226000000001</v>
      </c>
      <c r="K129" s="3">
        <v>313</v>
      </c>
      <c r="L129" s="4">
        <v>3.5180790000000003E-2</v>
      </c>
      <c r="M129" s="4">
        <v>0.11939789000000001</v>
      </c>
      <c r="N129" s="3">
        <v>337</v>
      </c>
      <c r="O129" s="4">
        <v>3.7498570000000002E-2</v>
      </c>
      <c r="P129" s="4">
        <v>7.7936469999999994E-2</v>
      </c>
      <c r="Q129" s="3">
        <v>323</v>
      </c>
      <c r="R129" s="4">
        <v>3.9456539999999998E-2</v>
      </c>
      <c r="S129" s="4">
        <v>-4.0580810000000002E-2</v>
      </c>
      <c r="T129" s="3">
        <v>345</v>
      </c>
      <c r="U129" s="4">
        <v>4.0913400000000003E-2</v>
      </c>
      <c r="V129" s="4">
        <v>6.7222340000000005E-2</v>
      </c>
      <c r="W129" s="3">
        <v>385</v>
      </c>
      <c r="X129" s="4">
        <v>4.4337439999999999E-2</v>
      </c>
      <c r="Y129" s="4">
        <v>0.11621582</v>
      </c>
      <c r="Z129" s="3">
        <v>375</v>
      </c>
      <c r="AA129" s="4">
        <v>4.408633E-2</v>
      </c>
      <c r="AB129" s="4">
        <v>-2.6380170000000001E-2</v>
      </c>
      <c r="AC129" s="3">
        <v>399</v>
      </c>
      <c r="AD129" s="4">
        <v>4.4762089999999997E-2</v>
      </c>
      <c r="AE129" s="4">
        <v>6.3724539999999996E-2</v>
      </c>
      <c r="AF129" s="3">
        <v>446</v>
      </c>
      <c r="AG129" s="4">
        <v>5.4467920000000003E-2</v>
      </c>
      <c r="AH129" s="4">
        <v>0.11666839</v>
      </c>
    </row>
    <row r="130" spans="1:34">
      <c r="A130" s="2" t="s">
        <v>153</v>
      </c>
      <c r="B130" s="2" t="s">
        <v>49</v>
      </c>
      <c r="C130" s="2" t="s">
        <v>47</v>
      </c>
      <c r="D130" s="2" t="s">
        <v>78</v>
      </c>
      <c r="E130" s="5" t="s">
        <v>86</v>
      </c>
      <c r="F130" s="6" t="s">
        <v>86</v>
      </c>
      <c r="G130" s="4"/>
      <c r="H130" s="5" t="s">
        <v>86</v>
      </c>
      <c r="I130" s="6" t="s">
        <v>86</v>
      </c>
      <c r="J130" s="6" t="s">
        <v>86</v>
      </c>
      <c r="K130" s="5" t="s">
        <v>86</v>
      </c>
      <c r="L130" s="6" t="s">
        <v>86</v>
      </c>
      <c r="M130" s="6" t="s">
        <v>86</v>
      </c>
      <c r="N130" s="5" t="s">
        <v>86</v>
      </c>
      <c r="O130" s="6" t="s">
        <v>86</v>
      </c>
      <c r="P130" s="6" t="s">
        <v>86</v>
      </c>
      <c r="Q130" s="3">
        <v>27</v>
      </c>
      <c r="R130" s="4">
        <v>3.32102E-3</v>
      </c>
      <c r="S130" s="6" t="s">
        <v>86</v>
      </c>
      <c r="T130" s="3">
        <v>23</v>
      </c>
      <c r="U130" s="4">
        <v>2.71331E-3</v>
      </c>
      <c r="V130" s="4">
        <v>-0.15911671999999999</v>
      </c>
      <c r="W130" s="5" t="s">
        <v>86</v>
      </c>
      <c r="X130" s="6" t="s">
        <v>86</v>
      </c>
      <c r="Y130" s="6" t="s">
        <v>86</v>
      </c>
      <c r="Z130" s="3">
        <v>26</v>
      </c>
      <c r="AA130" s="4">
        <v>3.0788299999999998E-3</v>
      </c>
      <c r="AB130" s="6" t="s">
        <v>86</v>
      </c>
      <c r="AC130" s="5" t="s">
        <v>86</v>
      </c>
      <c r="AD130" s="6" t="s">
        <v>86</v>
      </c>
      <c r="AE130" s="6" t="s">
        <v>86</v>
      </c>
      <c r="AF130" s="5" t="s">
        <v>86</v>
      </c>
      <c r="AG130" s="6" t="s">
        <v>86</v>
      </c>
      <c r="AH130" s="6" t="s">
        <v>86</v>
      </c>
    </row>
    <row r="131" spans="1:34">
      <c r="A131" s="2" t="s">
        <v>153</v>
      </c>
      <c r="B131" s="2" t="s">
        <v>49</v>
      </c>
      <c r="C131" s="2" t="s">
        <v>47</v>
      </c>
      <c r="D131" s="2" t="s">
        <v>79</v>
      </c>
      <c r="E131" s="5" t="s">
        <v>86</v>
      </c>
      <c r="F131" s="6" t="s">
        <v>86</v>
      </c>
      <c r="G131" s="4"/>
      <c r="H131" s="5" t="s">
        <v>86</v>
      </c>
      <c r="I131" s="6" t="s">
        <v>86</v>
      </c>
      <c r="J131" s="6" t="s">
        <v>86</v>
      </c>
      <c r="K131" s="5" t="s">
        <v>86</v>
      </c>
      <c r="L131" s="6" t="s">
        <v>86</v>
      </c>
      <c r="M131" s="6" t="s">
        <v>86</v>
      </c>
      <c r="N131" s="5" t="s">
        <v>86</v>
      </c>
      <c r="O131" s="6" t="s">
        <v>86</v>
      </c>
      <c r="P131" s="6" t="s">
        <v>86</v>
      </c>
      <c r="Q131" s="3">
        <v>11</v>
      </c>
      <c r="R131" s="4">
        <v>1.2821499999999999E-3</v>
      </c>
      <c r="S131" s="6" t="s">
        <v>86</v>
      </c>
      <c r="T131" s="3">
        <v>11</v>
      </c>
      <c r="U131" s="4">
        <v>1.2953400000000001E-3</v>
      </c>
      <c r="V131" s="4">
        <v>3.9809209999999998E-2</v>
      </c>
      <c r="W131" s="5" t="s">
        <v>86</v>
      </c>
      <c r="X131" s="6" t="s">
        <v>86</v>
      </c>
      <c r="Y131" s="6" t="s">
        <v>86</v>
      </c>
      <c r="Z131" s="3">
        <v>11</v>
      </c>
      <c r="AA131" s="4">
        <v>1.33815E-3</v>
      </c>
      <c r="AB131" s="6" t="s">
        <v>86</v>
      </c>
      <c r="AC131" s="5" t="s">
        <v>86</v>
      </c>
      <c r="AD131" s="6" t="s">
        <v>86</v>
      </c>
      <c r="AE131" s="6" t="s">
        <v>86</v>
      </c>
      <c r="AF131" s="5" t="s">
        <v>86</v>
      </c>
      <c r="AG131" s="6" t="s">
        <v>86</v>
      </c>
      <c r="AH131" s="6" t="s">
        <v>86</v>
      </c>
    </row>
    <row r="132" spans="1:34">
      <c r="A132" s="2" t="s">
        <v>153</v>
      </c>
      <c r="B132" s="2" t="s">
        <v>49</v>
      </c>
      <c r="C132" s="2" t="s">
        <v>47</v>
      </c>
      <c r="D132" s="2" t="s">
        <v>80</v>
      </c>
      <c r="E132" s="3">
        <v>117</v>
      </c>
      <c r="F132" s="4">
        <v>1.257527E-2</v>
      </c>
      <c r="G132" s="4"/>
      <c r="H132" s="3">
        <v>165</v>
      </c>
      <c r="I132" s="4">
        <v>1.810407E-2</v>
      </c>
      <c r="J132" s="4">
        <v>0.40962525999999999</v>
      </c>
      <c r="K132" s="3">
        <v>144</v>
      </c>
      <c r="L132" s="4">
        <v>1.6230939999999999E-2</v>
      </c>
      <c r="M132" s="4">
        <v>-0.12394608</v>
      </c>
      <c r="N132" s="3">
        <v>189</v>
      </c>
      <c r="O132" s="4">
        <v>2.1038959999999999E-2</v>
      </c>
      <c r="P132" s="4">
        <v>0.31088552000000003</v>
      </c>
      <c r="Q132" s="3">
        <v>182</v>
      </c>
      <c r="R132" s="4">
        <v>2.2229579999999999E-2</v>
      </c>
      <c r="S132" s="4">
        <v>-3.658985E-2</v>
      </c>
      <c r="T132" s="3">
        <v>192</v>
      </c>
      <c r="U132" s="4">
        <v>2.2798740000000001E-2</v>
      </c>
      <c r="V132" s="4">
        <v>5.5571740000000001E-2</v>
      </c>
      <c r="W132" s="3">
        <v>190</v>
      </c>
      <c r="X132" s="4">
        <v>2.1889619999999999E-2</v>
      </c>
      <c r="Y132" s="4">
        <v>-1.105857E-2</v>
      </c>
      <c r="Z132" s="3">
        <v>216</v>
      </c>
      <c r="AA132" s="4">
        <v>2.5403780000000001E-2</v>
      </c>
      <c r="AB132" s="4">
        <v>0.13636044</v>
      </c>
      <c r="AC132" s="3">
        <v>202</v>
      </c>
      <c r="AD132" s="4">
        <v>2.268355E-2</v>
      </c>
      <c r="AE132" s="4">
        <v>-6.4517539999999998E-2</v>
      </c>
      <c r="AF132" s="3">
        <v>214</v>
      </c>
      <c r="AG132" s="4">
        <v>2.6118840000000001E-2</v>
      </c>
      <c r="AH132" s="4">
        <v>5.66633E-2</v>
      </c>
    </row>
    <row r="133" spans="1:34">
      <c r="A133" s="2" t="s">
        <v>153</v>
      </c>
      <c r="B133" s="2" t="s">
        <v>49</v>
      </c>
      <c r="C133" s="2" t="s">
        <v>47</v>
      </c>
      <c r="D133" s="2" t="s">
        <v>81</v>
      </c>
      <c r="E133" s="3">
        <v>54</v>
      </c>
      <c r="F133" s="4">
        <v>5.7914100000000003E-3</v>
      </c>
      <c r="G133" s="4"/>
      <c r="H133" s="3">
        <v>68</v>
      </c>
      <c r="I133" s="4">
        <v>7.5167000000000003E-3</v>
      </c>
      <c r="J133" s="4">
        <v>0.27083024999999999</v>
      </c>
      <c r="K133" s="3">
        <v>50</v>
      </c>
      <c r="L133" s="4">
        <v>5.6444700000000004E-3</v>
      </c>
      <c r="M133" s="4">
        <v>-0.26623053000000002</v>
      </c>
      <c r="N133" s="3">
        <v>57</v>
      </c>
      <c r="O133" s="4">
        <v>6.3824199999999998E-3</v>
      </c>
      <c r="P133" s="4">
        <v>0.14352636999999999</v>
      </c>
      <c r="Q133" s="3">
        <v>49</v>
      </c>
      <c r="R133" s="4">
        <v>5.9258599999999998E-3</v>
      </c>
      <c r="S133" s="4">
        <v>-0.15341614000000001</v>
      </c>
      <c r="T133" s="3">
        <v>59</v>
      </c>
      <c r="U133" s="4">
        <v>6.9692599999999997E-3</v>
      </c>
      <c r="V133" s="4">
        <v>0.2104415</v>
      </c>
      <c r="W133" s="3">
        <v>60</v>
      </c>
      <c r="X133" s="4">
        <v>6.9119699999999999E-3</v>
      </c>
      <c r="Y133" s="4">
        <v>2.154648E-2</v>
      </c>
      <c r="Z133" s="3">
        <v>90</v>
      </c>
      <c r="AA133" s="4">
        <v>1.057344E-2</v>
      </c>
      <c r="AB133" s="4">
        <v>0.49785858999999999</v>
      </c>
      <c r="AC133" s="3">
        <v>104</v>
      </c>
      <c r="AD133" s="4">
        <v>1.164695E-2</v>
      </c>
      <c r="AE133" s="4">
        <v>0.15403401</v>
      </c>
      <c r="AF133" s="3">
        <v>103</v>
      </c>
      <c r="AG133" s="4">
        <v>1.2638379999999999E-2</v>
      </c>
      <c r="AH133" s="4">
        <v>-4.1976000000000001E-3</v>
      </c>
    </row>
    <row r="134" spans="1:34">
      <c r="A134" s="2" t="s">
        <v>153</v>
      </c>
      <c r="B134" s="2" t="s">
        <v>49</v>
      </c>
      <c r="C134" s="2" t="s">
        <v>47</v>
      </c>
      <c r="D134" s="2" t="s">
        <v>82</v>
      </c>
      <c r="E134" s="3">
        <v>570</v>
      </c>
      <c r="F134" s="4">
        <v>6.1377040000000001E-2</v>
      </c>
      <c r="G134" s="4"/>
      <c r="H134" s="3">
        <v>569</v>
      </c>
      <c r="I134" s="4">
        <v>6.2499539999999999E-2</v>
      </c>
      <c r="J134" s="4">
        <v>-2.9528699999999998E-3</v>
      </c>
      <c r="K134" s="3">
        <v>533</v>
      </c>
      <c r="L134" s="4">
        <v>5.9976399999999999E-2</v>
      </c>
      <c r="M134" s="4">
        <v>-6.2293109999999999E-2</v>
      </c>
      <c r="N134" s="3">
        <v>486</v>
      </c>
      <c r="O134" s="4">
        <v>5.403086E-2</v>
      </c>
      <c r="P134" s="4">
        <v>-8.8942930000000003E-2</v>
      </c>
      <c r="Q134" s="3">
        <v>342</v>
      </c>
      <c r="R134" s="4">
        <v>4.1764309999999999E-2</v>
      </c>
      <c r="S134" s="4">
        <v>-0.29519733999999997</v>
      </c>
      <c r="T134" s="3">
        <v>351</v>
      </c>
      <c r="U134" s="4">
        <v>4.1610809999999998E-2</v>
      </c>
      <c r="V134" s="4">
        <v>2.543747E-2</v>
      </c>
      <c r="W134" s="3">
        <v>368</v>
      </c>
      <c r="X134" s="4">
        <v>4.2391749999999999E-2</v>
      </c>
      <c r="Y134" s="4">
        <v>4.9345050000000001E-2</v>
      </c>
      <c r="Z134" s="3">
        <v>385</v>
      </c>
      <c r="AA134" s="4">
        <v>4.5235959999999999E-2</v>
      </c>
      <c r="AB134" s="4">
        <v>4.4860900000000002E-2</v>
      </c>
      <c r="AC134" s="3">
        <v>347</v>
      </c>
      <c r="AD134" s="4">
        <v>3.8968099999999999E-2</v>
      </c>
      <c r="AE134" s="4">
        <v>-9.749795E-2</v>
      </c>
      <c r="AF134" s="3">
        <v>309</v>
      </c>
      <c r="AG134" s="4">
        <v>3.7717800000000003E-2</v>
      </c>
      <c r="AH134" s="4">
        <v>-0.11175860999999999</v>
      </c>
    </row>
    <row r="135" spans="1:34">
      <c r="A135" s="2" t="s">
        <v>153</v>
      </c>
      <c r="B135" s="2" t="s">
        <v>49</v>
      </c>
      <c r="C135" s="2" t="s">
        <v>47</v>
      </c>
      <c r="D135" s="2" t="s">
        <v>83</v>
      </c>
      <c r="E135" s="3">
        <v>3454</v>
      </c>
      <c r="F135" s="4">
        <v>0.37176977999999999</v>
      </c>
      <c r="G135" s="4"/>
      <c r="H135" s="3">
        <v>2584</v>
      </c>
      <c r="I135" s="4">
        <v>0.28406091999999999</v>
      </c>
      <c r="J135" s="4">
        <v>-0.25186111999999999</v>
      </c>
      <c r="K135" s="3">
        <v>2133</v>
      </c>
      <c r="L135" s="4">
        <v>0.23993461999999999</v>
      </c>
      <c r="M135" s="4">
        <v>-0.17463722000000001</v>
      </c>
      <c r="N135" s="3">
        <v>1769</v>
      </c>
      <c r="O135" s="4">
        <v>0.19678228</v>
      </c>
      <c r="P135" s="4">
        <v>-0.17057488000000001</v>
      </c>
      <c r="Q135" s="3">
        <v>1686</v>
      </c>
      <c r="R135" s="4">
        <v>0.20566915</v>
      </c>
      <c r="S135" s="4">
        <v>-4.7012350000000001E-2</v>
      </c>
      <c r="T135" s="3">
        <v>1612</v>
      </c>
      <c r="U135" s="4">
        <v>0.19105305</v>
      </c>
      <c r="V135" s="4">
        <v>-4.3922389999999999E-2</v>
      </c>
      <c r="W135" s="3">
        <v>1505</v>
      </c>
      <c r="X135" s="4">
        <v>0.17319134999999999</v>
      </c>
      <c r="Y135" s="4">
        <v>-6.6282789999999994E-2</v>
      </c>
      <c r="Z135" s="3">
        <v>1494</v>
      </c>
      <c r="AA135" s="4">
        <v>0.17560432000000001</v>
      </c>
      <c r="AB135" s="4">
        <v>-7.1925699999999997E-3</v>
      </c>
      <c r="AC135" s="3">
        <v>1428</v>
      </c>
      <c r="AD135" s="4">
        <v>0.16017381999999999</v>
      </c>
      <c r="AE135" s="4">
        <v>-4.4393349999999998E-2</v>
      </c>
      <c r="AF135" s="3">
        <v>1132</v>
      </c>
      <c r="AG135" s="4">
        <v>0.13841474000000001</v>
      </c>
      <c r="AH135" s="4">
        <v>-0.2069791</v>
      </c>
    </row>
    <row r="136" spans="1:34">
      <c r="A136" s="2" t="s">
        <v>153</v>
      </c>
      <c r="B136" s="2" t="s">
        <v>49</v>
      </c>
      <c r="C136" s="2" t="s">
        <v>47</v>
      </c>
      <c r="D136" s="2" t="s">
        <v>48</v>
      </c>
      <c r="E136" s="3">
        <v>9292</v>
      </c>
      <c r="F136" s="4">
        <v>1</v>
      </c>
      <c r="G136" s="4"/>
      <c r="H136" s="3">
        <v>9098</v>
      </c>
      <c r="I136" s="4">
        <v>1</v>
      </c>
      <c r="J136" s="4">
        <v>-2.085996E-2</v>
      </c>
      <c r="K136" s="3">
        <v>8890</v>
      </c>
      <c r="L136" s="4">
        <v>1</v>
      </c>
      <c r="M136" s="4">
        <v>-2.2844980000000001E-2</v>
      </c>
      <c r="N136" s="3">
        <v>8991</v>
      </c>
      <c r="O136" s="4">
        <v>1</v>
      </c>
      <c r="P136" s="4">
        <v>1.130955E-2</v>
      </c>
      <c r="Q136" s="3">
        <v>8198</v>
      </c>
      <c r="R136" s="4">
        <v>1</v>
      </c>
      <c r="S136" s="4">
        <v>-8.819051E-2</v>
      </c>
      <c r="T136" s="3">
        <v>8437</v>
      </c>
      <c r="U136" s="4">
        <v>1</v>
      </c>
      <c r="V136" s="4">
        <v>2.922025E-2</v>
      </c>
      <c r="W136" s="3">
        <v>8691</v>
      </c>
      <c r="X136" s="4">
        <v>1</v>
      </c>
      <c r="Y136" s="4">
        <v>3.0014030000000001E-2</v>
      </c>
      <c r="Z136" s="3">
        <v>8510</v>
      </c>
      <c r="AA136" s="4">
        <v>1</v>
      </c>
      <c r="AB136" s="4">
        <v>-2.083465E-2</v>
      </c>
      <c r="AC136" s="3">
        <v>8915</v>
      </c>
      <c r="AD136" s="4">
        <v>1</v>
      </c>
      <c r="AE136" s="4">
        <v>4.7665939999999997E-2</v>
      </c>
      <c r="AF136" s="3">
        <v>8181</v>
      </c>
      <c r="AG136" s="4">
        <v>1</v>
      </c>
      <c r="AH136" s="4">
        <v>-8.2314639999999994E-2</v>
      </c>
    </row>
    <row r="137" spans="1:34">
      <c r="A137" s="2" t="s">
        <v>154</v>
      </c>
      <c r="B137" s="2" t="s">
        <v>44</v>
      </c>
      <c r="C137" s="2" t="s">
        <v>45</v>
      </c>
      <c r="D137" s="2" t="s">
        <v>74</v>
      </c>
      <c r="E137" s="3">
        <v>237558</v>
      </c>
      <c r="F137" s="4">
        <v>0.52369142999999996</v>
      </c>
      <c r="G137" s="4"/>
      <c r="H137" s="3">
        <v>247386</v>
      </c>
      <c r="I137" s="4">
        <v>0.53511830999999999</v>
      </c>
      <c r="J137" s="4">
        <v>4.1370650000000002E-2</v>
      </c>
      <c r="K137" s="3">
        <v>249148</v>
      </c>
      <c r="L137" s="4">
        <v>0.53550008999999998</v>
      </c>
      <c r="M137" s="4">
        <v>7.1228300000000001E-3</v>
      </c>
      <c r="N137" s="3">
        <v>259251</v>
      </c>
      <c r="O137" s="4">
        <v>0.54527784999999995</v>
      </c>
      <c r="P137" s="4">
        <v>4.0549059999999998E-2</v>
      </c>
      <c r="Q137" s="3">
        <v>260587</v>
      </c>
      <c r="R137" s="4">
        <v>0.54597395000000004</v>
      </c>
      <c r="S137" s="4">
        <v>5.1559400000000003E-3</v>
      </c>
      <c r="T137" s="3">
        <v>262873</v>
      </c>
      <c r="U137" s="4">
        <v>0.53892043999999995</v>
      </c>
      <c r="V137" s="4">
        <v>8.7698299999999993E-3</v>
      </c>
      <c r="W137" s="3">
        <v>252992</v>
      </c>
      <c r="X137" s="4">
        <v>0.53542469000000004</v>
      </c>
      <c r="Y137" s="4">
        <v>-3.7585540000000001E-2</v>
      </c>
      <c r="Z137" s="3">
        <v>248475</v>
      </c>
      <c r="AA137" s="4">
        <v>0.53246884000000005</v>
      </c>
      <c r="AB137" s="4">
        <v>-1.7857189999999998E-2</v>
      </c>
      <c r="AC137" s="3">
        <v>245395</v>
      </c>
      <c r="AD137" s="4">
        <v>0.52684372999999995</v>
      </c>
      <c r="AE137" s="4">
        <v>-1.239405E-2</v>
      </c>
      <c r="AF137" s="3">
        <v>252000</v>
      </c>
      <c r="AG137" s="4">
        <v>0.52116304000000002</v>
      </c>
      <c r="AH137" s="4">
        <v>2.6913969999999999E-2</v>
      </c>
    </row>
    <row r="138" spans="1:34">
      <c r="A138" s="2" t="s">
        <v>154</v>
      </c>
      <c r="B138" s="2" t="s">
        <v>44</v>
      </c>
      <c r="C138" s="2" t="s">
        <v>45</v>
      </c>
      <c r="D138" s="2" t="s">
        <v>75</v>
      </c>
      <c r="E138" s="3">
        <v>37326</v>
      </c>
      <c r="F138" s="4">
        <v>8.2284120000000002E-2</v>
      </c>
      <c r="G138" s="4"/>
      <c r="H138" s="3">
        <v>41760</v>
      </c>
      <c r="I138" s="4">
        <v>9.0330670000000002E-2</v>
      </c>
      <c r="J138" s="4">
        <v>0.11879421</v>
      </c>
      <c r="K138" s="3">
        <v>43514</v>
      </c>
      <c r="L138" s="4">
        <v>9.3526059999999994E-2</v>
      </c>
      <c r="M138" s="4">
        <v>4.200566E-2</v>
      </c>
      <c r="N138" s="3">
        <v>47769</v>
      </c>
      <c r="O138" s="4">
        <v>0.1004728</v>
      </c>
      <c r="P138" s="4">
        <v>9.7792169999999998E-2</v>
      </c>
      <c r="Q138" s="3">
        <v>51038</v>
      </c>
      <c r="R138" s="4">
        <v>0.10693357000000001</v>
      </c>
      <c r="S138" s="4">
        <v>6.8427249999999995E-2</v>
      </c>
      <c r="T138" s="3">
        <v>55112</v>
      </c>
      <c r="U138" s="4">
        <v>0.11298577</v>
      </c>
      <c r="V138" s="4">
        <v>7.9814179999999998E-2</v>
      </c>
      <c r="W138" s="3">
        <v>54388</v>
      </c>
      <c r="X138" s="4">
        <v>0.11510421999999999</v>
      </c>
      <c r="Y138" s="4">
        <v>-1.313923E-2</v>
      </c>
      <c r="Z138" s="3">
        <v>55038</v>
      </c>
      <c r="AA138" s="4">
        <v>0.11794386</v>
      </c>
      <c r="AB138" s="4">
        <v>1.1959060000000001E-2</v>
      </c>
      <c r="AC138" s="3">
        <v>57569</v>
      </c>
      <c r="AD138" s="4">
        <v>0.12359609000000001</v>
      </c>
      <c r="AE138" s="4">
        <v>4.598505E-2</v>
      </c>
      <c r="AF138" s="3">
        <v>60240</v>
      </c>
      <c r="AG138" s="4">
        <v>0.12458291000000001</v>
      </c>
      <c r="AH138" s="4">
        <v>4.6395800000000001E-2</v>
      </c>
    </row>
    <row r="139" spans="1:34">
      <c r="A139" s="2" t="s">
        <v>154</v>
      </c>
      <c r="B139" s="2" t="s">
        <v>44</v>
      </c>
      <c r="C139" s="2" t="s">
        <v>45</v>
      </c>
      <c r="D139" s="2" t="s">
        <v>76</v>
      </c>
      <c r="E139" s="3">
        <v>57085</v>
      </c>
      <c r="F139" s="4">
        <v>0.12584255</v>
      </c>
      <c r="G139" s="4"/>
      <c r="H139" s="3">
        <v>60362</v>
      </c>
      <c r="I139" s="4">
        <v>0.13056783</v>
      </c>
      <c r="J139" s="4">
        <v>5.740087E-2</v>
      </c>
      <c r="K139" s="3">
        <v>60575</v>
      </c>
      <c r="L139" s="4">
        <v>0.13019633999999999</v>
      </c>
      <c r="M139" s="4">
        <v>3.5414000000000001E-3</v>
      </c>
      <c r="N139" s="3">
        <v>62823</v>
      </c>
      <c r="O139" s="4">
        <v>0.13213516</v>
      </c>
      <c r="P139" s="4">
        <v>3.7107689999999999E-2</v>
      </c>
      <c r="Q139" s="3">
        <v>62957</v>
      </c>
      <c r="R139" s="4">
        <v>0.13190455000000001</v>
      </c>
      <c r="S139" s="4">
        <v>2.1224E-3</v>
      </c>
      <c r="T139" s="3">
        <v>64890</v>
      </c>
      <c r="U139" s="4">
        <v>0.13303197999999999</v>
      </c>
      <c r="V139" s="4">
        <v>3.0707979999999999E-2</v>
      </c>
      <c r="W139" s="3">
        <v>62224</v>
      </c>
      <c r="X139" s="4">
        <v>0.13168788000000001</v>
      </c>
      <c r="Y139" s="4">
        <v>-4.1089340000000002E-2</v>
      </c>
      <c r="Z139" s="3">
        <v>60183</v>
      </c>
      <c r="AA139" s="4">
        <v>0.12896821999999999</v>
      </c>
      <c r="AB139" s="4">
        <v>-3.2801230000000001E-2</v>
      </c>
      <c r="AC139" s="3">
        <v>58653</v>
      </c>
      <c r="AD139" s="4">
        <v>0.12592385</v>
      </c>
      <c r="AE139" s="4">
        <v>-2.5411280000000001E-2</v>
      </c>
      <c r="AF139" s="3">
        <v>61673</v>
      </c>
      <c r="AG139" s="4">
        <v>0.12754666000000001</v>
      </c>
      <c r="AH139" s="4">
        <v>5.1485620000000003E-2</v>
      </c>
    </row>
    <row r="140" spans="1:34">
      <c r="A140" s="2" t="s">
        <v>154</v>
      </c>
      <c r="B140" s="2" t="s">
        <v>44</v>
      </c>
      <c r="C140" s="2" t="s">
        <v>45</v>
      </c>
      <c r="D140" s="2" t="s">
        <v>77</v>
      </c>
      <c r="E140" s="3">
        <v>17599</v>
      </c>
      <c r="F140" s="4">
        <v>3.8796259999999999E-2</v>
      </c>
      <c r="G140" s="4"/>
      <c r="H140" s="3">
        <v>19836</v>
      </c>
      <c r="I140" s="4">
        <v>4.2908010000000003E-2</v>
      </c>
      <c r="J140" s="4">
        <v>0.12714412</v>
      </c>
      <c r="K140" s="3">
        <v>21628</v>
      </c>
      <c r="L140" s="4">
        <v>4.6485220000000001E-2</v>
      </c>
      <c r="M140" s="4">
        <v>9.0308260000000001E-2</v>
      </c>
      <c r="N140" s="3">
        <v>24017</v>
      </c>
      <c r="O140" s="4">
        <v>5.0514280000000002E-2</v>
      </c>
      <c r="P140" s="4">
        <v>0.11046155000000001</v>
      </c>
      <c r="Q140" s="3">
        <v>25268</v>
      </c>
      <c r="R140" s="4">
        <v>5.2939689999999998E-2</v>
      </c>
      <c r="S140" s="4">
        <v>5.2074580000000002E-2</v>
      </c>
      <c r="T140" s="3">
        <v>27334</v>
      </c>
      <c r="U140" s="4">
        <v>5.6037690000000001E-2</v>
      </c>
      <c r="V140" s="4">
        <v>8.1778130000000004E-2</v>
      </c>
      <c r="W140" s="3">
        <v>27982</v>
      </c>
      <c r="X140" s="4">
        <v>5.9219519999999998E-2</v>
      </c>
      <c r="Y140" s="4">
        <v>2.3700820000000001E-2</v>
      </c>
      <c r="Z140" s="3">
        <v>28654</v>
      </c>
      <c r="AA140" s="4">
        <v>6.1403920000000001E-2</v>
      </c>
      <c r="AB140" s="4">
        <v>2.4023820000000001E-2</v>
      </c>
      <c r="AC140" s="3">
        <v>29975</v>
      </c>
      <c r="AD140" s="4">
        <v>6.4353640000000004E-2</v>
      </c>
      <c r="AE140" s="4">
        <v>4.6099769999999998E-2</v>
      </c>
      <c r="AF140" s="3">
        <v>31912</v>
      </c>
      <c r="AG140" s="4">
        <v>6.5997180000000003E-2</v>
      </c>
      <c r="AH140" s="4">
        <v>6.461981E-2</v>
      </c>
    </row>
    <row r="141" spans="1:34">
      <c r="A141" s="2" t="s">
        <v>154</v>
      </c>
      <c r="B141" s="2" t="s">
        <v>44</v>
      </c>
      <c r="C141" s="2" t="s">
        <v>45</v>
      </c>
      <c r="D141" s="2" t="s">
        <v>78</v>
      </c>
      <c r="E141" s="3">
        <v>2670</v>
      </c>
      <c r="F141" s="4">
        <v>5.8863500000000003E-3</v>
      </c>
      <c r="G141" s="4"/>
      <c r="H141" s="3">
        <v>2715</v>
      </c>
      <c r="I141" s="4">
        <v>5.8720400000000002E-3</v>
      </c>
      <c r="J141" s="4">
        <v>1.665643E-2</v>
      </c>
      <c r="K141" s="3">
        <v>2553</v>
      </c>
      <c r="L141" s="4">
        <v>5.4877800000000003E-3</v>
      </c>
      <c r="M141" s="4">
        <v>-5.9454489999999999E-2</v>
      </c>
      <c r="N141" s="3">
        <v>2685</v>
      </c>
      <c r="O141" s="4">
        <v>5.6466900000000002E-3</v>
      </c>
      <c r="P141" s="4">
        <v>5.1481619999999999E-2</v>
      </c>
      <c r="Q141" s="3">
        <v>3057</v>
      </c>
      <c r="R141" s="4">
        <v>6.4046800000000003E-3</v>
      </c>
      <c r="S141" s="4">
        <v>0.13863175999999999</v>
      </c>
      <c r="T141" s="3">
        <v>3180</v>
      </c>
      <c r="U141" s="4">
        <v>6.5202899999999998E-3</v>
      </c>
      <c r="V141" s="4">
        <v>4.0419129999999998E-2</v>
      </c>
      <c r="W141" s="3">
        <v>2779</v>
      </c>
      <c r="X141" s="4">
        <v>5.8811799999999997E-3</v>
      </c>
      <c r="Y141" s="4">
        <v>-0.12625233</v>
      </c>
      <c r="Z141" s="3">
        <v>2359</v>
      </c>
      <c r="AA141" s="4">
        <v>5.0554700000000003E-3</v>
      </c>
      <c r="AB141" s="4">
        <v>-0.15106132999999999</v>
      </c>
      <c r="AC141" s="3">
        <v>2110</v>
      </c>
      <c r="AD141" s="4">
        <v>4.5302600000000004E-3</v>
      </c>
      <c r="AE141" s="4">
        <v>-0.10554753</v>
      </c>
      <c r="AF141" s="3">
        <v>2230</v>
      </c>
      <c r="AG141" s="4">
        <v>4.6124199999999999E-3</v>
      </c>
      <c r="AH141" s="4">
        <v>5.693409E-2</v>
      </c>
    </row>
    <row r="142" spans="1:34">
      <c r="A142" s="2" t="s">
        <v>154</v>
      </c>
      <c r="B142" s="2" t="s">
        <v>44</v>
      </c>
      <c r="C142" s="2" t="s">
        <v>45</v>
      </c>
      <c r="D142" s="2" t="s">
        <v>79</v>
      </c>
      <c r="E142" s="3">
        <v>660</v>
      </c>
      <c r="F142" s="4">
        <v>1.45531E-3</v>
      </c>
      <c r="G142" s="4"/>
      <c r="H142" s="3">
        <v>799</v>
      </c>
      <c r="I142" s="4">
        <v>1.7283000000000001E-3</v>
      </c>
      <c r="J142" s="4">
        <v>0.21030106000000001</v>
      </c>
      <c r="K142" s="3">
        <v>884</v>
      </c>
      <c r="L142" s="4">
        <v>1.8991100000000001E-3</v>
      </c>
      <c r="M142" s="4">
        <v>0.10587075</v>
      </c>
      <c r="N142" s="3">
        <v>855</v>
      </c>
      <c r="O142" s="4">
        <v>1.7984100000000001E-3</v>
      </c>
      <c r="P142" s="4">
        <v>-3.2294570000000002E-2</v>
      </c>
      <c r="Q142" s="3">
        <v>844</v>
      </c>
      <c r="R142" s="4">
        <v>1.76757E-3</v>
      </c>
      <c r="S142" s="4">
        <v>-1.334144E-2</v>
      </c>
      <c r="T142" s="3">
        <v>842</v>
      </c>
      <c r="U142" s="4">
        <v>1.7271700000000001E-3</v>
      </c>
      <c r="V142" s="4">
        <v>-1.3845800000000001E-3</v>
      </c>
      <c r="W142" s="3">
        <v>746</v>
      </c>
      <c r="X142" s="4">
        <v>1.5785E-3</v>
      </c>
      <c r="Y142" s="4">
        <v>-0.11468708</v>
      </c>
      <c r="Z142" s="3">
        <v>701</v>
      </c>
      <c r="AA142" s="4">
        <v>1.5019199999999999E-3</v>
      </c>
      <c r="AB142" s="4">
        <v>-6.0313390000000001E-2</v>
      </c>
      <c r="AC142" s="3">
        <v>685</v>
      </c>
      <c r="AD142" s="4">
        <v>1.4701499999999999E-3</v>
      </c>
      <c r="AE142" s="4">
        <v>-2.296954E-2</v>
      </c>
      <c r="AF142" s="3">
        <v>615</v>
      </c>
      <c r="AG142" s="4">
        <v>1.2721099999999999E-3</v>
      </c>
      <c r="AH142" s="4">
        <v>-0.10173016</v>
      </c>
    </row>
    <row r="143" spans="1:34">
      <c r="A143" s="2" t="s">
        <v>154</v>
      </c>
      <c r="B143" s="2" t="s">
        <v>44</v>
      </c>
      <c r="C143" s="2" t="s">
        <v>45</v>
      </c>
      <c r="D143" s="2" t="s">
        <v>80</v>
      </c>
      <c r="E143" s="3">
        <v>12410</v>
      </c>
      <c r="F143" s="4">
        <v>2.7358560000000001E-2</v>
      </c>
      <c r="G143" s="4"/>
      <c r="H143" s="3">
        <v>14036</v>
      </c>
      <c r="I143" s="4">
        <v>3.0360109999999999E-2</v>
      </c>
      <c r="J143" s="4">
        <v>0.13094407</v>
      </c>
      <c r="K143" s="3">
        <v>14918</v>
      </c>
      <c r="L143" s="4">
        <v>3.2064080000000002E-2</v>
      </c>
      <c r="M143" s="4">
        <v>6.2889639999999997E-2</v>
      </c>
      <c r="N143" s="3">
        <v>16121</v>
      </c>
      <c r="O143" s="4">
        <v>3.3906249999999999E-2</v>
      </c>
      <c r="P143" s="4">
        <v>8.0600580000000005E-2</v>
      </c>
      <c r="Q143" s="3">
        <v>16583</v>
      </c>
      <c r="R143" s="4">
        <v>3.4744169999999998E-2</v>
      </c>
      <c r="S143" s="4">
        <v>2.8683E-2</v>
      </c>
      <c r="T143" s="3">
        <v>17801</v>
      </c>
      <c r="U143" s="4">
        <v>3.6494329999999998E-2</v>
      </c>
      <c r="V143" s="4">
        <v>7.3452340000000005E-2</v>
      </c>
      <c r="W143" s="3">
        <v>17886</v>
      </c>
      <c r="X143" s="4">
        <v>3.7853070000000003E-2</v>
      </c>
      <c r="Y143" s="4">
        <v>4.7642500000000003E-3</v>
      </c>
      <c r="Z143" s="3">
        <v>18043</v>
      </c>
      <c r="AA143" s="4">
        <v>3.8665020000000001E-2</v>
      </c>
      <c r="AB143" s="4">
        <v>8.7788399999999996E-3</v>
      </c>
      <c r="AC143" s="3">
        <v>19175</v>
      </c>
      <c r="AD143" s="4">
        <v>4.1166500000000002E-2</v>
      </c>
      <c r="AE143" s="4">
        <v>6.2727190000000002E-2</v>
      </c>
      <c r="AF143" s="3">
        <v>19869</v>
      </c>
      <c r="AG143" s="4">
        <v>4.1092299999999998E-2</v>
      </c>
      <c r="AH143" s="4">
        <v>3.6236110000000002E-2</v>
      </c>
    </row>
    <row r="144" spans="1:34">
      <c r="A144" s="2" t="s">
        <v>154</v>
      </c>
      <c r="B144" s="2" t="s">
        <v>44</v>
      </c>
      <c r="C144" s="2" t="s">
        <v>45</v>
      </c>
      <c r="D144" s="2" t="s">
        <v>81</v>
      </c>
      <c r="E144" s="3">
        <v>4627</v>
      </c>
      <c r="F144" s="4">
        <v>1.0200880000000001E-2</v>
      </c>
      <c r="G144" s="4"/>
      <c r="H144" s="3">
        <v>5320</v>
      </c>
      <c r="I144" s="4">
        <v>1.150842E-2</v>
      </c>
      <c r="J144" s="4">
        <v>0.14976444</v>
      </c>
      <c r="K144" s="3">
        <v>5658</v>
      </c>
      <c r="L144" s="4">
        <v>1.2161440000000001E-2</v>
      </c>
      <c r="M144" s="4">
        <v>6.351118E-2</v>
      </c>
      <c r="N144" s="3">
        <v>6301</v>
      </c>
      <c r="O144" s="4">
        <v>1.3252740000000001E-2</v>
      </c>
      <c r="P144" s="4">
        <v>0.11358886999999999</v>
      </c>
      <c r="Q144" s="3">
        <v>6748</v>
      </c>
      <c r="R144" s="4">
        <v>1.4138680000000001E-2</v>
      </c>
      <c r="S144" s="4">
        <v>7.0982829999999997E-2</v>
      </c>
      <c r="T144" s="3">
        <v>6879</v>
      </c>
      <c r="U144" s="4">
        <v>1.4102450000000001E-2</v>
      </c>
      <c r="V144" s="4">
        <v>1.9354409999999999E-2</v>
      </c>
      <c r="W144" s="3">
        <v>6698</v>
      </c>
      <c r="X144" s="4">
        <v>1.417533E-2</v>
      </c>
      <c r="Y144" s="4">
        <v>-2.6296010000000002E-2</v>
      </c>
      <c r="Z144" s="3">
        <v>6472</v>
      </c>
      <c r="AA144" s="4">
        <v>1.3869589999999999E-2</v>
      </c>
      <c r="AB144" s="4">
        <v>-3.3706100000000003E-2</v>
      </c>
      <c r="AC144" s="3">
        <v>6389</v>
      </c>
      <c r="AD144" s="4">
        <v>1.371724E-2</v>
      </c>
      <c r="AE144" s="4">
        <v>-1.2813359999999999E-2</v>
      </c>
      <c r="AF144" s="3">
        <v>6129</v>
      </c>
      <c r="AG144" s="4">
        <v>1.267625E-2</v>
      </c>
      <c r="AH144" s="4">
        <v>-4.0673639999999997E-2</v>
      </c>
    </row>
    <row r="145" spans="1:34">
      <c r="A145" s="2" t="s">
        <v>154</v>
      </c>
      <c r="B145" s="2" t="s">
        <v>44</v>
      </c>
      <c r="C145" s="2" t="s">
        <v>45</v>
      </c>
      <c r="D145" s="2" t="s">
        <v>82</v>
      </c>
      <c r="E145" s="3">
        <v>15324</v>
      </c>
      <c r="F145" s="4">
        <v>3.3781060000000002E-2</v>
      </c>
      <c r="G145" s="4"/>
      <c r="H145" s="3">
        <v>14844</v>
      </c>
      <c r="I145" s="4">
        <v>3.2109409999999998E-2</v>
      </c>
      <c r="J145" s="4">
        <v>-3.1298239999999998E-2</v>
      </c>
      <c r="K145" s="3">
        <v>14893</v>
      </c>
      <c r="L145" s="4">
        <v>3.2008920000000003E-2</v>
      </c>
      <c r="M145" s="4">
        <v>3.25508E-3</v>
      </c>
      <c r="N145" s="3">
        <v>13397</v>
      </c>
      <c r="O145" s="4">
        <v>2.8178140000000001E-2</v>
      </c>
      <c r="P145" s="4">
        <v>-0.10040824</v>
      </c>
      <c r="Q145" s="3">
        <v>11982</v>
      </c>
      <c r="R145" s="4">
        <v>2.5104350000000001E-2</v>
      </c>
      <c r="S145" s="4">
        <v>-0.10563248</v>
      </c>
      <c r="T145" s="3">
        <v>11556</v>
      </c>
      <c r="U145" s="4">
        <v>2.3691299999999998E-2</v>
      </c>
      <c r="V145" s="4">
        <v>-3.5550690000000003E-2</v>
      </c>
      <c r="W145" s="3">
        <v>11169</v>
      </c>
      <c r="X145" s="4">
        <v>2.3637680000000001E-2</v>
      </c>
      <c r="Y145" s="4">
        <v>-3.349477E-2</v>
      </c>
      <c r="Z145" s="3">
        <v>10620</v>
      </c>
      <c r="AA145" s="4">
        <v>2.2757940000000001E-2</v>
      </c>
      <c r="AB145" s="4">
        <v>-4.9160759999999998E-2</v>
      </c>
      <c r="AC145" s="3">
        <v>10222</v>
      </c>
      <c r="AD145" s="4">
        <v>2.1945240000000001E-2</v>
      </c>
      <c r="AE145" s="4">
        <v>-3.7494260000000001E-2</v>
      </c>
      <c r="AF145" s="3">
        <v>11109</v>
      </c>
      <c r="AG145" s="4">
        <v>2.2975530000000001E-2</v>
      </c>
      <c r="AH145" s="4">
        <v>8.6844939999999995E-2</v>
      </c>
    </row>
    <row r="146" spans="1:34">
      <c r="A146" s="2" t="s">
        <v>154</v>
      </c>
      <c r="B146" s="2" t="s">
        <v>44</v>
      </c>
      <c r="C146" s="2" t="s">
        <v>45</v>
      </c>
      <c r="D146" s="2" t="s">
        <v>83</v>
      </c>
      <c r="E146" s="3">
        <v>68362</v>
      </c>
      <c r="F146" s="4">
        <v>0.15070347000000001</v>
      </c>
      <c r="G146" s="4"/>
      <c r="H146" s="3">
        <v>55244</v>
      </c>
      <c r="I146" s="4">
        <v>0.1194969</v>
      </c>
      <c r="J146" s="4">
        <v>-0.19190135</v>
      </c>
      <c r="K146" s="3">
        <v>51491</v>
      </c>
      <c r="L146" s="4">
        <v>0.11067095</v>
      </c>
      <c r="M146" s="4">
        <v>-6.7927459999999995E-2</v>
      </c>
      <c r="N146" s="3">
        <v>42228</v>
      </c>
      <c r="O146" s="4">
        <v>8.8817690000000005E-2</v>
      </c>
      <c r="P146" s="4">
        <v>-0.17989384999999999</v>
      </c>
      <c r="Q146" s="3">
        <v>38225</v>
      </c>
      <c r="R146" s="4">
        <v>8.0088790000000007E-2</v>
      </c>
      <c r="S146" s="4">
        <v>-9.4785179999999997E-2</v>
      </c>
      <c r="T146" s="3">
        <v>37309</v>
      </c>
      <c r="U146" s="4">
        <v>7.648858E-2</v>
      </c>
      <c r="V146" s="4">
        <v>-2.396763E-2</v>
      </c>
      <c r="W146" s="3">
        <v>35645</v>
      </c>
      <c r="X146" s="4">
        <v>7.5437939999999995E-2</v>
      </c>
      <c r="Y146" s="4">
        <v>-4.4607960000000002E-2</v>
      </c>
      <c r="Z146" s="3">
        <v>36102</v>
      </c>
      <c r="AA146" s="4">
        <v>7.7365199999999995E-2</v>
      </c>
      <c r="AB146" s="4">
        <v>1.28256E-2</v>
      </c>
      <c r="AC146" s="3">
        <v>35611</v>
      </c>
      <c r="AD146" s="4">
        <v>7.6453300000000002E-2</v>
      </c>
      <c r="AE146" s="4">
        <v>-1.3614569999999999E-2</v>
      </c>
      <c r="AF146" s="3">
        <v>37755</v>
      </c>
      <c r="AG146" s="4">
        <v>7.8081600000000001E-2</v>
      </c>
      <c r="AH146" s="4">
        <v>6.0216980000000003E-2</v>
      </c>
    </row>
    <row r="147" spans="1:34">
      <c r="A147" s="2" t="s">
        <v>154</v>
      </c>
      <c r="B147" s="2" t="s">
        <v>44</v>
      </c>
      <c r="C147" s="2" t="s">
        <v>45</v>
      </c>
      <c r="D147" s="2" t="s">
        <v>48</v>
      </c>
      <c r="E147" s="3">
        <v>453622</v>
      </c>
      <c r="F147" s="4">
        <v>1</v>
      </c>
      <c r="G147" s="4"/>
      <c r="H147" s="3">
        <v>462301</v>
      </c>
      <c r="I147" s="4">
        <v>1</v>
      </c>
      <c r="J147" s="4">
        <v>1.9133299999999999E-2</v>
      </c>
      <c r="K147" s="3">
        <v>465262</v>
      </c>
      <c r="L147" s="4">
        <v>1</v>
      </c>
      <c r="M147" s="4">
        <v>6.4048000000000004E-3</v>
      </c>
      <c r="N147" s="3">
        <v>475447</v>
      </c>
      <c r="O147" s="4">
        <v>1</v>
      </c>
      <c r="P147" s="4">
        <v>2.189025E-2</v>
      </c>
      <c r="Q147" s="3">
        <v>477289</v>
      </c>
      <c r="R147" s="4">
        <v>1</v>
      </c>
      <c r="S147" s="4">
        <v>3.8743900000000001E-3</v>
      </c>
      <c r="T147" s="3">
        <v>487776</v>
      </c>
      <c r="U147" s="4">
        <v>1</v>
      </c>
      <c r="V147" s="4">
        <v>2.197284E-2</v>
      </c>
      <c r="W147" s="3">
        <v>472508</v>
      </c>
      <c r="X147" s="4">
        <v>1</v>
      </c>
      <c r="Y147" s="4">
        <v>-3.1302009999999998E-2</v>
      </c>
      <c r="Z147" s="3">
        <v>466646</v>
      </c>
      <c r="AA147" s="4">
        <v>1</v>
      </c>
      <c r="AB147" s="4">
        <v>-1.240511E-2</v>
      </c>
      <c r="AC147" s="3">
        <v>465783</v>
      </c>
      <c r="AD147" s="4">
        <v>1</v>
      </c>
      <c r="AE147" s="4">
        <v>-1.8493800000000001E-3</v>
      </c>
      <c r="AF147" s="3">
        <v>483533</v>
      </c>
      <c r="AG147" s="4">
        <v>1</v>
      </c>
      <c r="AH147" s="4">
        <v>3.8107349999999998E-2</v>
      </c>
    </row>
    <row r="148" spans="1:34">
      <c r="A148" s="2" t="s">
        <v>154</v>
      </c>
      <c r="B148" s="2" t="s">
        <v>44</v>
      </c>
      <c r="C148" s="2" t="s">
        <v>46</v>
      </c>
      <c r="D148" s="2" t="s">
        <v>74</v>
      </c>
      <c r="E148" s="3">
        <v>128421</v>
      </c>
      <c r="F148" s="4">
        <v>0.49661620000000001</v>
      </c>
      <c r="G148" s="4"/>
      <c r="H148" s="3">
        <v>128784</v>
      </c>
      <c r="I148" s="4">
        <v>0.49768073000000002</v>
      </c>
      <c r="J148" s="4">
        <v>2.8207100000000001E-3</v>
      </c>
      <c r="K148" s="3">
        <v>129426</v>
      </c>
      <c r="L148" s="4">
        <v>0.49440864000000001</v>
      </c>
      <c r="M148" s="4">
        <v>4.9880499999999999E-3</v>
      </c>
      <c r="N148" s="3">
        <v>129133</v>
      </c>
      <c r="O148" s="4">
        <v>0.48209689</v>
      </c>
      <c r="P148" s="4">
        <v>-2.2653700000000001E-3</v>
      </c>
      <c r="Q148" s="3">
        <v>124675</v>
      </c>
      <c r="R148" s="4">
        <v>0.47619411</v>
      </c>
      <c r="S148" s="4">
        <v>-3.4525199999999999E-2</v>
      </c>
      <c r="T148" s="3">
        <v>124907</v>
      </c>
      <c r="U148" s="4">
        <v>0.46738344999999998</v>
      </c>
      <c r="V148" s="4">
        <v>1.86718E-3</v>
      </c>
      <c r="W148" s="3">
        <v>118438</v>
      </c>
      <c r="X148" s="4">
        <v>0.45822537000000002</v>
      </c>
      <c r="Y148" s="4">
        <v>-5.1791700000000003E-2</v>
      </c>
      <c r="Z148" s="3">
        <v>111175</v>
      </c>
      <c r="AA148" s="4">
        <v>0.45198986000000002</v>
      </c>
      <c r="AB148" s="4">
        <v>-6.132841E-2</v>
      </c>
      <c r="AC148" s="3">
        <v>109814</v>
      </c>
      <c r="AD148" s="4">
        <v>0.43994706</v>
      </c>
      <c r="AE148" s="4">
        <v>-1.2237339999999999E-2</v>
      </c>
      <c r="AF148" s="3">
        <v>108863</v>
      </c>
      <c r="AG148" s="4">
        <v>0.41754787999999998</v>
      </c>
      <c r="AH148" s="4">
        <v>-8.6595300000000004E-3</v>
      </c>
    </row>
    <row r="149" spans="1:34">
      <c r="A149" s="2" t="s">
        <v>154</v>
      </c>
      <c r="B149" s="2" t="s">
        <v>44</v>
      </c>
      <c r="C149" s="2" t="s">
        <v>46</v>
      </c>
      <c r="D149" s="2" t="s">
        <v>75</v>
      </c>
      <c r="E149" s="3">
        <v>43459</v>
      </c>
      <c r="F149" s="4">
        <v>0.16805835</v>
      </c>
      <c r="G149" s="4"/>
      <c r="H149" s="3">
        <v>47978</v>
      </c>
      <c r="I149" s="4">
        <v>0.18540897000000001</v>
      </c>
      <c r="J149" s="4">
        <v>0.10398706000000001</v>
      </c>
      <c r="K149" s="3">
        <v>51518</v>
      </c>
      <c r="L149" s="4">
        <v>0.19679901</v>
      </c>
      <c r="M149" s="4">
        <v>7.3786279999999996E-2</v>
      </c>
      <c r="N149" s="3">
        <v>56348</v>
      </c>
      <c r="O149" s="4">
        <v>0.21036441</v>
      </c>
      <c r="P149" s="4">
        <v>9.3745140000000005E-2</v>
      </c>
      <c r="Q149" s="3">
        <v>57949</v>
      </c>
      <c r="R149" s="4">
        <v>0.22133746000000001</v>
      </c>
      <c r="S149" s="4">
        <v>2.8428040000000002E-2</v>
      </c>
      <c r="T149" s="3">
        <v>61089</v>
      </c>
      <c r="U149" s="4">
        <v>0.22858687999999999</v>
      </c>
      <c r="V149" s="4">
        <v>5.4185909999999997E-2</v>
      </c>
      <c r="W149" s="3">
        <v>61532</v>
      </c>
      <c r="X149" s="4">
        <v>0.23806295999999999</v>
      </c>
      <c r="Y149" s="4">
        <v>7.2527900000000003E-3</v>
      </c>
      <c r="Z149" s="3">
        <v>59110</v>
      </c>
      <c r="AA149" s="4">
        <v>0.24031858</v>
      </c>
      <c r="AB149" s="4">
        <v>-3.9362300000000003E-2</v>
      </c>
      <c r="AC149" s="3">
        <v>61253</v>
      </c>
      <c r="AD149" s="4">
        <v>0.24539773000000001</v>
      </c>
      <c r="AE149" s="4">
        <v>3.6248889999999999E-2</v>
      </c>
      <c r="AF149" s="3">
        <v>65221</v>
      </c>
      <c r="AG149" s="4">
        <v>0.25015548999999998</v>
      </c>
      <c r="AH149" s="4">
        <v>6.4771620000000002E-2</v>
      </c>
    </row>
    <row r="150" spans="1:34">
      <c r="A150" s="2" t="s">
        <v>154</v>
      </c>
      <c r="B150" s="2" t="s">
        <v>44</v>
      </c>
      <c r="C150" s="2" t="s">
        <v>46</v>
      </c>
      <c r="D150" s="2" t="s">
        <v>76</v>
      </c>
      <c r="E150" s="3">
        <v>40904</v>
      </c>
      <c r="F150" s="4">
        <v>0.15817750999999999</v>
      </c>
      <c r="G150" s="4"/>
      <c r="H150" s="3">
        <v>40674</v>
      </c>
      <c r="I150" s="4">
        <v>0.15718352999999999</v>
      </c>
      <c r="J150" s="4">
        <v>-5.6125100000000002E-3</v>
      </c>
      <c r="K150" s="3">
        <v>41267</v>
      </c>
      <c r="L150" s="4">
        <v>0.15763898000000001</v>
      </c>
      <c r="M150" s="4">
        <v>1.457056E-2</v>
      </c>
      <c r="N150" s="3">
        <v>42458</v>
      </c>
      <c r="O150" s="4">
        <v>0.15850913</v>
      </c>
      <c r="P150" s="4">
        <v>2.886275E-2</v>
      </c>
      <c r="Q150" s="3">
        <v>40568</v>
      </c>
      <c r="R150" s="4">
        <v>0.15494943</v>
      </c>
      <c r="S150" s="4">
        <v>-4.4508230000000003E-2</v>
      </c>
      <c r="T150" s="3">
        <v>42382</v>
      </c>
      <c r="U150" s="4">
        <v>0.15858633999999999</v>
      </c>
      <c r="V150" s="4">
        <v>4.471207E-2</v>
      </c>
      <c r="W150" s="3">
        <v>40494</v>
      </c>
      <c r="X150" s="4">
        <v>0.15666661000000001</v>
      </c>
      <c r="Y150" s="4">
        <v>-4.4548530000000003E-2</v>
      </c>
      <c r="Z150" s="3">
        <v>38031</v>
      </c>
      <c r="AA150" s="4">
        <v>0.15461732</v>
      </c>
      <c r="AB150" s="4">
        <v>-6.0826529999999997E-2</v>
      </c>
      <c r="AC150" s="3">
        <v>37541</v>
      </c>
      <c r="AD150" s="4">
        <v>0.15039837</v>
      </c>
      <c r="AE150" s="4">
        <v>-1.2889289999999999E-2</v>
      </c>
      <c r="AF150" s="3">
        <v>40092</v>
      </c>
      <c r="AG150" s="4">
        <v>0.15377560000000001</v>
      </c>
      <c r="AH150" s="4">
        <v>6.7975419999999995E-2</v>
      </c>
    </row>
    <row r="151" spans="1:34">
      <c r="A151" s="2" t="s">
        <v>154</v>
      </c>
      <c r="B151" s="2" t="s">
        <v>44</v>
      </c>
      <c r="C151" s="2" t="s">
        <v>46</v>
      </c>
      <c r="D151" s="2" t="s">
        <v>77</v>
      </c>
      <c r="E151" s="3">
        <v>8045</v>
      </c>
      <c r="F151" s="4">
        <v>3.1111469999999999E-2</v>
      </c>
      <c r="G151" s="4"/>
      <c r="H151" s="3">
        <v>8672</v>
      </c>
      <c r="I151" s="4">
        <v>3.351432E-2</v>
      </c>
      <c r="J151" s="4">
        <v>7.7961470000000005E-2</v>
      </c>
      <c r="K151" s="3">
        <v>9569</v>
      </c>
      <c r="L151" s="4">
        <v>3.6553380000000003E-2</v>
      </c>
      <c r="M151" s="4">
        <v>0.10337401</v>
      </c>
      <c r="N151" s="3">
        <v>10125</v>
      </c>
      <c r="O151" s="4">
        <v>3.7799930000000002E-2</v>
      </c>
      <c r="P151" s="4">
        <v>5.8108649999999998E-2</v>
      </c>
      <c r="Q151" s="3">
        <v>9946</v>
      </c>
      <c r="R151" s="4">
        <v>3.7986939999999997E-2</v>
      </c>
      <c r="S151" s="4">
        <v>-1.7721500000000001E-2</v>
      </c>
      <c r="T151" s="3">
        <v>10428</v>
      </c>
      <c r="U151" s="4">
        <v>3.9018659999999997E-2</v>
      </c>
      <c r="V151" s="4">
        <v>4.8476869999999998E-2</v>
      </c>
      <c r="W151" s="3">
        <v>10419</v>
      </c>
      <c r="X151" s="4">
        <v>4.0311899999999998E-2</v>
      </c>
      <c r="Y151" s="4">
        <v>-7.8523999999999998E-4</v>
      </c>
      <c r="Z151" s="3">
        <v>10039</v>
      </c>
      <c r="AA151" s="4">
        <v>4.0814639999999999E-2</v>
      </c>
      <c r="AB151" s="4">
        <v>-3.6510929999999997E-2</v>
      </c>
      <c r="AC151" s="3">
        <v>10694</v>
      </c>
      <c r="AD151" s="4">
        <v>4.2843619999999999E-2</v>
      </c>
      <c r="AE151" s="4">
        <v>6.5248909999999993E-2</v>
      </c>
      <c r="AF151" s="3">
        <v>10641</v>
      </c>
      <c r="AG151" s="4">
        <v>4.0812340000000003E-2</v>
      </c>
      <c r="AH151" s="4">
        <v>-5.0017200000000003E-3</v>
      </c>
    </row>
    <row r="152" spans="1:34">
      <c r="A152" s="2" t="s">
        <v>154</v>
      </c>
      <c r="B152" s="2" t="s">
        <v>44</v>
      </c>
      <c r="C152" s="2" t="s">
        <v>46</v>
      </c>
      <c r="D152" s="2" t="s">
        <v>78</v>
      </c>
      <c r="E152" s="3">
        <v>2485</v>
      </c>
      <c r="F152" s="4">
        <v>9.6087399999999993E-3</v>
      </c>
      <c r="G152" s="4"/>
      <c r="H152" s="3">
        <v>2075</v>
      </c>
      <c r="I152" s="4">
        <v>8.0194399999999992E-3</v>
      </c>
      <c r="J152" s="4">
        <v>-0.1648377</v>
      </c>
      <c r="K152" s="3">
        <v>2178</v>
      </c>
      <c r="L152" s="4">
        <v>8.3215900000000002E-3</v>
      </c>
      <c r="M152" s="4">
        <v>4.9754199999999998E-2</v>
      </c>
      <c r="N152" s="3">
        <v>2200</v>
      </c>
      <c r="O152" s="4">
        <v>8.2121999999999994E-3</v>
      </c>
      <c r="P152" s="4">
        <v>9.76489E-3</v>
      </c>
      <c r="Q152" s="3">
        <v>1982</v>
      </c>
      <c r="R152" s="4">
        <v>7.57138E-3</v>
      </c>
      <c r="S152" s="4">
        <v>-9.8829639999999996E-2</v>
      </c>
      <c r="T152" s="3">
        <v>1850</v>
      </c>
      <c r="U152" s="4">
        <v>6.9210199999999999E-3</v>
      </c>
      <c r="V152" s="4">
        <v>-6.6927210000000001E-2</v>
      </c>
      <c r="W152" s="3">
        <v>1786</v>
      </c>
      <c r="X152" s="4">
        <v>6.9087799999999998E-3</v>
      </c>
      <c r="Y152" s="4">
        <v>-3.455072E-2</v>
      </c>
      <c r="Z152" s="3">
        <v>1686</v>
      </c>
      <c r="AA152" s="4">
        <v>6.85514E-3</v>
      </c>
      <c r="AB152" s="4">
        <v>-5.5766690000000001E-2</v>
      </c>
      <c r="AC152" s="3">
        <v>1741</v>
      </c>
      <c r="AD152" s="4">
        <v>6.97446E-3</v>
      </c>
      <c r="AE152" s="4">
        <v>3.2463739999999998E-2</v>
      </c>
      <c r="AF152" s="3">
        <v>1763</v>
      </c>
      <c r="AG152" s="4">
        <v>6.7609999999999996E-3</v>
      </c>
      <c r="AH152" s="4">
        <v>1.2551649999999999E-2</v>
      </c>
    </row>
    <row r="153" spans="1:34">
      <c r="A153" s="2" t="s">
        <v>154</v>
      </c>
      <c r="B153" s="2" t="s">
        <v>44</v>
      </c>
      <c r="C153" s="2" t="s">
        <v>46</v>
      </c>
      <c r="D153" s="2" t="s">
        <v>79</v>
      </c>
      <c r="E153" s="3">
        <v>983</v>
      </c>
      <c r="F153" s="4">
        <v>3.79992E-3</v>
      </c>
      <c r="G153" s="4"/>
      <c r="H153" s="3">
        <v>959</v>
      </c>
      <c r="I153" s="4">
        <v>3.7054800000000001E-3</v>
      </c>
      <c r="J153" s="4">
        <v>-2.4193329999999999E-2</v>
      </c>
      <c r="K153" s="3">
        <v>925</v>
      </c>
      <c r="L153" s="4">
        <v>3.5351900000000001E-3</v>
      </c>
      <c r="M153" s="4">
        <v>-3.4853059999999998E-2</v>
      </c>
      <c r="N153" s="3">
        <v>915</v>
      </c>
      <c r="O153" s="4">
        <v>3.4147000000000001E-3</v>
      </c>
      <c r="P153" s="4">
        <v>-1.165706E-2</v>
      </c>
      <c r="Q153" s="3">
        <v>920</v>
      </c>
      <c r="R153" s="4">
        <v>3.5126699999999999E-3</v>
      </c>
      <c r="S153" s="4">
        <v>5.4857100000000004E-3</v>
      </c>
      <c r="T153" s="3">
        <v>1029</v>
      </c>
      <c r="U153" s="4">
        <v>3.8486900000000001E-3</v>
      </c>
      <c r="V153" s="4">
        <v>0.11839611999999999</v>
      </c>
      <c r="W153" s="3">
        <v>890</v>
      </c>
      <c r="X153" s="4">
        <v>3.4440199999999999E-3</v>
      </c>
      <c r="Y153" s="4">
        <v>-0.13453181</v>
      </c>
      <c r="Z153" s="3">
        <v>794</v>
      </c>
      <c r="AA153" s="4">
        <v>3.2269600000000001E-3</v>
      </c>
      <c r="AB153" s="4">
        <v>-0.10835519</v>
      </c>
      <c r="AC153" s="3">
        <v>874</v>
      </c>
      <c r="AD153" s="4">
        <v>3.50279E-3</v>
      </c>
      <c r="AE153" s="4">
        <v>0.10154225</v>
      </c>
      <c r="AF153" s="3">
        <v>901</v>
      </c>
      <c r="AG153" s="4">
        <v>3.4543299999999998E-3</v>
      </c>
      <c r="AH153" s="4">
        <v>3.007079E-2</v>
      </c>
    </row>
    <row r="154" spans="1:34">
      <c r="A154" s="2" t="s">
        <v>154</v>
      </c>
      <c r="B154" s="2" t="s">
        <v>44</v>
      </c>
      <c r="C154" s="2" t="s">
        <v>46</v>
      </c>
      <c r="D154" s="2" t="s">
        <v>80</v>
      </c>
      <c r="E154" s="3">
        <v>8201</v>
      </c>
      <c r="F154" s="4">
        <v>3.1713970000000001E-2</v>
      </c>
      <c r="G154" s="4"/>
      <c r="H154" s="3">
        <v>8902</v>
      </c>
      <c r="I154" s="4">
        <v>3.4400140000000003E-2</v>
      </c>
      <c r="J154" s="4">
        <v>8.5432939999999999E-2</v>
      </c>
      <c r="K154" s="3">
        <v>9627</v>
      </c>
      <c r="L154" s="4">
        <v>3.6774910000000001E-2</v>
      </c>
      <c r="M154" s="4">
        <v>8.1476339999999994E-2</v>
      </c>
      <c r="N154" s="3">
        <v>10243</v>
      </c>
      <c r="O154" s="4">
        <v>3.8241270000000001E-2</v>
      </c>
      <c r="P154" s="4">
        <v>6.4014379999999996E-2</v>
      </c>
      <c r="Q154" s="3">
        <v>10453</v>
      </c>
      <c r="R154" s="4">
        <v>3.9923800000000002E-2</v>
      </c>
      <c r="S154" s="4">
        <v>2.044787E-2</v>
      </c>
      <c r="T154" s="3">
        <v>11088</v>
      </c>
      <c r="U154" s="4">
        <v>4.1487980000000001E-2</v>
      </c>
      <c r="V154" s="4">
        <v>6.0745569999999999E-2</v>
      </c>
      <c r="W154" s="3">
        <v>10899</v>
      </c>
      <c r="X154" s="4">
        <v>4.2167459999999997E-2</v>
      </c>
      <c r="Y154" s="4">
        <v>-1.700078E-2</v>
      </c>
      <c r="Z154" s="3">
        <v>10704</v>
      </c>
      <c r="AA154" s="4">
        <v>4.3519080000000002E-2</v>
      </c>
      <c r="AB154" s="4">
        <v>-1.7876E-2</v>
      </c>
      <c r="AC154" s="3">
        <v>11552</v>
      </c>
      <c r="AD154" s="4">
        <v>4.6281849999999999E-2</v>
      </c>
      <c r="AE154" s="4">
        <v>7.9224699999999995E-2</v>
      </c>
      <c r="AF154" s="3">
        <v>12150</v>
      </c>
      <c r="AG154" s="4">
        <v>4.660214E-2</v>
      </c>
      <c r="AH154" s="4">
        <v>5.1749070000000001E-2</v>
      </c>
    </row>
    <row r="155" spans="1:34">
      <c r="A155" s="2" t="s">
        <v>154</v>
      </c>
      <c r="B155" s="2" t="s">
        <v>44</v>
      </c>
      <c r="C155" s="2" t="s">
        <v>46</v>
      </c>
      <c r="D155" s="2" t="s">
        <v>81</v>
      </c>
      <c r="E155" s="3">
        <v>1636</v>
      </c>
      <c r="F155" s="4">
        <v>6.32674E-3</v>
      </c>
      <c r="G155" s="4"/>
      <c r="H155" s="3">
        <v>2070</v>
      </c>
      <c r="I155" s="4">
        <v>7.9992399999999995E-3</v>
      </c>
      <c r="J155" s="4">
        <v>0.26520949999999999</v>
      </c>
      <c r="K155" s="3">
        <v>2421</v>
      </c>
      <c r="L155" s="4">
        <v>9.2464599999999997E-3</v>
      </c>
      <c r="M155" s="4">
        <v>0.16937088</v>
      </c>
      <c r="N155" s="3">
        <v>2903</v>
      </c>
      <c r="O155" s="4">
        <v>1.083896E-2</v>
      </c>
      <c r="P155" s="4">
        <v>0.19944107</v>
      </c>
      <c r="Q155" s="3">
        <v>2760</v>
      </c>
      <c r="R155" s="4">
        <v>1.05425E-2</v>
      </c>
      <c r="S155" s="4">
        <v>-4.929215E-2</v>
      </c>
      <c r="T155" s="3">
        <v>2528</v>
      </c>
      <c r="U155" s="4">
        <v>9.4608799999999996E-3</v>
      </c>
      <c r="V155" s="4">
        <v>-8.3971489999999996E-2</v>
      </c>
      <c r="W155" s="3">
        <v>2109</v>
      </c>
      <c r="X155" s="4">
        <v>8.1609100000000004E-3</v>
      </c>
      <c r="Y155" s="4">
        <v>-0.16573367999999999</v>
      </c>
      <c r="Z155" s="3">
        <v>1957</v>
      </c>
      <c r="AA155" s="4">
        <v>7.9556000000000002E-3</v>
      </c>
      <c r="AB155" s="4">
        <v>-7.2318549999999995E-2</v>
      </c>
      <c r="AC155" s="3">
        <v>2021</v>
      </c>
      <c r="AD155" s="4">
        <v>8.0974800000000006E-3</v>
      </c>
      <c r="AE155" s="4">
        <v>3.2898549999999999E-2</v>
      </c>
      <c r="AF155" s="3">
        <v>2426</v>
      </c>
      <c r="AG155" s="4">
        <v>9.3044200000000007E-3</v>
      </c>
      <c r="AH155" s="4">
        <v>0.20020761000000001</v>
      </c>
    </row>
    <row r="156" spans="1:34">
      <c r="A156" s="2" t="s">
        <v>154</v>
      </c>
      <c r="B156" s="2" t="s">
        <v>44</v>
      </c>
      <c r="C156" s="2" t="s">
        <v>46</v>
      </c>
      <c r="D156" s="2" t="s">
        <v>82</v>
      </c>
      <c r="E156" s="3">
        <v>5083</v>
      </c>
      <c r="F156" s="4">
        <v>1.9656699999999999E-2</v>
      </c>
      <c r="G156" s="4"/>
      <c r="H156" s="3">
        <v>4342</v>
      </c>
      <c r="I156" s="4">
        <v>1.677878E-2</v>
      </c>
      <c r="J156" s="4">
        <v>-0.14583230999999999</v>
      </c>
      <c r="K156" s="3">
        <v>3906</v>
      </c>
      <c r="L156" s="4">
        <v>1.4920900000000001E-2</v>
      </c>
      <c r="M156" s="4">
        <v>-0.10037741999999999</v>
      </c>
      <c r="N156" s="3">
        <v>3507</v>
      </c>
      <c r="O156" s="4">
        <v>1.3093870000000001E-2</v>
      </c>
      <c r="P156" s="4">
        <v>-0.10207602</v>
      </c>
      <c r="Q156" s="3">
        <v>3314</v>
      </c>
      <c r="R156" s="4">
        <v>1.265936E-2</v>
      </c>
      <c r="S156" s="4">
        <v>-5.4993309999999997E-2</v>
      </c>
      <c r="T156" s="3">
        <v>3341</v>
      </c>
      <c r="U156" s="4">
        <v>1.2501669999999999E-2</v>
      </c>
      <c r="V156" s="4">
        <v>8.0389099999999998E-3</v>
      </c>
      <c r="W156" s="3">
        <v>3080</v>
      </c>
      <c r="X156" s="4">
        <v>1.1916879999999999E-2</v>
      </c>
      <c r="Y156" s="4">
        <v>-7.8081800000000007E-2</v>
      </c>
      <c r="Z156" s="3">
        <v>3054</v>
      </c>
      <c r="AA156" s="4">
        <v>1.241604E-2</v>
      </c>
      <c r="AB156" s="4">
        <v>-8.5179899999999996E-3</v>
      </c>
      <c r="AC156" s="3">
        <v>3371</v>
      </c>
      <c r="AD156" s="4">
        <v>1.350353E-2</v>
      </c>
      <c r="AE156" s="4">
        <v>0.10368450999999999</v>
      </c>
      <c r="AF156" s="3">
        <v>4382</v>
      </c>
      <c r="AG156" s="4">
        <v>1.6808420000000001E-2</v>
      </c>
      <c r="AH156" s="4">
        <v>0.30015911000000001</v>
      </c>
    </row>
    <row r="157" spans="1:34">
      <c r="A157" s="2" t="s">
        <v>154</v>
      </c>
      <c r="B157" s="2" t="s">
        <v>44</v>
      </c>
      <c r="C157" s="2" t="s">
        <v>46</v>
      </c>
      <c r="D157" s="2" t="s">
        <v>83</v>
      </c>
      <c r="E157" s="3">
        <v>19376</v>
      </c>
      <c r="F157" s="4">
        <v>7.4930410000000003E-2</v>
      </c>
      <c r="G157" s="4"/>
      <c r="H157" s="3">
        <v>14312</v>
      </c>
      <c r="I157" s="4">
        <v>5.5309369999999997E-2</v>
      </c>
      <c r="J157" s="4">
        <v>-0.26135812000000003</v>
      </c>
      <c r="K157" s="3">
        <v>10943</v>
      </c>
      <c r="L157" s="4">
        <v>4.1800950000000003E-2</v>
      </c>
      <c r="M157" s="4">
        <v>-0.23543720000000001</v>
      </c>
      <c r="N157" s="3">
        <v>10026</v>
      </c>
      <c r="O157" s="4">
        <v>3.7428629999999997E-2</v>
      </c>
      <c r="P157" s="4">
        <v>-8.3812129999999999E-2</v>
      </c>
      <c r="Q157" s="3">
        <v>9248</v>
      </c>
      <c r="R157" s="4">
        <v>3.5322350000000002E-2</v>
      </c>
      <c r="S157" s="4">
        <v>-7.756267E-2</v>
      </c>
      <c r="T157" s="3">
        <v>8607</v>
      </c>
      <c r="U157" s="4">
        <v>3.2204429999999999E-2</v>
      </c>
      <c r="V157" s="4">
        <v>-6.9348779999999999E-2</v>
      </c>
      <c r="W157" s="3">
        <v>8823</v>
      </c>
      <c r="X157" s="4">
        <v>3.4135110000000003E-2</v>
      </c>
      <c r="Y157" s="4">
        <v>2.5140820000000001E-2</v>
      </c>
      <c r="Z157" s="3">
        <v>9417</v>
      </c>
      <c r="AA157" s="4">
        <v>3.8286779999999999E-2</v>
      </c>
      <c r="AB157" s="4">
        <v>6.7361799999999999E-2</v>
      </c>
      <c r="AC157" s="3">
        <v>10746</v>
      </c>
      <c r="AD157" s="4">
        <v>4.3053109999999999E-2</v>
      </c>
      <c r="AE157" s="4">
        <v>0.14113384000000001</v>
      </c>
      <c r="AF157" s="3">
        <v>14282</v>
      </c>
      <c r="AG157" s="4">
        <v>5.4778380000000002E-2</v>
      </c>
      <c r="AH157" s="4">
        <v>0.32898994999999998</v>
      </c>
    </row>
    <row r="158" spans="1:34">
      <c r="A158" s="2" t="s">
        <v>154</v>
      </c>
      <c r="B158" s="2" t="s">
        <v>44</v>
      </c>
      <c r="C158" s="2" t="s">
        <v>46</v>
      </c>
      <c r="D158" s="2" t="s">
        <v>48</v>
      </c>
      <c r="E158" s="3">
        <v>258593</v>
      </c>
      <c r="F158" s="4">
        <v>1</v>
      </c>
      <c r="G158" s="4"/>
      <c r="H158" s="3">
        <v>258768</v>
      </c>
      <c r="I158" s="4">
        <v>1</v>
      </c>
      <c r="J158" s="4">
        <v>6.7568999999999995E-4</v>
      </c>
      <c r="K158" s="3">
        <v>261780</v>
      </c>
      <c r="L158" s="4">
        <v>1</v>
      </c>
      <c r="M158" s="4">
        <v>1.163925E-2</v>
      </c>
      <c r="N158" s="3">
        <v>267857</v>
      </c>
      <c r="O158" s="4">
        <v>1</v>
      </c>
      <c r="P158" s="4">
        <v>2.3214700000000001E-2</v>
      </c>
      <c r="Q158" s="3">
        <v>261815</v>
      </c>
      <c r="R158" s="4">
        <v>1</v>
      </c>
      <c r="S158" s="4">
        <v>-2.2557420000000002E-2</v>
      </c>
      <c r="T158" s="3">
        <v>267248</v>
      </c>
      <c r="U158" s="4">
        <v>1</v>
      </c>
      <c r="V158" s="4">
        <v>2.0753400000000002E-2</v>
      </c>
      <c r="W158" s="3">
        <v>258472</v>
      </c>
      <c r="X158" s="4">
        <v>1</v>
      </c>
      <c r="Y158" s="4">
        <v>-3.2840840000000003E-2</v>
      </c>
      <c r="Z158" s="3">
        <v>245967</v>
      </c>
      <c r="AA158" s="4">
        <v>1</v>
      </c>
      <c r="AB158" s="4">
        <v>-4.8378789999999998E-2</v>
      </c>
      <c r="AC158" s="3">
        <v>249608</v>
      </c>
      <c r="AD158" s="4">
        <v>1</v>
      </c>
      <c r="AE158" s="4">
        <v>1.480097E-2</v>
      </c>
      <c r="AF158" s="3">
        <v>260720</v>
      </c>
      <c r="AG158" s="4">
        <v>1</v>
      </c>
      <c r="AH158" s="4">
        <v>4.4520520000000001E-2</v>
      </c>
    </row>
    <row r="159" spans="1:34">
      <c r="A159" s="2" t="s">
        <v>154</v>
      </c>
      <c r="B159" s="2" t="s">
        <v>44</v>
      </c>
      <c r="C159" s="2" t="s">
        <v>47</v>
      </c>
      <c r="D159" s="2" t="s">
        <v>74</v>
      </c>
      <c r="E159" s="3">
        <v>55167</v>
      </c>
      <c r="F159" s="4">
        <v>0.46111640999999998</v>
      </c>
      <c r="G159" s="4"/>
      <c r="H159" s="3">
        <v>55770</v>
      </c>
      <c r="I159" s="4">
        <v>0.47237689999999999</v>
      </c>
      <c r="J159" s="4">
        <v>1.091522E-2</v>
      </c>
      <c r="K159" s="3">
        <v>56393</v>
      </c>
      <c r="L159" s="4">
        <v>0.48333871</v>
      </c>
      <c r="M159" s="4">
        <v>1.117892E-2</v>
      </c>
      <c r="N159" s="3">
        <v>62918</v>
      </c>
      <c r="O159" s="4">
        <v>0.47040030999999999</v>
      </c>
      <c r="P159" s="4">
        <v>0.11570538</v>
      </c>
      <c r="Q159" s="3">
        <v>61064</v>
      </c>
      <c r="R159" s="4">
        <v>0.46468251999999999</v>
      </c>
      <c r="S159" s="4">
        <v>-2.947518E-2</v>
      </c>
      <c r="T159" s="3">
        <v>59102</v>
      </c>
      <c r="U159" s="4">
        <v>0.47836169000000001</v>
      </c>
      <c r="V159" s="4">
        <v>-3.2130180000000001E-2</v>
      </c>
      <c r="W159" s="3">
        <v>57335</v>
      </c>
      <c r="X159" s="4">
        <v>0.45783439999999997</v>
      </c>
      <c r="Y159" s="4">
        <v>-2.9892490000000001E-2</v>
      </c>
      <c r="Z159" s="3">
        <v>60153</v>
      </c>
      <c r="AA159" s="4">
        <v>0.44633429000000002</v>
      </c>
      <c r="AB159" s="4">
        <v>4.9143340000000001E-2</v>
      </c>
      <c r="AC159" s="3">
        <v>65063</v>
      </c>
      <c r="AD159" s="4">
        <v>0.42843825000000002</v>
      </c>
      <c r="AE159" s="4">
        <v>8.1637979999999999E-2</v>
      </c>
      <c r="AF159" s="3">
        <v>68486</v>
      </c>
      <c r="AG159" s="4">
        <v>0.40106923999999999</v>
      </c>
      <c r="AH159" s="4">
        <v>5.2611989999999997E-2</v>
      </c>
    </row>
    <row r="160" spans="1:34">
      <c r="A160" s="2" t="s">
        <v>154</v>
      </c>
      <c r="B160" s="2" t="s">
        <v>44</v>
      </c>
      <c r="C160" s="2" t="s">
        <v>47</v>
      </c>
      <c r="D160" s="2" t="s">
        <v>75</v>
      </c>
      <c r="E160" s="3">
        <v>15467</v>
      </c>
      <c r="F160" s="4">
        <v>0.12927811</v>
      </c>
      <c r="G160" s="4"/>
      <c r="H160" s="3">
        <v>16177</v>
      </c>
      <c r="I160" s="4">
        <v>0.13701757000000001</v>
      </c>
      <c r="J160" s="4">
        <v>4.5894699999999997E-2</v>
      </c>
      <c r="K160" s="3">
        <v>17603</v>
      </c>
      <c r="L160" s="4">
        <v>0.15087014000000001</v>
      </c>
      <c r="M160" s="4">
        <v>8.8158349999999996E-2</v>
      </c>
      <c r="N160" s="3">
        <v>22986</v>
      </c>
      <c r="O160" s="4">
        <v>0.17184996</v>
      </c>
      <c r="P160" s="4">
        <v>0.30580898000000001</v>
      </c>
      <c r="Q160" s="3">
        <v>23859</v>
      </c>
      <c r="R160" s="4">
        <v>0.18156544999999999</v>
      </c>
      <c r="S160" s="4">
        <v>3.8010299999999997E-2</v>
      </c>
      <c r="T160" s="3">
        <v>21594</v>
      </c>
      <c r="U160" s="4">
        <v>0.17478098</v>
      </c>
      <c r="V160" s="4">
        <v>-9.4938949999999994E-2</v>
      </c>
      <c r="W160" s="3">
        <v>23297</v>
      </c>
      <c r="X160" s="4">
        <v>0.18603024000000001</v>
      </c>
      <c r="Y160" s="4">
        <v>7.8840450000000006E-2</v>
      </c>
      <c r="Z160" s="3">
        <v>27204</v>
      </c>
      <c r="AA160" s="4">
        <v>0.20185576</v>
      </c>
      <c r="AB160" s="4">
        <v>0.16772501000000001</v>
      </c>
      <c r="AC160" s="3">
        <v>32038</v>
      </c>
      <c r="AD160" s="4">
        <v>0.21096702000000001</v>
      </c>
      <c r="AE160" s="4">
        <v>0.17768020000000001</v>
      </c>
      <c r="AF160" s="3">
        <v>37289</v>
      </c>
      <c r="AG160" s="4">
        <v>0.21837271</v>
      </c>
      <c r="AH160" s="4">
        <v>0.16391422999999999</v>
      </c>
    </row>
    <row r="161" spans="1:34">
      <c r="A161" s="2" t="s">
        <v>154</v>
      </c>
      <c r="B161" s="2" t="s">
        <v>44</v>
      </c>
      <c r="C161" s="2" t="s">
        <v>47</v>
      </c>
      <c r="D161" s="2" t="s">
        <v>76</v>
      </c>
      <c r="E161" s="3">
        <v>25451</v>
      </c>
      <c r="F161" s="4">
        <v>0.21272930000000001</v>
      </c>
      <c r="G161" s="4"/>
      <c r="H161" s="3">
        <v>25814</v>
      </c>
      <c r="I161" s="4">
        <v>0.21865029</v>
      </c>
      <c r="J161" s="4">
        <v>1.428361E-2</v>
      </c>
      <c r="K161" s="3">
        <v>25862</v>
      </c>
      <c r="L161" s="4">
        <v>0.22166163</v>
      </c>
      <c r="M161" s="4">
        <v>1.85655E-3</v>
      </c>
      <c r="N161" s="3">
        <v>27588</v>
      </c>
      <c r="O161" s="4">
        <v>0.20625966000000001</v>
      </c>
      <c r="P161" s="4">
        <v>6.6736790000000004E-2</v>
      </c>
      <c r="Q161" s="3">
        <v>27008</v>
      </c>
      <c r="R161" s="4">
        <v>0.20552973999999999</v>
      </c>
      <c r="S161" s="4">
        <v>-2.1009940000000001E-2</v>
      </c>
      <c r="T161" s="3">
        <v>24855</v>
      </c>
      <c r="U161" s="4">
        <v>0.20117397000000001</v>
      </c>
      <c r="V161" s="4">
        <v>-7.973268E-2</v>
      </c>
      <c r="W161" s="3">
        <v>25661</v>
      </c>
      <c r="X161" s="4">
        <v>0.20491026000000001</v>
      </c>
      <c r="Y161" s="4">
        <v>3.2427989999999997E-2</v>
      </c>
      <c r="Z161" s="3">
        <v>28752</v>
      </c>
      <c r="AA161" s="4">
        <v>0.21333999000000001</v>
      </c>
      <c r="AB161" s="4">
        <v>0.12044761</v>
      </c>
      <c r="AC161" s="3">
        <v>32897</v>
      </c>
      <c r="AD161" s="4">
        <v>0.21662265999999999</v>
      </c>
      <c r="AE161" s="4">
        <v>0.14415685</v>
      </c>
      <c r="AF161" s="3">
        <v>37092</v>
      </c>
      <c r="AG161" s="4">
        <v>0.21721741999999999</v>
      </c>
      <c r="AH161" s="4">
        <v>0.12752959</v>
      </c>
    </row>
    <row r="162" spans="1:34">
      <c r="A162" s="2" t="s">
        <v>154</v>
      </c>
      <c r="B162" s="2" t="s">
        <v>44</v>
      </c>
      <c r="C162" s="2" t="s">
        <v>47</v>
      </c>
      <c r="D162" s="2" t="s">
        <v>77</v>
      </c>
      <c r="E162" s="3">
        <v>1973</v>
      </c>
      <c r="F162" s="4">
        <v>1.6491760000000001E-2</v>
      </c>
      <c r="G162" s="4"/>
      <c r="H162" s="3">
        <v>2088</v>
      </c>
      <c r="I162" s="4">
        <v>1.7683540000000001E-2</v>
      </c>
      <c r="J162" s="4">
        <v>5.812933E-2</v>
      </c>
      <c r="K162" s="3">
        <v>2090</v>
      </c>
      <c r="L162" s="4">
        <v>1.7910189999999999E-2</v>
      </c>
      <c r="M162" s="4">
        <v>9.1268000000000002E-4</v>
      </c>
      <c r="N162" s="3">
        <v>2486</v>
      </c>
      <c r="O162" s="4">
        <v>1.8587929999999999E-2</v>
      </c>
      <c r="P162" s="4">
        <v>0.18977351000000001</v>
      </c>
      <c r="Q162" s="3">
        <v>2683</v>
      </c>
      <c r="R162" s="4">
        <v>2.0418809999999999E-2</v>
      </c>
      <c r="S162" s="4">
        <v>7.9238169999999997E-2</v>
      </c>
      <c r="T162" s="3">
        <v>2514</v>
      </c>
      <c r="U162" s="4">
        <v>2.0344089999999999E-2</v>
      </c>
      <c r="V162" s="4">
        <v>-6.3247800000000007E-2</v>
      </c>
      <c r="W162" s="3">
        <v>2671</v>
      </c>
      <c r="X162" s="4">
        <v>2.1330620000000002E-2</v>
      </c>
      <c r="Y162" s="4">
        <v>6.2754530000000003E-2</v>
      </c>
      <c r="Z162" s="3">
        <v>2472</v>
      </c>
      <c r="AA162" s="4">
        <v>1.8340599999999999E-2</v>
      </c>
      <c r="AB162" s="4">
        <v>-7.4677640000000003E-2</v>
      </c>
      <c r="AC162" s="3">
        <v>2828</v>
      </c>
      <c r="AD162" s="4">
        <v>1.8619420000000001E-2</v>
      </c>
      <c r="AE162" s="4">
        <v>0.14394919</v>
      </c>
      <c r="AF162" s="3">
        <v>3176</v>
      </c>
      <c r="AG162" s="4">
        <v>1.8596850000000002E-2</v>
      </c>
      <c r="AH162" s="4">
        <v>0.12307887000000001</v>
      </c>
    </row>
    <row r="163" spans="1:34">
      <c r="A163" s="2" t="s">
        <v>154</v>
      </c>
      <c r="B163" s="2" t="s">
        <v>44</v>
      </c>
      <c r="C163" s="2" t="s">
        <v>47</v>
      </c>
      <c r="D163" s="2" t="s">
        <v>78</v>
      </c>
      <c r="E163" s="3">
        <v>773</v>
      </c>
      <c r="F163" s="4">
        <v>6.4636299999999997E-3</v>
      </c>
      <c r="G163" s="4"/>
      <c r="H163" s="3">
        <v>651</v>
      </c>
      <c r="I163" s="4">
        <v>5.5119599999999998E-3</v>
      </c>
      <c r="J163" s="4">
        <v>-0.15847618999999999</v>
      </c>
      <c r="K163" s="3">
        <v>706</v>
      </c>
      <c r="L163" s="4">
        <v>6.0509300000000004E-3</v>
      </c>
      <c r="M163" s="4">
        <v>8.4878129999999996E-2</v>
      </c>
      <c r="N163" s="3">
        <v>809</v>
      </c>
      <c r="O163" s="4">
        <v>6.0466199999999999E-3</v>
      </c>
      <c r="P163" s="4">
        <v>0.14557643000000001</v>
      </c>
      <c r="Q163" s="3">
        <v>795</v>
      </c>
      <c r="R163" s="4">
        <v>6.0504699999999996E-3</v>
      </c>
      <c r="S163" s="4">
        <v>-1.6906600000000001E-2</v>
      </c>
      <c r="T163" s="3">
        <v>743</v>
      </c>
      <c r="U163" s="4">
        <v>6.0155699999999996E-3</v>
      </c>
      <c r="V163" s="4">
        <v>-6.5230769999999993E-2</v>
      </c>
      <c r="W163" s="3">
        <v>746</v>
      </c>
      <c r="X163" s="4">
        <v>5.9556799999999997E-3</v>
      </c>
      <c r="Y163" s="4">
        <v>3.5119700000000001E-3</v>
      </c>
      <c r="Z163" s="3">
        <v>825</v>
      </c>
      <c r="AA163" s="4">
        <v>6.11891E-3</v>
      </c>
      <c r="AB163" s="4">
        <v>0.10567049000000001</v>
      </c>
      <c r="AC163" s="3">
        <v>921</v>
      </c>
      <c r="AD163" s="4">
        <v>6.0658700000000001E-3</v>
      </c>
      <c r="AE163" s="4">
        <v>0.11705034</v>
      </c>
      <c r="AF163" s="3">
        <v>899</v>
      </c>
      <c r="AG163" s="4">
        <v>5.2656400000000003E-3</v>
      </c>
      <c r="AH163" s="4">
        <v>-2.3897999999999999E-2</v>
      </c>
    </row>
    <row r="164" spans="1:34">
      <c r="A164" s="2" t="s">
        <v>154</v>
      </c>
      <c r="B164" s="2" t="s">
        <v>44</v>
      </c>
      <c r="C164" s="2" t="s">
        <v>47</v>
      </c>
      <c r="D164" s="2" t="s">
        <v>79</v>
      </c>
      <c r="E164" s="3">
        <v>180</v>
      </c>
      <c r="F164" s="4">
        <v>1.50706E-3</v>
      </c>
      <c r="G164" s="4"/>
      <c r="H164" s="3">
        <v>185</v>
      </c>
      <c r="I164" s="4">
        <v>1.56873E-3</v>
      </c>
      <c r="J164" s="4">
        <v>2.719477E-2</v>
      </c>
      <c r="K164" s="3">
        <v>210</v>
      </c>
      <c r="L164" s="4">
        <v>1.79937E-3</v>
      </c>
      <c r="M164" s="4">
        <v>0.13353929</v>
      </c>
      <c r="N164" s="3">
        <v>190</v>
      </c>
      <c r="O164" s="4">
        <v>1.4238899999999999E-3</v>
      </c>
      <c r="P164" s="4">
        <v>-9.2829129999999996E-2</v>
      </c>
      <c r="Q164" s="3">
        <v>216</v>
      </c>
      <c r="R164" s="4">
        <v>1.6439099999999999E-3</v>
      </c>
      <c r="S164" s="4">
        <v>0.13428024999999999</v>
      </c>
      <c r="T164" s="3">
        <v>248</v>
      </c>
      <c r="U164" s="4">
        <v>2.01067E-3</v>
      </c>
      <c r="V164" s="4">
        <v>0.14995085999999999</v>
      </c>
      <c r="W164" s="3">
        <v>217</v>
      </c>
      <c r="X164" s="4">
        <v>1.73132E-3</v>
      </c>
      <c r="Y164" s="4">
        <v>-0.12721877000000001</v>
      </c>
      <c r="Z164" s="3">
        <v>162</v>
      </c>
      <c r="AA164" s="4">
        <v>1.2039900000000001E-3</v>
      </c>
      <c r="AB164" s="4">
        <v>-0.25160859000000002</v>
      </c>
      <c r="AC164" s="3">
        <v>180</v>
      </c>
      <c r="AD164" s="4">
        <v>1.18238E-3</v>
      </c>
      <c r="AE164" s="4">
        <v>0.10659063000000001</v>
      </c>
      <c r="AF164" s="3">
        <v>178</v>
      </c>
      <c r="AG164" s="4">
        <v>1.0452599999999999E-3</v>
      </c>
      <c r="AH164" s="4">
        <v>-5.9614100000000003E-3</v>
      </c>
    </row>
    <row r="165" spans="1:34">
      <c r="A165" s="2" t="s">
        <v>154</v>
      </c>
      <c r="B165" s="2" t="s">
        <v>44</v>
      </c>
      <c r="C165" s="2" t="s">
        <v>47</v>
      </c>
      <c r="D165" s="2" t="s">
        <v>80</v>
      </c>
      <c r="E165" s="3">
        <v>3240</v>
      </c>
      <c r="F165" s="4">
        <v>2.7081259999999999E-2</v>
      </c>
      <c r="G165" s="4"/>
      <c r="H165" s="3">
        <v>3379</v>
      </c>
      <c r="I165" s="4">
        <v>2.862282E-2</v>
      </c>
      <c r="J165" s="4">
        <v>4.2989899999999998E-2</v>
      </c>
      <c r="K165" s="3">
        <v>3610</v>
      </c>
      <c r="L165" s="4">
        <v>3.0936720000000001E-2</v>
      </c>
      <c r="M165" s="4">
        <v>6.8137059999999999E-2</v>
      </c>
      <c r="N165" s="3">
        <v>4297</v>
      </c>
      <c r="O165" s="4">
        <v>3.2128339999999998E-2</v>
      </c>
      <c r="P165" s="4">
        <v>0.19054952999999999</v>
      </c>
      <c r="Q165" s="3">
        <v>4292</v>
      </c>
      <c r="R165" s="4">
        <v>3.2659680000000003E-2</v>
      </c>
      <c r="S165" s="4">
        <v>-1.2849300000000001E-3</v>
      </c>
      <c r="T165" s="3">
        <v>4318</v>
      </c>
      <c r="U165" s="4">
        <v>3.4949040000000001E-2</v>
      </c>
      <c r="V165" s="4">
        <v>6.09773E-3</v>
      </c>
      <c r="W165" s="3">
        <v>4422</v>
      </c>
      <c r="X165" s="4">
        <v>3.5313650000000002E-2</v>
      </c>
      <c r="Y165" s="4">
        <v>2.4177500000000001E-2</v>
      </c>
      <c r="Z165" s="3">
        <v>4827</v>
      </c>
      <c r="AA165" s="4">
        <v>3.5818679999999999E-2</v>
      </c>
      <c r="AB165" s="4">
        <v>9.1565960000000002E-2</v>
      </c>
      <c r="AC165" s="3">
        <v>5921</v>
      </c>
      <c r="AD165" s="4">
        <v>3.8986769999999997E-2</v>
      </c>
      <c r="AE165" s="4">
        <v>0.22648314999999999</v>
      </c>
      <c r="AF165" s="3">
        <v>6897</v>
      </c>
      <c r="AG165" s="4">
        <v>4.0389719999999997E-2</v>
      </c>
      <c r="AH165" s="4">
        <v>0.16490584999999999</v>
      </c>
    </row>
    <row r="166" spans="1:34">
      <c r="A166" s="2" t="s">
        <v>154</v>
      </c>
      <c r="B166" s="2" t="s">
        <v>44</v>
      </c>
      <c r="C166" s="2" t="s">
        <v>47</v>
      </c>
      <c r="D166" s="2" t="s">
        <v>81</v>
      </c>
      <c r="E166" s="3">
        <v>520</v>
      </c>
      <c r="F166" s="4">
        <v>4.34396E-3</v>
      </c>
      <c r="G166" s="4"/>
      <c r="H166" s="3">
        <v>539</v>
      </c>
      <c r="I166" s="4">
        <v>4.5668000000000002E-3</v>
      </c>
      <c r="J166" s="4">
        <v>3.7439180000000002E-2</v>
      </c>
      <c r="K166" s="3">
        <v>532</v>
      </c>
      <c r="L166" s="4">
        <v>4.56158E-3</v>
      </c>
      <c r="M166" s="4">
        <v>-1.28824E-2</v>
      </c>
      <c r="N166" s="3">
        <v>684</v>
      </c>
      <c r="O166" s="4">
        <v>5.1153700000000002E-3</v>
      </c>
      <c r="P166" s="4">
        <v>0.28556899000000002</v>
      </c>
      <c r="Q166" s="3">
        <v>579</v>
      </c>
      <c r="R166" s="4">
        <v>4.4088900000000004E-3</v>
      </c>
      <c r="S166" s="4">
        <v>-0.1532222</v>
      </c>
      <c r="T166" s="3">
        <v>621</v>
      </c>
      <c r="U166" s="4">
        <v>5.0248999999999997E-3</v>
      </c>
      <c r="V166" s="4">
        <v>7.1557019999999999E-2</v>
      </c>
      <c r="W166" s="3">
        <v>570</v>
      </c>
      <c r="X166" s="4">
        <v>4.5491300000000002E-3</v>
      </c>
      <c r="Y166" s="4">
        <v>-8.2366339999999996E-2</v>
      </c>
      <c r="Z166" s="3">
        <v>556</v>
      </c>
      <c r="AA166" s="4">
        <v>4.12854E-3</v>
      </c>
      <c r="AB166" s="4">
        <v>-2.3323360000000001E-2</v>
      </c>
      <c r="AC166" s="3">
        <v>573</v>
      </c>
      <c r="AD166" s="4">
        <v>3.7738300000000002E-3</v>
      </c>
      <c r="AE166" s="4">
        <v>3.000471E-2</v>
      </c>
      <c r="AF166" s="3">
        <v>747</v>
      </c>
      <c r="AG166" s="4">
        <v>4.3767500000000004E-3</v>
      </c>
      <c r="AH166" s="4">
        <v>0.30408898000000001</v>
      </c>
    </row>
    <row r="167" spans="1:34">
      <c r="A167" s="2" t="s">
        <v>154</v>
      </c>
      <c r="B167" s="2" t="s">
        <v>44</v>
      </c>
      <c r="C167" s="2" t="s">
        <v>47</v>
      </c>
      <c r="D167" s="2" t="s">
        <v>82</v>
      </c>
      <c r="E167" s="3">
        <v>2010</v>
      </c>
      <c r="F167" s="4">
        <v>1.6803820000000001E-2</v>
      </c>
      <c r="G167" s="4"/>
      <c r="H167" s="3">
        <v>2019</v>
      </c>
      <c r="I167" s="4">
        <v>1.7102099999999999E-2</v>
      </c>
      <c r="J167" s="4">
        <v>4.3336599999999996E-3</v>
      </c>
      <c r="K167" s="3">
        <v>1703</v>
      </c>
      <c r="L167" s="4">
        <v>1.459508E-2</v>
      </c>
      <c r="M167" s="4">
        <v>-0.15662202</v>
      </c>
      <c r="N167" s="3">
        <v>1818</v>
      </c>
      <c r="O167" s="4">
        <v>1.3588859999999999E-2</v>
      </c>
      <c r="P167" s="4">
        <v>6.7357500000000001E-2</v>
      </c>
      <c r="Q167" s="3">
        <v>1744</v>
      </c>
      <c r="R167" s="4">
        <v>1.326871E-2</v>
      </c>
      <c r="S167" s="4">
        <v>-4.0679640000000003E-2</v>
      </c>
      <c r="T167" s="3">
        <v>1462</v>
      </c>
      <c r="U167" s="4">
        <v>1.183493E-2</v>
      </c>
      <c r="V167" s="4">
        <v>-0.16140156</v>
      </c>
      <c r="W167" s="3">
        <v>1505</v>
      </c>
      <c r="X167" s="4">
        <v>1.201724E-2</v>
      </c>
      <c r="Y167" s="4">
        <v>2.9216820000000001E-2</v>
      </c>
      <c r="Z167" s="3">
        <v>1562</v>
      </c>
      <c r="AA167" s="4">
        <v>1.159195E-2</v>
      </c>
      <c r="AB167" s="4">
        <v>3.8089150000000002E-2</v>
      </c>
      <c r="AC167" s="3">
        <v>1807</v>
      </c>
      <c r="AD167" s="4">
        <v>1.1898540000000001E-2</v>
      </c>
      <c r="AE167" s="4">
        <v>0.15662137000000001</v>
      </c>
      <c r="AF167" s="3">
        <v>2193</v>
      </c>
      <c r="AG167" s="4">
        <v>1.284272E-2</v>
      </c>
      <c r="AH167" s="4">
        <v>0.21366914000000001</v>
      </c>
    </row>
    <row r="168" spans="1:34">
      <c r="A168" s="2" t="s">
        <v>154</v>
      </c>
      <c r="B168" s="2" t="s">
        <v>44</v>
      </c>
      <c r="C168" s="2" t="s">
        <v>47</v>
      </c>
      <c r="D168" s="2" t="s">
        <v>83</v>
      </c>
      <c r="E168" s="3">
        <v>14857</v>
      </c>
      <c r="F168" s="4">
        <v>0.12418468000000001</v>
      </c>
      <c r="G168" s="4"/>
      <c r="H168" s="3">
        <v>11440</v>
      </c>
      <c r="I168" s="4">
        <v>9.6899299999999994E-2</v>
      </c>
      <c r="J168" s="4">
        <v>-0.23000255999999999</v>
      </c>
      <c r="K168" s="3">
        <v>7966</v>
      </c>
      <c r="L168" s="4">
        <v>6.8275649999999993E-2</v>
      </c>
      <c r="M168" s="4">
        <v>-0.30367778000000001</v>
      </c>
      <c r="N168" s="3">
        <v>9978</v>
      </c>
      <c r="O168" s="4">
        <v>7.4599059999999995E-2</v>
      </c>
      <c r="P168" s="4">
        <v>0.25256719</v>
      </c>
      <c r="Q168" s="3">
        <v>9169</v>
      </c>
      <c r="R168" s="4">
        <v>6.9771819999999998E-2</v>
      </c>
      <c r="S168" s="4">
        <v>-8.1107689999999996E-2</v>
      </c>
      <c r="T168" s="3">
        <v>8093</v>
      </c>
      <c r="U168" s="4">
        <v>6.5504160000000006E-2</v>
      </c>
      <c r="V168" s="4">
        <v>-0.11731502000000001</v>
      </c>
      <c r="W168" s="3">
        <v>8807</v>
      </c>
      <c r="X168" s="4">
        <v>7.032745E-2</v>
      </c>
      <c r="Y168" s="4">
        <v>8.8237789999999997E-2</v>
      </c>
      <c r="Z168" s="3">
        <v>8257</v>
      </c>
      <c r="AA168" s="4">
        <v>6.1267290000000002E-2</v>
      </c>
      <c r="AB168" s="4">
        <v>-6.2466479999999998E-2</v>
      </c>
      <c r="AC168" s="3">
        <v>9635</v>
      </c>
      <c r="AD168" s="4">
        <v>6.3445249999999995E-2</v>
      </c>
      <c r="AE168" s="4">
        <v>0.16687515999999999</v>
      </c>
      <c r="AF168" s="3">
        <v>13801</v>
      </c>
      <c r="AG168" s="4">
        <v>8.0823699999999998E-2</v>
      </c>
      <c r="AH168" s="4">
        <v>0.43244115999999999</v>
      </c>
    </row>
    <row r="169" spans="1:34">
      <c r="A169" s="2" t="s">
        <v>154</v>
      </c>
      <c r="B169" s="2" t="s">
        <v>44</v>
      </c>
      <c r="C169" s="2" t="s">
        <v>47</v>
      </c>
      <c r="D169" s="2" t="s">
        <v>48</v>
      </c>
      <c r="E169" s="3">
        <v>119639</v>
      </c>
      <c r="F169" s="4">
        <v>1</v>
      </c>
      <c r="G169" s="4"/>
      <c r="H169" s="3">
        <v>118062</v>
      </c>
      <c r="I169" s="4">
        <v>1</v>
      </c>
      <c r="J169" s="4">
        <v>-1.3182900000000001E-2</v>
      </c>
      <c r="K169" s="3">
        <v>116674</v>
      </c>
      <c r="L169" s="4">
        <v>1</v>
      </c>
      <c r="M169" s="4">
        <v>-1.1753980000000001E-2</v>
      </c>
      <c r="N169" s="3">
        <v>133754</v>
      </c>
      <c r="O169" s="4">
        <v>1</v>
      </c>
      <c r="P169" s="4">
        <v>0.14639294</v>
      </c>
      <c r="Q169" s="3">
        <v>131409</v>
      </c>
      <c r="R169" s="4">
        <v>1</v>
      </c>
      <c r="S169" s="4">
        <v>-1.7533139999999999E-2</v>
      </c>
      <c r="T169" s="3">
        <v>123550</v>
      </c>
      <c r="U169" s="4">
        <v>1</v>
      </c>
      <c r="V169" s="4">
        <v>-5.9807260000000001E-2</v>
      </c>
      <c r="W169" s="3">
        <v>125231</v>
      </c>
      <c r="X169" s="4">
        <v>1</v>
      </c>
      <c r="Y169" s="4">
        <v>1.3602889999999999E-2</v>
      </c>
      <c r="Z169" s="3">
        <v>134770</v>
      </c>
      <c r="AA169" s="4">
        <v>1</v>
      </c>
      <c r="AB169" s="4">
        <v>7.6175240000000005E-2</v>
      </c>
      <c r="AC169" s="3">
        <v>151861</v>
      </c>
      <c r="AD169" s="4">
        <v>1</v>
      </c>
      <c r="AE169" s="4">
        <v>0.12681843000000001</v>
      </c>
      <c r="AF169" s="3">
        <v>170759</v>
      </c>
      <c r="AG169" s="4">
        <v>1</v>
      </c>
      <c r="AH169" s="4">
        <v>0.12444234999999999</v>
      </c>
    </row>
    <row r="170" spans="1:34">
      <c r="A170" s="2" t="s">
        <v>154</v>
      </c>
      <c r="B170" s="2" t="s">
        <v>49</v>
      </c>
      <c r="C170" s="2" t="s">
        <v>45</v>
      </c>
      <c r="D170" s="2" t="s">
        <v>74</v>
      </c>
      <c r="E170" s="3">
        <v>76549</v>
      </c>
      <c r="F170" s="4">
        <v>0.50299185999999996</v>
      </c>
      <c r="G170" s="4"/>
      <c r="H170" s="3">
        <v>82705</v>
      </c>
      <c r="I170" s="4">
        <v>0.51635054999999996</v>
      </c>
      <c r="J170" s="4">
        <v>8.0423309999999998E-2</v>
      </c>
      <c r="K170" s="3">
        <v>87265</v>
      </c>
      <c r="L170" s="4">
        <v>0.52514777999999995</v>
      </c>
      <c r="M170" s="4">
        <v>5.513945E-2</v>
      </c>
      <c r="N170" s="3">
        <v>90480</v>
      </c>
      <c r="O170" s="4">
        <v>0.52312692999999999</v>
      </c>
      <c r="P170" s="4">
        <v>3.6839799999999999E-2</v>
      </c>
      <c r="Q170" s="3">
        <v>92175</v>
      </c>
      <c r="R170" s="4">
        <v>0.52413498999999997</v>
      </c>
      <c r="S170" s="4">
        <v>1.873466E-2</v>
      </c>
      <c r="T170" s="3">
        <v>95695</v>
      </c>
      <c r="U170" s="4">
        <v>0.51599916000000001</v>
      </c>
      <c r="V170" s="4">
        <v>3.8182519999999998E-2</v>
      </c>
      <c r="W170" s="3">
        <v>90899</v>
      </c>
      <c r="X170" s="4">
        <v>0.50484233999999995</v>
      </c>
      <c r="Y170" s="4">
        <v>-5.011202E-2</v>
      </c>
      <c r="Z170" s="3">
        <v>89302</v>
      </c>
      <c r="AA170" s="4">
        <v>0.49981350000000002</v>
      </c>
      <c r="AB170" s="4">
        <v>-1.756945E-2</v>
      </c>
      <c r="AC170" s="3">
        <v>88801</v>
      </c>
      <c r="AD170" s="4">
        <v>0.49122209999999999</v>
      </c>
      <c r="AE170" s="4">
        <v>-5.6088099999999997E-3</v>
      </c>
      <c r="AF170" s="3">
        <v>87723</v>
      </c>
      <c r="AG170" s="4">
        <v>0.47713281000000002</v>
      </c>
      <c r="AH170" s="4">
        <v>-1.214373E-2</v>
      </c>
    </row>
    <row r="171" spans="1:34">
      <c r="A171" s="2" t="s">
        <v>154</v>
      </c>
      <c r="B171" s="2" t="s">
        <v>49</v>
      </c>
      <c r="C171" s="2" t="s">
        <v>45</v>
      </c>
      <c r="D171" s="2" t="s">
        <v>75</v>
      </c>
      <c r="E171" s="3">
        <v>18861</v>
      </c>
      <c r="F171" s="4">
        <v>0.12393218</v>
      </c>
      <c r="G171" s="4"/>
      <c r="H171" s="3">
        <v>22174</v>
      </c>
      <c r="I171" s="4">
        <v>0.13843950999999999</v>
      </c>
      <c r="J171" s="4">
        <v>0.17567218000000001</v>
      </c>
      <c r="K171" s="3">
        <v>24792</v>
      </c>
      <c r="L171" s="4">
        <v>0.14919457</v>
      </c>
      <c r="M171" s="4">
        <v>0.11806208999999999</v>
      </c>
      <c r="N171" s="3">
        <v>28415</v>
      </c>
      <c r="O171" s="4">
        <v>0.16428859000000001</v>
      </c>
      <c r="P171" s="4">
        <v>0.14614750000000001</v>
      </c>
      <c r="Q171" s="3">
        <v>31004</v>
      </c>
      <c r="R171" s="4">
        <v>0.17629617</v>
      </c>
      <c r="S171" s="4">
        <v>9.1089760000000006E-2</v>
      </c>
      <c r="T171" s="3">
        <v>33873</v>
      </c>
      <c r="U171" s="4">
        <v>0.18265001</v>
      </c>
      <c r="V171" s="4">
        <v>9.2558500000000002E-2</v>
      </c>
      <c r="W171" s="3">
        <v>34842</v>
      </c>
      <c r="X171" s="4">
        <v>0.19350812000000001</v>
      </c>
      <c r="Y171" s="4">
        <v>2.859664E-2</v>
      </c>
      <c r="Z171" s="3">
        <v>36191</v>
      </c>
      <c r="AA171" s="4">
        <v>0.20255451999999999</v>
      </c>
      <c r="AB171" s="4">
        <v>3.8705370000000003E-2</v>
      </c>
      <c r="AC171" s="3">
        <v>38002</v>
      </c>
      <c r="AD171" s="4">
        <v>0.21021537000000001</v>
      </c>
      <c r="AE171" s="4">
        <v>5.0049789999999997E-2</v>
      </c>
      <c r="AF171" s="3">
        <v>39660</v>
      </c>
      <c r="AG171" s="4">
        <v>0.21571224999999999</v>
      </c>
      <c r="AH171" s="4">
        <v>4.362079E-2</v>
      </c>
    </row>
    <row r="172" spans="1:34">
      <c r="A172" s="2" t="s">
        <v>154</v>
      </c>
      <c r="B172" s="2" t="s">
        <v>49</v>
      </c>
      <c r="C172" s="2" t="s">
        <v>45</v>
      </c>
      <c r="D172" s="2" t="s">
        <v>76</v>
      </c>
      <c r="E172" s="3">
        <v>21716</v>
      </c>
      <c r="F172" s="4">
        <v>0.14269459000000001</v>
      </c>
      <c r="G172" s="4"/>
      <c r="H172" s="3">
        <v>23615</v>
      </c>
      <c r="I172" s="4">
        <v>0.14743459</v>
      </c>
      <c r="J172" s="4">
        <v>8.7432060000000006E-2</v>
      </c>
      <c r="K172" s="3">
        <v>25099</v>
      </c>
      <c r="L172" s="4">
        <v>0.1510427</v>
      </c>
      <c r="M172" s="4">
        <v>6.2853300000000001E-2</v>
      </c>
      <c r="N172" s="3">
        <v>26497</v>
      </c>
      <c r="O172" s="4">
        <v>0.15319961000000001</v>
      </c>
      <c r="P172" s="4">
        <v>5.5708590000000002E-2</v>
      </c>
      <c r="Q172" s="3">
        <v>26939</v>
      </c>
      <c r="R172" s="4">
        <v>0.15318277999999999</v>
      </c>
      <c r="S172" s="4">
        <v>1.666364E-2</v>
      </c>
      <c r="T172" s="3">
        <v>28912</v>
      </c>
      <c r="U172" s="4">
        <v>0.15589863000000001</v>
      </c>
      <c r="V172" s="4">
        <v>7.3248320000000006E-2</v>
      </c>
      <c r="W172" s="3">
        <v>28725</v>
      </c>
      <c r="X172" s="4">
        <v>0.15953444999999999</v>
      </c>
      <c r="Y172" s="4">
        <v>-6.4773000000000001E-3</v>
      </c>
      <c r="Z172" s="3">
        <v>27959</v>
      </c>
      <c r="AA172" s="4">
        <v>0.15648134</v>
      </c>
      <c r="AB172" s="4">
        <v>-2.6675359999999999E-2</v>
      </c>
      <c r="AC172" s="3">
        <v>28596</v>
      </c>
      <c r="AD172" s="4">
        <v>0.15818492000000001</v>
      </c>
      <c r="AE172" s="4">
        <v>2.279801E-2</v>
      </c>
      <c r="AF172" s="3">
        <v>29642</v>
      </c>
      <c r="AG172" s="4">
        <v>0.16122618</v>
      </c>
      <c r="AH172" s="4">
        <v>3.6580099999999997E-2</v>
      </c>
    </row>
    <row r="173" spans="1:34">
      <c r="A173" s="2" t="s">
        <v>154</v>
      </c>
      <c r="B173" s="2" t="s">
        <v>49</v>
      </c>
      <c r="C173" s="2" t="s">
        <v>45</v>
      </c>
      <c r="D173" s="2" t="s">
        <v>77</v>
      </c>
      <c r="E173" s="3">
        <v>4765</v>
      </c>
      <c r="F173" s="4">
        <v>3.1312100000000002E-2</v>
      </c>
      <c r="G173" s="4"/>
      <c r="H173" s="3">
        <v>5679</v>
      </c>
      <c r="I173" s="4">
        <v>3.5452879999999999E-2</v>
      </c>
      <c r="J173" s="4">
        <v>0.19165262</v>
      </c>
      <c r="K173" s="3">
        <v>6270</v>
      </c>
      <c r="L173" s="4">
        <v>3.7729140000000001E-2</v>
      </c>
      <c r="M173" s="4">
        <v>0.10407444</v>
      </c>
      <c r="N173" s="3">
        <v>7016</v>
      </c>
      <c r="O173" s="4">
        <v>4.0561470000000002E-2</v>
      </c>
      <c r="P173" s="4">
        <v>0.11898141</v>
      </c>
      <c r="Q173" s="3">
        <v>7660</v>
      </c>
      <c r="R173" s="4">
        <v>4.3555190000000001E-2</v>
      </c>
      <c r="S173" s="4">
        <v>9.1820410000000005E-2</v>
      </c>
      <c r="T173" s="3">
        <v>8537</v>
      </c>
      <c r="U173" s="4">
        <v>4.6033909999999997E-2</v>
      </c>
      <c r="V173" s="4">
        <v>0.11456614</v>
      </c>
      <c r="W173" s="3">
        <v>8430</v>
      </c>
      <c r="X173" s="4">
        <v>4.6819260000000001E-2</v>
      </c>
      <c r="Y173" s="4">
        <v>-1.255649E-2</v>
      </c>
      <c r="Z173" s="3">
        <v>8455</v>
      </c>
      <c r="AA173" s="4">
        <v>4.7321349999999998E-2</v>
      </c>
      <c r="AB173" s="4">
        <v>2.95686E-3</v>
      </c>
      <c r="AC173" s="3">
        <v>8770</v>
      </c>
      <c r="AD173" s="4">
        <v>4.8511100000000001E-2</v>
      </c>
      <c r="AE173" s="4">
        <v>3.7221110000000002E-2</v>
      </c>
      <c r="AF173" s="3">
        <v>9325</v>
      </c>
      <c r="AG173" s="4">
        <v>5.0718230000000003E-2</v>
      </c>
      <c r="AH173" s="4">
        <v>6.3298820000000006E-2</v>
      </c>
    </row>
    <row r="174" spans="1:34">
      <c r="A174" s="2" t="s">
        <v>154</v>
      </c>
      <c r="B174" s="2" t="s">
        <v>49</v>
      </c>
      <c r="C174" s="2" t="s">
        <v>45</v>
      </c>
      <c r="D174" s="2" t="s">
        <v>78</v>
      </c>
      <c r="E174" s="3">
        <v>1279</v>
      </c>
      <c r="F174" s="4">
        <v>8.4063200000000001E-3</v>
      </c>
      <c r="G174" s="4"/>
      <c r="H174" s="3">
        <v>1319</v>
      </c>
      <c r="I174" s="4">
        <v>8.2323799999999992E-3</v>
      </c>
      <c r="J174" s="4">
        <v>3.069421E-2</v>
      </c>
      <c r="K174" s="3">
        <v>1329</v>
      </c>
      <c r="L174" s="4">
        <v>7.9975900000000006E-3</v>
      </c>
      <c r="M174" s="4">
        <v>7.8751600000000008E-3</v>
      </c>
      <c r="N174" s="3">
        <v>1303</v>
      </c>
      <c r="O174" s="4">
        <v>7.5343900000000002E-3</v>
      </c>
      <c r="P174" s="4">
        <v>-1.9437550000000001E-2</v>
      </c>
      <c r="Q174" s="3">
        <v>1449</v>
      </c>
      <c r="R174" s="4">
        <v>8.2414399999999992E-3</v>
      </c>
      <c r="S174" s="4">
        <v>0.11219207</v>
      </c>
      <c r="T174" s="3">
        <v>1658</v>
      </c>
      <c r="U174" s="4">
        <v>8.9396600000000003E-3</v>
      </c>
      <c r="V174" s="4">
        <v>0.14389447</v>
      </c>
      <c r="W174" s="3">
        <v>1395</v>
      </c>
      <c r="X174" s="4">
        <v>7.7456000000000001E-3</v>
      </c>
      <c r="Y174" s="4">
        <v>-0.15879908000000001</v>
      </c>
      <c r="Z174" s="3">
        <v>1223</v>
      </c>
      <c r="AA174" s="4">
        <v>6.8435900000000001E-3</v>
      </c>
      <c r="AB174" s="4">
        <v>-0.12324475</v>
      </c>
      <c r="AC174" s="3">
        <v>1171</v>
      </c>
      <c r="AD174" s="4">
        <v>6.4760499999999997E-3</v>
      </c>
      <c r="AE174" s="4">
        <v>-4.255606E-2</v>
      </c>
      <c r="AF174" s="3">
        <v>1246</v>
      </c>
      <c r="AG174" s="4">
        <v>6.7766700000000003E-3</v>
      </c>
      <c r="AH174" s="4">
        <v>6.4237829999999996E-2</v>
      </c>
    </row>
    <row r="175" spans="1:34">
      <c r="A175" s="2" t="s">
        <v>154</v>
      </c>
      <c r="B175" s="2" t="s">
        <v>49</v>
      </c>
      <c r="C175" s="2" t="s">
        <v>45</v>
      </c>
      <c r="D175" s="2" t="s">
        <v>79</v>
      </c>
      <c r="E175" s="3">
        <v>475</v>
      </c>
      <c r="F175" s="4">
        <v>3.1197500000000001E-3</v>
      </c>
      <c r="G175" s="4"/>
      <c r="H175" s="3">
        <v>529</v>
      </c>
      <c r="I175" s="4">
        <v>3.3024E-3</v>
      </c>
      <c r="J175" s="4">
        <v>0.11409131</v>
      </c>
      <c r="K175" s="3">
        <v>559</v>
      </c>
      <c r="L175" s="4">
        <v>3.3645699999999999E-3</v>
      </c>
      <c r="M175" s="4">
        <v>5.6993769999999999E-2</v>
      </c>
      <c r="N175" s="3">
        <v>508</v>
      </c>
      <c r="O175" s="4">
        <v>2.9350999999999999E-3</v>
      </c>
      <c r="P175" s="4">
        <v>-9.2012170000000004E-2</v>
      </c>
      <c r="Q175" s="3">
        <v>551</v>
      </c>
      <c r="R175" s="4">
        <v>3.1353800000000001E-3</v>
      </c>
      <c r="S175" s="4">
        <v>8.6155770000000007E-2</v>
      </c>
      <c r="T175" s="3">
        <v>525</v>
      </c>
      <c r="U175" s="4">
        <v>2.8311500000000002E-3</v>
      </c>
      <c r="V175" s="4">
        <v>-4.7773019999999999E-2</v>
      </c>
      <c r="W175" s="3">
        <v>551</v>
      </c>
      <c r="X175" s="4">
        <v>3.0581599999999999E-3</v>
      </c>
      <c r="Y175" s="4">
        <v>4.8728050000000002E-2</v>
      </c>
      <c r="Z175" s="3">
        <v>519</v>
      </c>
      <c r="AA175" s="4">
        <v>2.9029099999999999E-3</v>
      </c>
      <c r="AB175" s="4">
        <v>-5.8060689999999998E-2</v>
      </c>
      <c r="AC175" s="3">
        <v>478</v>
      </c>
      <c r="AD175" s="4">
        <v>2.64358E-3</v>
      </c>
      <c r="AE175" s="4">
        <v>-7.8604750000000001E-2</v>
      </c>
      <c r="AF175" s="3">
        <v>552</v>
      </c>
      <c r="AG175" s="4">
        <v>3.0040700000000002E-3</v>
      </c>
      <c r="AH175" s="4">
        <v>0.15571124</v>
      </c>
    </row>
    <row r="176" spans="1:34">
      <c r="A176" s="2" t="s">
        <v>154</v>
      </c>
      <c r="B176" s="2" t="s">
        <v>49</v>
      </c>
      <c r="C176" s="2" t="s">
        <v>45</v>
      </c>
      <c r="D176" s="2" t="s">
        <v>80</v>
      </c>
      <c r="E176" s="3">
        <v>3640</v>
      </c>
      <c r="F176" s="4">
        <v>2.392097E-2</v>
      </c>
      <c r="G176" s="4"/>
      <c r="H176" s="3">
        <v>4482</v>
      </c>
      <c r="I176" s="4">
        <v>2.7980089999999999E-2</v>
      </c>
      <c r="J176" s="4">
        <v>0.23106356</v>
      </c>
      <c r="K176" s="3">
        <v>4821</v>
      </c>
      <c r="L176" s="4">
        <v>2.9009030000000002E-2</v>
      </c>
      <c r="M176" s="4">
        <v>7.5615429999999997E-2</v>
      </c>
      <c r="N176" s="3">
        <v>5652</v>
      </c>
      <c r="O176" s="4">
        <v>3.267809E-2</v>
      </c>
      <c r="P176" s="4">
        <v>0.17249122</v>
      </c>
      <c r="Q176" s="3">
        <v>6207</v>
      </c>
      <c r="R176" s="4">
        <v>3.5295319999999998E-2</v>
      </c>
      <c r="S176" s="4">
        <v>9.8210270000000002E-2</v>
      </c>
      <c r="T176" s="3">
        <v>6642</v>
      </c>
      <c r="U176" s="4">
        <v>3.5815909999999999E-2</v>
      </c>
      <c r="V176" s="4">
        <v>7.0105909999999994E-2</v>
      </c>
      <c r="W176" s="3">
        <v>6818</v>
      </c>
      <c r="X176" s="4">
        <v>3.7864160000000001E-2</v>
      </c>
      <c r="Y176" s="4">
        <v>2.6403139999999999E-2</v>
      </c>
      <c r="Z176" s="3">
        <v>7071</v>
      </c>
      <c r="AA176" s="4">
        <v>3.9574930000000001E-2</v>
      </c>
      <c r="AB176" s="4">
        <v>3.7149590000000003E-2</v>
      </c>
      <c r="AC176" s="3">
        <v>7464</v>
      </c>
      <c r="AD176" s="4">
        <v>4.1287780000000003E-2</v>
      </c>
      <c r="AE176" s="4">
        <v>5.557426E-2</v>
      </c>
      <c r="AF176" s="3">
        <v>8137</v>
      </c>
      <c r="AG176" s="4">
        <v>4.425772E-2</v>
      </c>
      <c r="AH176" s="4">
        <v>9.0184230000000004E-2</v>
      </c>
    </row>
    <row r="177" spans="1:34">
      <c r="A177" s="2" t="s">
        <v>154</v>
      </c>
      <c r="B177" s="2" t="s">
        <v>49</v>
      </c>
      <c r="C177" s="2" t="s">
        <v>45</v>
      </c>
      <c r="D177" s="2" t="s">
        <v>81</v>
      </c>
      <c r="E177" s="3">
        <v>984</v>
      </c>
      <c r="F177" s="4">
        <v>6.4661400000000004E-3</v>
      </c>
      <c r="G177" s="4"/>
      <c r="H177" s="3">
        <v>1029</v>
      </c>
      <c r="I177" s="4">
        <v>6.4250899999999996E-3</v>
      </c>
      <c r="J177" s="4">
        <v>4.5788990000000002E-2</v>
      </c>
      <c r="K177" s="3">
        <v>1129</v>
      </c>
      <c r="L177" s="4">
        <v>6.7941800000000004E-3</v>
      </c>
      <c r="M177" s="4">
        <v>9.7062049999999997E-2</v>
      </c>
      <c r="N177" s="3">
        <v>1222</v>
      </c>
      <c r="O177" s="4">
        <v>7.0670400000000001E-3</v>
      </c>
      <c r="P177" s="4">
        <v>8.2646150000000002E-2</v>
      </c>
      <c r="Q177" s="3">
        <v>1406</v>
      </c>
      <c r="R177" s="4">
        <v>7.9951699999999994E-3</v>
      </c>
      <c r="S177" s="4">
        <v>0.15030980999999999</v>
      </c>
      <c r="T177" s="3">
        <v>1826</v>
      </c>
      <c r="U177" s="4">
        <v>9.84756E-3</v>
      </c>
      <c r="V177" s="4">
        <v>0.29887993000000002</v>
      </c>
      <c r="W177" s="3">
        <v>1840</v>
      </c>
      <c r="X177" s="4">
        <v>1.0220959999999999E-2</v>
      </c>
      <c r="Y177" s="4">
        <v>7.6942699999999996E-3</v>
      </c>
      <c r="Z177" s="3">
        <v>1763</v>
      </c>
      <c r="AA177" s="4">
        <v>9.8662100000000003E-3</v>
      </c>
      <c r="AB177" s="4">
        <v>-4.2126799999999999E-2</v>
      </c>
      <c r="AC177" s="3">
        <v>1557</v>
      </c>
      <c r="AD177" s="4">
        <v>8.6117299999999997E-3</v>
      </c>
      <c r="AE177" s="4">
        <v>-0.11686404</v>
      </c>
      <c r="AF177" s="3">
        <v>1382</v>
      </c>
      <c r="AG177" s="4">
        <v>7.5162099999999997E-3</v>
      </c>
      <c r="AH177" s="4">
        <v>-0.11235128</v>
      </c>
    </row>
    <row r="178" spans="1:34">
      <c r="A178" s="2" t="s">
        <v>154</v>
      </c>
      <c r="B178" s="2" t="s">
        <v>49</v>
      </c>
      <c r="C178" s="2" t="s">
        <v>45</v>
      </c>
      <c r="D178" s="2" t="s">
        <v>82</v>
      </c>
      <c r="E178" s="3">
        <v>4995</v>
      </c>
      <c r="F178" s="4">
        <v>3.2824369999999999E-2</v>
      </c>
      <c r="G178" s="4"/>
      <c r="H178" s="3">
        <v>4547</v>
      </c>
      <c r="I178" s="4">
        <v>2.8389640000000001E-2</v>
      </c>
      <c r="J178" s="4">
        <v>-8.9722640000000006E-2</v>
      </c>
      <c r="K178" s="3">
        <v>4177</v>
      </c>
      <c r="L178" s="4">
        <v>2.513365E-2</v>
      </c>
      <c r="M178" s="4">
        <v>-8.1522479999999994E-2</v>
      </c>
      <c r="N178" s="3">
        <v>3656</v>
      </c>
      <c r="O178" s="4">
        <v>2.1138029999999999E-2</v>
      </c>
      <c r="P178" s="4">
        <v>-0.12462303</v>
      </c>
      <c r="Q178" s="3">
        <v>2993</v>
      </c>
      <c r="R178" s="4">
        <v>1.7017040000000001E-2</v>
      </c>
      <c r="S178" s="4">
        <v>-0.18145141000000001</v>
      </c>
      <c r="T178" s="3">
        <v>2828</v>
      </c>
      <c r="U178" s="4">
        <v>1.5247449999999999E-2</v>
      </c>
      <c r="V178" s="4">
        <v>-5.511017E-2</v>
      </c>
      <c r="W178" s="3">
        <v>2409</v>
      </c>
      <c r="X178" s="4">
        <v>1.33782E-2</v>
      </c>
      <c r="Y178" s="4">
        <v>-0.14814438999999999</v>
      </c>
      <c r="Z178" s="3">
        <v>2245</v>
      </c>
      <c r="AA178" s="4">
        <v>1.2566219999999999E-2</v>
      </c>
      <c r="AB178" s="4">
        <v>-6.7912739999999999E-2</v>
      </c>
      <c r="AC178" s="3">
        <v>2265</v>
      </c>
      <c r="AD178" s="4">
        <v>1.2527450000000001E-2</v>
      </c>
      <c r="AE178" s="4">
        <v>8.6613799999999998E-3</v>
      </c>
      <c r="AF178" s="3">
        <v>2218</v>
      </c>
      <c r="AG178" s="4">
        <v>1.2062099999999999E-2</v>
      </c>
      <c r="AH178" s="4">
        <v>-2.0752130000000001E-2</v>
      </c>
    </row>
    <row r="179" spans="1:34">
      <c r="A179" s="2" t="s">
        <v>154</v>
      </c>
      <c r="B179" s="2" t="s">
        <v>49</v>
      </c>
      <c r="C179" s="2" t="s">
        <v>45</v>
      </c>
      <c r="D179" s="2" t="s">
        <v>83</v>
      </c>
      <c r="E179" s="3">
        <v>18922</v>
      </c>
      <c r="F179" s="4">
        <v>0.12433172000000001</v>
      </c>
      <c r="G179" s="4"/>
      <c r="H179" s="3">
        <v>14094</v>
      </c>
      <c r="I179" s="4">
        <v>8.7992870000000001E-2</v>
      </c>
      <c r="J179" s="4">
        <v>-0.25513803000000002</v>
      </c>
      <c r="K179" s="3">
        <v>10733</v>
      </c>
      <c r="L179" s="4">
        <v>6.4586790000000005E-2</v>
      </c>
      <c r="M179" s="4">
        <v>-0.23850125999999999</v>
      </c>
      <c r="N179" s="3">
        <v>8211</v>
      </c>
      <c r="O179" s="4">
        <v>4.7470749999999999E-2</v>
      </c>
      <c r="P179" s="4">
        <v>-0.23498761000000001</v>
      </c>
      <c r="Q179" s="3">
        <v>5477</v>
      </c>
      <c r="R179" s="4">
        <v>3.114652E-2</v>
      </c>
      <c r="S179" s="4">
        <v>-0.33287303000000001</v>
      </c>
      <c r="T179" s="3">
        <v>4958</v>
      </c>
      <c r="U179" s="4">
        <v>2.6736550000000001E-2</v>
      </c>
      <c r="V179" s="4">
        <v>-9.4760120000000003E-2</v>
      </c>
      <c r="W179" s="3">
        <v>4146</v>
      </c>
      <c r="X179" s="4">
        <v>2.3028739999999999E-2</v>
      </c>
      <c r="Y179" s="4">
        <v>-0.16376106000000001</v>
      </c>
      <c r="Z179" s="3">
        <v>3944</v>
      </c>
      <c r="AA179" s="4">
        <v>2.2075440000000002E-2</v>
      </c>
      <c r="AB179" s="4">
        <v>-4.8762689999999997E-2</v>
      </c>
      <c r="AC179" s="3">
        <v>3673</v>
      </c>
      <c r="AD179" s="4">
        <v>2.0319920000000002E-2</v>
      </c>
      <c r="AE179" s="4">
        <v>-6.8677950000000001E-2</v>
      </c>
      <c r="AF179" s="3">
        <v>3970</v>
      </c>
      <c r="AG179" s="4">
        <v>2.1593749999999998E-2</v>
      </c>
      <c r="AH179" s="4">
        <v>8.0783229999999998E-2</v>
      </c>
    </row>
    <row r="180" spans="1:34">
      <c r="A180" s="2" t="s">
        <v>154</v>
      </c>
      <c r="B180" s="2" t="s">
        <v>49</v>
      </c>
      <c r="C180" s="2" t="s">
        <v>45</v>
      </c>
      <c r="D180" s="2" t="s">
        <v>48</v>
      </c>
      <c r="E180" s="3">
        <v>152186</v>
      </c>
      <c r="F180" s="4">
        <v>1</v>
      </c>
      <c r="G180" s="4"/>
      <c r="H180" s="3">
        <v>160172</v>
      </c>
      <c r="I180" s="4">
        <v>1</v>
      </c>
      <c r="J180" s="4">
        <v>5.2471299999999998E-2</v>
      </c>
      <c r="K180" s="3">
        <v>166172</v>
      </c>
      <c r="L180" s="4">
        <v>1</v>
      </c>
      <c r="M180" s="4">
        <v>3.7463839999999998E-2</v>
      </c>
      <c r="N180" s="3">
        <v>172960</v>
      </c>
      <c r="O180" s="4">
        <v>1</v>
      </c>
      <c r="P180" s="4">
        <v>4.0845149999999997E-2</v>
      </c>
      <c r="Q180" s="3">
        <v>175861</v>
      </c>
      <c r="R180" s="4">
        <v>1</v>
      </c>
      <c r="S180" s="4">
        <v>1.677534E-2</v>
      </c>
      <c r="T180" s="3">
        <v>185455</v>
      </c>
      <c r="U180" s="4">
        <v>1</v>
      </c>
      <c r="V180" s="4">
        <v>5.455169E-2</v>
      </c>
      <c r="W180" s="3">
        <v>180054</v>
      </c>
      <c r="X180" s="4">
        <v>1</v>
      </c>
      <c r="Y180" s="4">
        <v>-2.9119869999999999E-2</v>
      </c>
      <c r="Z180" s="3">
        <v>178671</v>
      </c>
      <c r="AA180" s="4">
        <v>1</v>
      </c>
      <c r="AB180" s="4">
        <v>-7.6848000000000003E-3</v>
      </c>
      <c r="AC180" s="3">
        <v>180776</v>
      </c>
      <c r="AD180" s="4">
        <v>1</v>
      </c>
      <c r="AE180" s="4">
        <v>1.178294E-2</v>
      </c>
      <c r="AF180" s="3">
        <v>183854</v>
      </c>
      <c r="AG180" s="4">
        <v>1</v>
      </c>
      <c r="AH180" s="4">
        <v>1.7026759999999998E-2</v>
      </c>
    </row>
    <row r="181" spans="1:34">
      <c r="A181" s="2" t="s">
        <v>154</v>
      </c>
      <c r="B181" s="2" t="s">
        <v>49</v>
      </c>
      <c r="C181" s="2" t="s">
        <v>46</v>
      </c>
      <c r="D181" s="2" t="s">
        <v>74</v>
      </c>
      <c r="E181" s="3">
        <v>33685</v>
      </c>
      <c r="F181" s="4">
        <v>0.52039957999999997</v>
      </c>
      <c r="G181" s="4"/>
      <c r="H181" s="3">
        <v>35403</v>
      </c>
      <c r="I181" s="4">
        <v>0.52465512999999997</v>
      </c>
      <c r="J181" s="4">
        <v>5.1020530000000001E-2</v>
      </c>
      <c r="K181" s="3">
        <v>36409</v>
      </c>
      <c r="L181" s="4">
        <v>0.52539954</v>
      </c>
      <c r="M181" s="4">
        <v>2.8393720000000001E-2</v>
      </c>
      <c r="N181" s="3">
        <v>36482</v>
      </c>
      <c r="O181" s="4">
        <v>0.52698842000000001</v>
      </c>
      <c r="P181" s="4">
        <v>2.00577E-3</v>
      </c>
      <c r="Q181" s="3">
        <v>37552</v>
      </c>
      <c r="R181" s="4">
        <v>0.52082035999999998</v>
      </c>
      <c r="S181" s="4">
        <v>2.9351510000000001E-2</v>
      </c>
      <c r="T181" s="3">
        <v>38174</v>
      </c>
      <c r="U181" s="4">
        <v>0.51537796999999996</v>
      </c>
      <c r="V181" s="4">
        <v>1.654957E-2</v>
      </c>
      <c r="W181" s="3">
        <v>37479</v>
      </c>
      <c r="X181" s="4">
        <v>0.50201947999999996</v>
      </c>
      <c r="Y181" s="4">
        <v>-1.820041E-2</v>
      </c>
      <c r="Z181" s="3">
        <v>35591</v>
      </c>
      <c r="AA181" s="4">
        <v>0.48640235999999998</v>
      </c>
      <c r="AB181" s="4">
        <v>-5.0381839999999997E-2</v>
      </c>
      <c r="AC181" s="3">
        <v>35391</v>
      </c>
      <c r="AD181" s="4">
        <v>0.48065016999999999</v>
      </c>
      <c r="AE181" s="4">
        <v>-5.6064399999999999E-3</v>
      </c>
      <c r="AF181" s="3">
        <v>35342</v>
      </c>
      <c r="AG181" s="4">
        <v>0.46431953999999998</v>
      </c>
      <c r="AH181" s="4">
        <v>-1.3819800000000001E-3</v>
      </c>
    </row>
    <row r="182" spans="1:34">
      <c r="A182" s="2" t="s">
        <v>154</v>
      </c>
      <c r="B182" s="2" t="s">
        <v>49</v>
      </c>
      <c r="C182" s="2" t="s">
        <v>46</v>
      </c>
      <c r="D182" s="2" t="s">
        <v>75</v>
      </c>
      <c r="E182" s="3">
        <v>7811</v>
      </c>
      <c r="F182" s="4">
        <v>0.12067736</v>
      </c>
      <c r="G182" s="4"/>
      <c r="H182" s="3">
        <v>9180</v>
      </c>
      <c r="I182" s="4">
        <v>0.13604445000000001</v>
      </c>
      <c r="J182" s="4">
        <v>0.17524724</v>
      </c>
      <c r="K182" s="3">
        <v>10206</v>
      </c>
      <c r="L182" s="4">
        <v>0.14727382</v>
      </c>
      <c r="M182" s="4">
        <v>0.11170198000000001</v>
      </c>
      <c r="N182" s="3">
        <v>10649</v>
      </c>
      <c r="O182" s="4">
        <v>0.15383246</v>
      </c>
      <c r="P182" s="4">
        <v>4.3473110000000002E-2</v>
      </c>
      <c r="Q182" s="3">
        <v>12090</v>
      </c>
      <c r="R182" s="4">
        <v>0.16768432</v>
      </c>
      <c r="S182" s="4">
        <v>0.13532788000000001</v>
      </c>
      <c r="T182" s="3">
        <v>12988</v>
      </c>
      <c r="U182" s="4">
        <v>0.17534753</v>
      </c>
      <c r="V182" s="4">
        <v>7.4231480000000002E-2</v>
      </c>
      <c r="W182" s="3">
        <v>13601</v>
      </c>
      <c r="X182" s="4">
        <v>0.18218639</v>
      </c>
      <c r="Y182" s="4">
        <v>4.7235609999999997E-2</v>
      </c>
      <c r="Z182" s="3">
        <v>14080</v>
      </c>
      <c r="AA182" s="4">
        <v>0.19242259</v>
      </c>
      <c r="AB182" s="4">
        <v>3.5175600000000001E-2</v>
      </c>
      <c r="AC182" s="3">
        <v>14656</v>
      </c>
      <c r="AD182" s="4">
        <v>0.19904967000000001</v>
      </c>
      <c r="AE182" s="4">
        <v>4.0951000000000001E-2</v>
      </c>
      <c r="AF182" s="3">
        <v>15582</v>
      </c>
      <c r="AG182" s="4">
        <v>0.20470679999999999</v>
      </c>
      <c r="AH182" s="4">
        <v>6.3120140000000005E-2</v>
      </c>
    </row>
    <row r="183" spans="1:34">
      <c r="A183" s="2" t="s">
        <v>154</v>
      </c>
      <c r="B183" s="2" t="s">
        <v>49</v>
      </c>
      <c r="C183" s="2" t="s">
        <v>46</v>
      </c>
      <c r="D183" s="2" t="s">
        <v>76</v>
      </c>
      <c r="E183" s="3">
        <v>11057</v>
      </c>
      <c r="F183" s="4">
        <v>0.17082526000000001</v>
      </c>
      <c r="G183" s="4"/>
      <c r="H183" s="3">
        <v>11621</v>
      </c>
      <c r="I183" s="4">
        <v>0.17222138000000001</v>
      </c>
      <c r="J183" s="4">
        <v>5.1015680000000001E-2</v>
      </c>
      <c r="K183" s="3">
        <v>12026</v>
      </c>
      <c r="L183" s="4">
        <v>0.17353916</v>
      </c>
      <c r="M183" s="4">
        <v>3.4794409999999998E-2</v>
      </c>
      <c r="N183" s="3">
        <v>12367</v>
      </c>
      <c r="O183" s="4">
        <v>0.17863995999999999</v>
      </c>
      <c r="P183" s="4">
        <v>2.834762E-2</v>
      </c>
      <c r="Q183" s="3">
        <v>12516</v>
      </c>
      <c r="R183" s="4">
        <v>0.17358828000000001</v>
      </c>
      <c r="S183" s="4">
        <v>1.20888E-2</v>
      </c>
      <c r="T183" s="3">
        <v>13156</v>
      </c>
      <c r="U183" s="4">
        <v>0.17761362999999999</v>
      </c>
      <c r="V183" s="4">
        <v>5.1106070000000003E-2</v>
      </c>
      <c r="W183" s="3">
        <v>13673</v>
      </c>
      <c r="X183" s="4">
        <v>0.18314511</v>
      </c>
      <c r="Y183" s="4">
        <v>3.9314920000000003E-2</v>
      </c>
      <c r="Z183" s="3">
        <v>13658</v>
      </c>
      <c r="AA183" s="4">
        <v>0.18665554000000001</v>
      </c>
      <c r="AB183" s="4">
        <v>-1.10582E-3</v>
      </c>
      <c r="AC183" s="3">
        <v>14150</v>
      </c>
      <c r="AD183" s="4">
        <v>0.1921717</v>
      </c>
      <c r="AE183" s="4">
        <v>3.6032590000000003E-2</v>
      </c>
      <c r="AF183" s="3">
        <v>15212</v>
      </c>
      <c r="AG183" s="4">
        <v>0.19984552</v>
      </c>
      <c r="AH183" s="4">
        <v>7.5019970000000005E-2</v>
      </c>
    </row>
    <row r="184" spans="1:34">
      <c r="A184" s="2" t="s">
        <v>154</v>
      </c>
      <c r="B184" s="2" t="s">
        <v>49</v>
      </c>
      <c r="C184" s="2" t="s">
        <v>46</v>
      </c>
      <c r="D184" s="2" t="s">
        <v>77</v>
      </c>
      <c r="E184" s="3">
        <v>1694</v>
      </c>
      <c r="F184" s="4">
        <v>2.6174179999999998E-2</v>
      </c>
      <c r="G184" s="4"/>
      <c r="H184" s="3">
        <v>1875</v>
      </c>
      <c r="I184" s="4">
        <v>2.7791360000000001E-2</v>
      </c>
      <c r="J184" s="4">
        <v>0.10690682</v>
      </c>
      <c r="K184" s="3">
        <v>1986</v>
      </c>
      <c r="L184" s="4">
        <v>2.8652710000000001E-2</v>
      </c>
      <c r="M184" s="4">
        <v>5.876468E-2</v>
      </c>
      <c r="N184" s="3">
        <v>2131</v>
      </c>
      <c r="O184" s="4">
        <v>3.0779879999999999E-2</v>
      </c>
      <c r="P184" s="4">
        <v>7.3149259999999994E-2</v>
      </c>
      <c r="Q184" s="3">
        <v>2233</v>
      </c>
      <c r="R184" s="4">
        <v>3.0971930000000002E-2</v>
      </c>
      <c r="S184" s="4">
        <v>4.8040670000000001E-2</v>
      </c>
      <c r="T184" s="3">
        <v>2366</v>
      </c>
      <c r="U184" s="4">
        <v>3.1937819999999999E-2</v>
      </c>
      <c r="V184" s="4">
        <v>5.9321140000000001E-2</v>
      </c>
      <c r="W184" s="3">
        <v>2547</v>
      </c>
      <c r="X184" s="4">
        <v>3.4112249999999997E-2</v>
      </c>
      <c r="Y184" s="4">
        <v>7.654764E-2</v>
      </c>
      <c r="Z184" s="3">
        <v>2456</v>
      </c>
      <c r="AA184" s="4">
        <v>3.3559369999999998E-2</v>
      </c>
      <c r="AB184" s="4">
        <v>-3.577731E-2</v>
      </c>
      <c r="AC184" s="3">
        <v>2312</v>
      </c>
      <c r="AD184" s="4">
        <v>3.140482E-2</v>
      </c>
      <c r="AE184" s="4">
        <v>-5.831124E-2</v>
      </c>
      <c r="AF184" s="3">
        <v>2287</v>
      </c>
      <c r="AG184" s="4">
        <v>3.0044600000000001E-2</v>
      </c>
      <c r="AH184" s="4">
        <v>-1.10335E-2</v>
      </c>
    </row>
    <row r="185" spans="1:34">
      <c r="A185" s="2" t="s">
        <v>154</v>
      </c>
      <c r="B185" s="2" t="s">
        <v>49</v>
      </c>
      <c r="C185" s="2" t="s">
        <v>46</v>
      </c>
      <c r="D185" s="2" t="s">
        <v>78</v>
      </c>
      <c r="E185" s="3">
        <v>638</v>
      </c>
      <c r="F185" s="4">
        <v>9.8518500000000005E-3</v>
      </c>
      <c r="G185" s="4"/>
      <c r="H185" s="3">
        <v>496</v>
      </c>
      <c r="I185" s="4">
        <v>7.3449700000000001E-3</v>
      </c>
      <c r="J185" s="4">
        <v>-0.22277504000000001</v>
      </c>
      <c r="K185" s="3">
        <v>543</v>
      </c>
      <c r="L185" s="4">
        <v>7.8371900000000008E-3</v>
      </c>
      <c r="M185" s="4">
        <v>9.5756320000000006E-2</v>
      </c>
      <c r="N185" s="3">
        <v>504</v>
      </c>
      <c r="O185" s="4">
        <v>7.2798899999999998E-3</v>
      </c>
      <c r="P185" s="4">
        <v>-7.2053679999999995E-2</v>
      </c>
      <c r="Q185" s="3">
        <v>530</v>
      </c>
      <c r="R185" s="4">
        <v>7.3469199999999998E-3</v>
      </c>
      <c r="S185" s="4">
        <v>5.1132259999999999E-2</v>
      </c>
      <c r="T185" s="3">
        <v>480</v>
      </c>
      <c r="U185" s="4">
        <v>6.4812100000000003E-3</v>
      </c>
      <c r="V185" s="4">
        <v>-9.3763020000000002E-2</v>
      </c>
      <c r="W185" s="3">
        <v>521</v>
      </c>
      <c r="X185" s="4">
        <v>6.9745700000000002E-3</v>
      </c>
      <c r="Y185" s="4">
        <v>8.4649810000000006E-2</v>
      </c>
      <c r="Z185" s="3">
        <v>509</v>
      </c>
      <c r="AA185" s="4">
        <v>6.9565800000000004E-3</v>
      </c>
      <c r="AB185" s="4">
        <v>-2.2421159999999999E-2</v>
      </c>
      <c r="AC185" s="3">
        <v>540</v>
      </c>
      <c r="AD185" s="4">
        <v>7.3298399999999998E-3</v>
      </c>
      <c r="AE185" s="4">
        <v>6.0287319999999998E-2</v>
      </c>
      <c r="AF185" s="3">
        <v>571</v>
      </c>
      <c r="AG185" s="4">
        <v>7.5043799999999997E-3</v>
      </c>
      <c r="AH185" s="4">
        <v>5.8355990000000003E-2</v>
      </c>
    </row>
    <row r="186" spans="1:34">
      <c r="A186" s="2" t="s">
        <v>154</v>
      </c>
      <c r="B186" s="2" t="s">
        <v>49</v>
      </c>
      <c r="C186" s="2" t="s">
        <v>46</v>
      </c>
      <c r="D186" s="2" t="s">
        <v>79</v>
      </c>
      <c r="E186" s="3">
        <v>203</v>
      </c>
      <c r="F186" s="4">
        <v>3.13044E-3</v>
      </c>
      <c r="G186" s="4"/>
      <c r="H186" s="3">
        <v>171</v>
      </c>
      <c r="I186" s="4">
        <v>2.5322700000000001E-3</v>
      </c>
      <c r="J186" s="4">
        <v>-0.15670655999999999</v>
      </c>
      <c r="K186" s="3">
        <v>209</v>
      </c>
      <c r="L186" s="4">
        <v>3.0142599999999999E-3</v>
      </c>
      <c r="M186" s="4">
        <v>0.22240424</v>
      </c>
      <c r="N186" s="3">
        <v>216</v>
      </c>
      <c r="O186" s="4">
        <v>3.1220100000000001E-3</v>
      </c>
      <c r="P186" s="4">
        <v>3.4695879999999998E-2</v>
      </c>
      <c r="Q186" s="3">
        <v>226</v>
      </c>
      <c r="R186" s="4">
        <v>3.1384899999999999E-3</v>
      </c>
      <c r="S186" s="4">
        <v>4.7039619999999997E-2</v>
      </c>
      <c r="T186" s="3">
        <v>200</v>
      </c>
      <c r="U186" s="4">
        <v>2.6955E-3</v>
      </c>
      <c r="V186" s="4">
        <v>-0.11771338000000001</v>
      </c>
      <c r="W186" s="3">
        <v>227</v>
      </c>
      <c r="X186" s="4">
        <v>3.03433E-3</v>
      </c>
      <c r="Y186" s="4">
        <v>0.13462052999999999</v>
      </c>
      <c r="Z186" s="3">
        <v>217</v>
      </c>
      <c r="AA186" s="4">
        <v>2.9635099999999999E-3</v>
      </c>
      <c r="AB186" s="4">
        <v>-4.2765610000000003E-2</v>
      </c>
      <c r="AC186" s="3">
        <v>207</v>
      </c>
      <c r="AD186" s="4">
        <v>2.8159000000000001E-3</v>
      </c>
      <c r="AE186" s="4">
        <v>-4.3831009999999997E-2</v>
      </c>
      <c r="AF186" s="3">
        <v>214</v>
      </c>
      <c r="AG186" s="4">
        <v>2.8158699999999998E-3</v>
      </c>
      <c r="AH186" s="4">
        <v>3.3731829999999997E-2</v>
      </c>
    </row>
    <row r="187" spans="1:34">
      <c r="A187" s="2" t="s">
        <v>154</v>
      </c>
      <c r="B187" s="2" t="s">
        <v>49</v>
      </c>
      <c r="C187" s="2" t="s">
        <v>46</v>
      </c>
      <c r="D187" s="2" t="s">
        <v>80</v>
      </c>
      <c r="E187" s="3">
        <v>1653</v>
      </c>
      <c r="F187" s="4">
        <v>2.5536840000000002E-2</v>
      </c>
      <c r="G187" s="4"/>
      <c r="H187" s="3">
        <v>1929</v>
      </c>
      <c r="I187" s="4">
        <v>2.8588100000000002E-2</v>
      </c>
      <c r="J187" s="4">
        <v>0.16705797</v>
      </c>
      <c r="K187" s="3">
        <v>2236</v>
      </c>
      <c r="L187" s="4">
        <v>3.2269720000000002E-2</v>
      </c>
      <c r="M187" s="4">
        <v>0.15918695999999999</v>
      </c>
      <c r="N187" s="3">
        <v>2199</v>
      </c>
      <c r="O187" s="4">
        <v>3.1768619999999997E-2</v>
      </c>
      <c r="P187" s="4">
        <v>-1.6527879999999998E-2</v>
      </c>
      <c r="Q187" s="3">
        <v>2504</v>
      </c>
      <c r="R187" s="4">
        <v>3.4731629999999999E-2</v>
      </c>
      <c r="S187" s="4">
        <v>0.13868496</v>
      </c>
      <c r="T187" s="3">
        <v>2532</v>
      </c>
      <c r="U187" s="4">
        <v>3.4185649999999998E-2</v>
      </c>
      <c r="V187" s="4">
        <v>1.1135529999999999E-2</v>
      </c>
      <c r="W187" s="3">
        <v>2864</v>
      </c>
      <c r="X187" s="4">
        <v>3.835587E-2</v>
      </c>
      <c r="Y187" s="4">
        <v>0.13087899</v>
      </c>
      <c r="Z187" s="3">
        <v>2991</v>
      </c>
      <c r="AA187" s="4">
        <v>4.0879909999999998E-2</v>
      </c>
      <c r="AB187" s="4">
        <v>4.4604659999999997E-2</v>
      </c>
      <c r="AC187" s="3">
        <v>2909</v>
      </c>
      <c r="AD187" s="4">
        <v>3.9510249999999997E-2</v>
      </c>
      <c r="AE187" s="4">
        <v>-2.7421439999999998E-2</v>
      </c>
      <c r="AF187" s="3">
        <v>3102</v>
      </c>
      <c r="AG187" s="4">
        <v>4.074991E-2</v>
      </c>
      <c r="AH187" s="4">
        <v>6.6174780000000002E-2</v>
      </c>
    </row>
    <row r="188" spans="1:34">
      <c r="A188" s="2" t="s">
        <v>154</v>
      </c>
      <c r="B188" s="2" t="s">
        <v>49</v>
      </c>
      <c r="C188" s="2" t="s">
        <v>46</v>
      </c>
      <c r="D188" s="2" t="s">
        <v>81</v>
      </c>
      <c r="E188" s="3">
        <v>253</v>
      </c>
      <c r="F188" s="4">
        <v>3.91267E-3</v>
      </c>
      <c r="G188" s="4"/>
      <c r="H188" s="3">
        <v>299</v>
      </c>
      <c r="I188" s="4">
        <v>4.42371E-3</v>
      </c>
      <c r="J188" s="4">
        <v>0.17865639</v>
      </c>
      <c r="K188" s="3">
        <v>332</v>
      </c>
      <c r="L188" s="4">
        <v>4.7876699999999999E-3</v>
      </c>
      <c r="M188" s="4">
        <v>0.11142771999999999</v>
      </c>
      <c r="N188" s="3">
        <v>335</v>
      </c>
      <c r="O188" s="4">
        <v>4.8390500000000001E-3</v>
      </c>
      <c r="P188" s="4">
        <v>9.7048900000000007E-3</v>
      </c>
      <c r="Q188" s="3">
        <v>407</v>
      </c>
      <c r="R188" s="4">
        <v>5.6435399999999998E-3</v>
      </c>
      <c r="S188" s="4">
        <v>0.21470006999999999</v>
      </c>
      <c r="T188" s="3">
        <v>443</v>
      </c>
      <c r="U188" s="4">
        <v>5.9853700000000003E-3</v>
      </c>
      <c r="V188" s="4">
        <v>8.9505409999999994E-2</v>
      </c>
      <c r="W188" s="3">
        <v>494</v>
      </c>
      <c r="X188" s="4">
        <v>6.6159900000000004E-3</v>
      </c>
      <c r="Y188" s="4">
        <v>0.11412083000000001</v>
      </c>
      <c r="Z188" s="3">
        <v>430</v>
      </c>
      <c r="AA188" s="4">
        <v>5.8794800000000003E-3</v>
      </c>
      <c r="AB188" s="4">
        <v>-0.12900014000000001</v>
      </c>
      <c r="AC188" s="3">
        <v>415</v>
      </c>
      <c r="AD188" s="4">
        <v>5.6385300000000001E-3</v>
      </c>
      <c r="AE188" s="4">
        <v>-3.4945850000000001E-2</v>
      </c>
      <c r="AF188" s="3">
        <v>393</v>
      </c>
      <c r="AG188" s="4">
        <v>5.1608100000000001E-3</v>
      </c>
      <c r="AH188" s="4">
        <v>-5.3841640000000003E-2</v>
      </c>
    </row>
    <row r="189" spans="1:34">
      <c r="A189" s="2" t="s">
        <v>154</v>
      </c>
      <c r="B189" s="2" t="s">
        <v>49</v>
      </c>
      <c r="C189" s="2" t="s">
        <v>46</v>
      </c>
      <c r="D189" s="2" t="s">
        <v>82</v>
      </c>
      <c r="E189" s="3">
        <v>1484</v>
      </c>
      <c r="F189" s="4">
        <v>2.2928150000000001E-2</v>
      </c>
      <c r="G189" s="4"/>
      <c r="H189" s="3">
        <v>1424</v>
      </c>
      <c r="I189" s="4">
        <v>2.1101430000000001E-2</v>
      </c>
      <c r="J189" s="4">
        <v>-4.0561859999999998E-2</v>
      </c>
      <c r="K189" s="3">
        <v>1228</v>
      </c>
      <c r="L189" s="4">
        <v>1.7715100000000001E-2</v>
      </c>
      <c r="M189" s="4">
        <v>-0.13786449000000001</v>
      </c>
      <c r="N189" s="3">
        <v>1087</v>
      </c>
      <c r="O189" s="4">
        <v>1.5699189999999998E-2</v>
      </c>
      <c r="P189" s="4">
        <v>-0.1146963</v>
      </c>
      <c r="Q189" s="3">
        <v>941</v>
      </c>
      <c r="R189" s="4">
        <v>1.3050890000000001E-2</v>
      </c>
      <c r="S189" s="4">
        <v>-0.13415589</v>
      </c>
      <c r="T189" s="3">
        <v>920</v>
      </c>
      <c r="U189" s="4">
        <v>1.242507E-2</v>
      </c>
      <c r="V189" s="4">
        <v>-2.1975970000000001E-2</v>
      </c>
      <c r="W189" s="3">
        <v>862</v>
      </c>
      <c r="X189" s="4">
        <v>1.1550309999999999E-2</v>
      </c>
      <c r="Y189" s="4">
        <v>-6.3035729999999998E-2</v>
      </c>
      <c r="Z189" s="3">
        <v>825</v>
      </c>
      <c r="AA189" s="4">
        <v>1.1273709999999999E-2</v>
      </c>
      <c r="AB189" s="4">
        <v>-4.3363510000000001E-2</v>
      </c>
      <c r="AC189" s="3">
        <v>707</v>
      </c>
      <c r="AD189" s="4">
        <v>9.5984199999999999E-3</v>
      </c>
      <c r="AE189" s="4">
        <v>-0.14324301</v>
      </c>
      <c r="AF189" s="3">
        <v>764</v>
      </c>
      <c r="AG189" s="4">
        <v>1.003944E-2</v>
      </c>
      <c r="AH189" s="4">
        <v>8.1238389999999994E-2</v>
      </c>
    </row>
    <row r="190" spans="1:34">
      <c r="A190" s="2" t="s">
        <v>154</v>
      </c>
      <c r="B190" s="2" t="s">
        <v>49</v>
      </c>
      <c r="C190" s="2" t="s">
        <v>46</v>
      </c>
      <c r="D190" s="2" t="s">
        <v>83</v>
      </c>
      <c r="E190" s="3">
        <v>6250</v>
      </c>
      <c r="F190" s="4">
        <v>9.6563679999999999E-2</v>
      </c>
      <c r="G190" s="4"/>
      <c r="H190" s="3">
        <v>5081</v>
      </c>
      <c r="I190" s="4">
        <v>7.529719E-2</v>
      </c>
      <c r="J190" s="4">
        <v>-0.18709619999999999</v>
      </c>
      <c r="K190" s="3">
        <v>4124</v>
      </c>
      <c r="L190" s="4">
        <v>5.9510819999999999E-2</v>
      </c>
      <c r="M190" s="4">
        <v>-0.18836488000000001</v>
      </c>
      <c r="N190" s="3">
        <v>3257</v>
      </c>
      <c r="O190" s="4">
        <v>4.7050519999999998E-2</v>
      </c>
      <c r="P190" s="4">
        <v>-0.21018141000000001</v>
      </c>
      <c r="Q190" s="3">
        <v>3102</v>
      </c>
      <c r="R190" s="4">
        <v>4.3023640000000002E-2</v>
      </c>
      <c r="S190" s="4">
        <v>-4.759969E-2</v>
      </c>
      <c r="T190" s="3">
        <v>2811</v>
      </c>
      <c r="U190" s="4">
        <v>3.7950249999999998E-2</v>
      </c>
      <c r="V190" s="4">
        <v>-9.3854129999999994E-2</v>
      </c>
      <c r="W190" s="3">
        <v>2389</v>
      </c>
      <c r="X190" s="4">
        <v>3.2005690000000003E-2</v>
      </c>
      <c r="Y190" s="4">
        <v>-0.14995723999999999</v>
      </c>
      <c r="Z190" s="3">
        <v>2415</v>
      </c>
      <c r="AA190" s="4">
        <v>3.3006939999999999E-2</v>
      </c>
      <c r="AB190" s="4">
        <v>1.076914E-2</v>
      </c>
      <c r="AC190" s="3">
        <v>2344</v>
      </c>
      <c r="AD190" s="4">
        <v>3.1830709999999998E-2</v>
      </c>
      <c r="AE190" s="4">
        <v>-2.9566390000000001E-2</v>
      </c>
      <c r="AF190" s="3">
        <v>2650</v>
      </c>
      <c r="AG190" s="4">
        <v>3.4813139999999999E-2</v>
      </c>
      <c r="AH190" s="4">
        <v>0.13059857</v>
      </c>
    </row>
    <row r="191" spans="1:34">
      <c r="A191" s="2" t="s">
        <v>154</v>
      </c>
      <c r="B191" s="2" t="s">
        <v>49</v>
      </c>
      <c r="C191" s="2" t="s">
        <v>46</v>
      </c>
      <c r="D191" s="2" t="s">
        <v>48</v>
      </c>
      <c r="E191" s="3">
        <v>64729</v>
      </c>
      <c r="F191" s="4">
        <v>1</v>
      </c>
      <c r="G191" s="4"/>
      <c r="H191" s="3">
        <v>67479</v>
      </c>
      <c r="I191" s="4">
        <v>1</v>
      </c>
      <c r="J191" s="4">
        <v>4.2495539999999998E-2</v>
      </c>
      <c r="K191" s="3">
        <v>69297</v>
      </c>
      <c r="L191" s="4">
        <v>1</v>
      </c>
      <c r="M191" s="4">
        <v>2.6936640000000001E-2</v>
      </c>
      <c r="N191" s="3">
        <v>69227</v>
      </c>
      <c r="O191" s="4">
        <v>1</v>
      </c>
      <c r="P191" s="4">
        <v>-1.0153E-3</v>
      </c>
      <c r="Q191" s="3">
        <v>72102</v>
      </c>
      <c r="R191" s="4">
        <v>1</v>
      </c>
      <c r="S191" s="4">
        <v>4.1542089999999997E-2</v>
      </c>
      <c r="T191" s="3">
        <v>74070</v>
      </c>
      <c r="U191" s="4">
        <v>1</v>
      </c>
      <c r="V191" s="4">
        <v>2.7284329999999999E-2</v>
      </c>
      <c r="W191" s="3">
        <v>74657</v>
      </c>
      <c r="X191" s="4">
        <v>1</v>
      </c>
      <c r="Y191" s="4">
        <v>7.9247899999999993E-3</v>
      </c>
      <c r="Z191" s="3">
        <v>73172</v>
      </c>
      <c r="AA191" s="4">
        <v>1</v>
      </c>
      <c r="AB191" s="4">
        <v>-1.989206E-2</v>
      </c>
      <c r="AC191" s="3">
        <v>73632</v>
      </c>
      <c r="AD191" s="4">
        <v>1</v>
      </c>
      <c r="AE191" s="4">
        <v>6.2939800000000002E-3</v>
      </c>
      <c r="AF191" s="3">
        <v>76116</v>
      </c>
      <c r="AG191" s="4">
        <v>1</v>
      </c>
      <c r="AH191" s="4">
        <v>3.3740529999999998E-2</v>
      </c>
    </row>
    <row r="192" spans="1:34">
      <c r="A192" s="2" t="s">
        <v>154</v>
      </c>
      <c r="B192" s="2" t="s">
        <v>49</v>
      </c>
      <c r="C192" s="2" t="s">
        <v>47</v>
      </c>
      <c r="D192" s="2" t="s">
        <v>74</v>
      </c>
      <c r="E192" s="3">
        <v>22911</v>
      </c>
      <c r="F192" s="4">
        <v>0.47165836</v>
      </c>
      <c r="G192" s="4"/>
      <c r="H192" s="3">
        <v>24644</v>
      </c>
      <c r="I192" s="4">
        <v>0.48003989000000002</v>
      </c>
      <c r="J192" s="4">
        <v>7.5649259999999996E-2</v>
      </c>
      <c r="K192" s="3">
        <v>26690</v>
      </c>
      <c r="L192" s="4">
        <v>0.50275866000000002</v>
      </c>
      <c r="M192" s="4">
        <v>8.3023730000000004E-2</v>
      </c>
      <c r="N192" s="3">
        <v>28225</v>
      </c>
      <c r="O192" s="4">
        <v>0.49411975000000002</v>
      </c>
      <c r="P192" s="4">
        <v>5.7480280000000002E-2</v>
      </c>
      <c r="Q192" s="3">
        <v>29512</v>
      </c>
      <c r="R192" s="4">
        <v>0.49390766000000003</v>
      </c>
      <c r="S192" s="4">
        <v>4.5615999999999997E-2</v>
      </c>
      <c r="T192" s="3">
        <v>29734</v>
      </c>
      <c r="U192" s="4">
        <v>0.50035752</v>
      </c>
      <c r="V192" s="4">
        <v>7.5099399999999997E-3</v>
      </c>
      <c r="W192" s="3">
        <v>29479</v>
      </c>
      <c r="X192" s="4">
        <v>0.48732793000000002</v>
      </c>
      <c r="Y192" s="4">
        <v>-8.5807000000000001E-3</v>
      </c>
      <c r="Z192" s="3">
        <v>28643</v>
      </c>
      <c r="AA192" s="4">
        <v>0.46527760000000001</v>
      </c>
      <c r="AB192" s="4">
        <v>-2.8332159999999999E-2</v>
      </c>
      <c r="AC192" s="3">
        <v>32368</v>
      </c>
      <c r="AD192" s="4">
        <v>0.45212332999999999</v>
      </c>
      <c r="AE192" s="4">
        <v>0.13001942</v>
      </c>
      <c r="AF192" s="3">
        <v>31809</v>
      </c>
      <c r="AG192" s="4">
        <v>0.44181957999999999</v>
      </c>
      <c r="AH192" s="4">
        <v>-1.724436E-2</v>
      </c>
    </row>
    <row r="193" spans="1:34">
      <c r="A193" s="2" t="s">
        <v>154</v>
      </c>
      <c r="B193" s="2" t="s">
        <v>49</v>
      </c>
      <c r="C193" s="2" t="s">
        <v>47</v>
      </c>
      <c r="D193" s="2" t="s">
        <v>75</v>
      </c>
      <c r="E193" s="3">
        <v>4811</v>
      </c>
      <c r="F193" s="4">
        <v>9.9035680000000001E-2</v>
      </c>
      <c r="G193" s="4"/>
      <c r="H193" s="3">
        <v>5562</v>
      </c>
      <c r="I193" s="4">
        <v>0.10833141</v>
      </c>
      <c r="J193" s="4">
        <v>0.15606863000000001</v>
      </c>
      <c r="K193" s="3">
        <v>5988</v>
      </c>
      <c r="L193" s="4">
        <v>0.11279405000000001</v>
      </c>
      <c r="M193" s="4">
        <v>7.6682159999999999E-2</v>
      </c>
      <c r="N193" s="3">
        <v>7474</v>
      </c>
      <c r="O193" s="4">
        <v>0.13085049000000001</v>
      </c>
      <c r="P193" s="4">
        <v>0.24821325999999999</v>
      </c>
      <c r="Q193" s="3">
        <v>8285</v>
      </c>
      <c r="R193" s="4">
        <v>0.13866394000000001</v>
      </c>
      <c r="S193" s="4">
        <v>0.10852849000000001</v>
      </c>
      <c r="T193" s="3">
        <v>8069</v>
      </c>
      <c r="U193" s="4">
        <v>0.13579283</v>
      </c>
      <c r="V193" s="4">
        <v>-2.6069459999999999E-2</v>
      </c>
      <c r="W193" s="3">
        <v>8881</v>
      </c>
      <c r="X193" s="4">
        <v>0.14682054</v>
      </c>
      <c r="Y193" s="4">
        <v>0.1005923</v>
      </c>
      <c r="Z193" s="3">
        <v>9666</v>
      </c>
      <c r="AA193" s="4">
        <v>0.15700543</v>
      </c>
      <c r="AB193" s="4">
        <v>8.8315560000000001E-2</v>
      </c>
      <c r="AC193" s="3">
        <v>13284</v>
      </c>
      <c r="AD193" s="4">
        <v>0.18555848</v>
      </c>
      <c r="AE193" s="4">
        <v>0.37438145</v>
      </c>
      <c r="AF193" s="3">
        <v>13439</v>
      </c>
      <c r="AG193" s="4">
        <v>0.18665991000000001</v>
      </c>
      <c r="AH193" s="4">
        <v>1.1644069999999999E-2</v>
      </c>
    </row>
    <row r="194" spans="1:34">
      <c r="A194" s="2" t="s">
        <v>154</v>
      </c>
      <c r="B194" s="2" t="s">
        <v>49</v>
      </c>
      <c r="C194" s="2" t="s">
        <v>47</v>
      </c>
      <c r="D194" s="2" t="s">
        <v>76</v>
      </c>
      <c r="E194" s="3">
        <v>10565</v>
      </c>
      <c r="F194" s="4">
        <v>0.21750143999999999</v>
      </c>
      <c r="G194" s="4"/>
      <c r="H194" s="3">
        <v>11905</v>
      </c>
      <c r="I194" s="4">
        <v>0.23189113</v>
      </c>
      <c r="J194" s="4">
        <v>0.12678976</v>
      </c>
      <c r="K194" s="3">
        <v>12341</v>
      </c>
      <c r="L194" s="4">
        <v>0.23246008000000001</v>
      </c>
      <c r="M194" s="4">
        <v>3.6620960000000001E-2</v>
      </c>
      <c r="N194" s="3">
        <v>13443</v>
      </c>
      <c r="O194" s="4">
        <v>0.23533992000000001</v>
      </c>
      <c r="P194" s="4">
        <v>8.9298370000000002E-2</v>
      </c>
      <c r="Q194" s="3">
        <v>14067</v>
      </c>
      <c r="R194" s="4">
        <v>0.23541486</v>
      </c>
      <c r="S194" s="4">
        <v>4.6398109999999999E-2</v>
      </c>
      <c r="T194" s="3">
        <v>14262</v>
      </c>
      <c r="U194" s="4">
        <v>0.24000805</v>
      </c>
      <c r="V194" s="4">
        <v>1.392678E-2</v>
      </c>
      <c r="W194" s="3">
        <v>14224</v>
      </c>
      <c r="X194" s="4">
        <v>0.23514045</v>
      </c>
      <c r="Y194" s="4">
        <v>-2.7178800000000002E-3</v>
      </c>
      <c r="Z194" s="3">
        <v>15457</v>
      </c>
      <c r="AA194" s="4">
        <v>0.25107548000000002</v>
      </c>
      <c r="AB194" s="4">
        <v>8.6685680000000001E-2</v>
      </c>
      <c r="AC194" s="3">
        <v>17001</v>
      </c>
      <c r="AD194" s="4">
        <v>0.23747979</v>
      </c>
      <c r="AE194" s="4">
        <v>9.9926089999999995E-2</v>
      </c>
      <c r="AF194" s="3">
        <v>17382</v>
      </c>
      <c r="AG194" s="4">
        <v>0.24142453</v>
      </c>
      <c r="AH194" s="4">
        <v>2.2379739999999999E-2</v>
      </c>
    </row>
    <row r="195" spans="1:34">
      <c r="A195" s="2" t="s">
        <v>154</v>
      </c>
      <c r="B195" s="2" t="s">
        <v>49</v>
      </c>
      <c r="C195" s="2" t="s">
        <v>47</v>
      </c>
      <c r="D195" s="2" t="s">
        <v>77</v>
      </c>
      <c r="E195" s="3">
        <v>829</v>
      </c>
      <c r="F195" s="4">
        <v>1.7066350000000001E-2</v>
      </c>
      <c r="G195" s="4"/>
      <c r="H195" s="3">
        <v>1000</v>
      </c>
      <c r="I195" s="4">
        <v>1.9472219999999998E-2</v>
      </c>
      <c r="J195" s="4">
        <v>0.20585734</v>
      </c>
      <c r="K195" s="3">
        <v>1031</v>
      </c>
      <c r="L195" s="4">
        <v>1.9426039999999999E-2</v>
      </c>
      <c r="M195" s="4">
        <v>3.1631020000000003E-2</v>
      </c>
      <c r="N195" s="3">
        <v>1175</v>
      </c>
      <c r="O195" s="4">
        <v>2.0569870000000001E-2</v>
      </c>
      <c r="P195" s="4">
        <v>0.13932343999999999</v>
      </c>
      <c r="Q195" s="3">
        <v>1319</v>
      </c>
      <c r="R195" s="4">
        <v>2.208071E-2</v>
      </c>
      <c r="S195" s="4">
        <v>0.12289767</v>
      </c>
      <c r="T195" s="3">
        <v>1350</v>
      </c>
      <c r="U195" s="4">
        <v>2.2714580000000002E-2</v>
      </c>
      <c r="V195" s="4">
        <v>2.307213E-2</v>
      </c>
      <c r="W195" s="3">
        <v>1400</v>
      </c>
      <c r="X195" s="4">
        <v>2.313699E-2</v>
      </c>
      <c r="Y195" s="4">
        <v>3.6856479999999997E-2</v>
      </c>
      <c r="Z195" s="3">
        <v>1393</v>
      </c>
      <c r="AA195" s="4">
        <v>2.26301E-2</v>
      </c>
      <c r="AB195" s="4">
        <v>-4.5793700000000001E-3</v>
      </c>
      <c r="AC195" s="3">
        <v>1548</v>
      </c>
      <c r="AD195" s="4">
        <v>2.162412E-2</v>
      </c>
      <c r="AE195" s="4">
        <v>0.1112022</v>
      </c>
      <c r="AF195" s="3">
        <v>1655</v>
      </c>
      <c r="AG195" s="4">
        <v>2.298093E-2</v>
      </c>
      <c r="AH195" s="4">
        <v>6.8775649999999994E-2</v>
      </c>
    </row>
    <row r="196" spans="1:34">
      <c r="A196" s="2" t="s">
        <v>154</v>
      </c>
      <c r="B196" s="2" t="s">
        <v>49</v>
      </c>
      <c r="C196" s="2" t="s">
        <v>47</v>
      </c>
      <c r="D196" s="2" t="s">
        <v>78</v>
      </c>
      <c r="E196" s="3">
        <v>298</v>
      </c>
      <c r="F196" s="4">
        <v>6.1258500000000004E-3</v>
      </c>
      <c r="G196" s="4"/>
      <c r="H196" s="3">
        <v>240</v>
      </c>
      <c r="I196" s="4">
        <v>4.6691800000000002E-3</v>
      </c>
      <c r="J196" s="4">
        <v>-0.19444460999999999</v>
      </c>
      <c r="K196" s="3">
        <v>300</v>
      </c>
      <c r="L196" s="4">
        <v>5.6580099999999998E-3</v>
      </c>
      <c r="M196" s="4">
        <v>0.25308033000000002</v>
      </c>
      <c r="N196" s="3">
        <v>329</v>
      </c>
      <c r="O196" s="4">
        <v>5.7659800000000004E-3</v>
      </c>
      <c r="P196" s="4">
        <v>9.650069E-2</v>
      </c>
      <c r="Q196" s="3">
        <v>323</v>
      </c>
      <c r="R196" s="4">
        <v>5.4067100000000003E-3</v>
      </c>
      <c r="S196" s="4">
        <v>-1.911502E-2</v>
      </c>
      <c r="T196" s="3">
        <v>330</v>
      </c>
      <c r="U196" s="4">
        <v>5.5567000000000004E-3</v>
      </c>
      <c r="V196" s="4">
        <v>2.2112690000000001E-2</v>
      </c>
      <c r="W196" s="3">
        <v>342</v>
      </c>
      <c r="X196" s="4">
        <v>5.6498099999999999E-3</v>
      </c>
      <c r="Y196" s="4">
        <v>3.4982810000000003E-2</v>
      </c>
      <c r="Z196" s="3">
        <v>361</v>
      </c>
      <c r="AA196" s="4">
        <v>5.8685600000000001E-3</v>
      </c>
      <c r="AB196" s="4">
        <v>5.712126E-2</v>
      </c>
      <c r="AC196" s="3">
        <v>346</v>
      </c>
      <c r="AD196" s="4">
        <v>4.8289600000000002E-3</v>
      </c>
      <c r="AE196" s="4">
        <v>-4.3107039999999999E-2</v>
      </c>
      <c r="AF196" s="3">
        <v>381</v>
      </c>
      <c r="AG196" s="4">
        <v>5.2984199999999999E-3</v>
      </c>
      <c r="AH196" s="4">
        <v>0.10344397</v>
      </c>
    </row>
    <row r="197" spans="1:34">
      <c r="A197" s="2" t="s">
        <v>154</v>
      </c>
      <c r="B197" s="2" t="s">
        <v>49</v>
      </c>
      <c r="C197" s="2" t="s">
        <v>47</v>
      </c>
      <c r="D197" s="2" t="s">
        <v>79</v>
      </c>
      <c r="E197" s="3">
        <v>102</v>
      </c>
      <c r="F197" s="4">
        <v>2.1004499999999998E-3</v>
      </c>
      <c r="G197" s="4"/>
      <c r="H197" s="3">
        <v>74</v>
      </c>
      <c r="I197" s="4">
        <v>1.4441499999999999E-3</v>
      </c>
      <c r="J197" s="4">
        <v>-0.2733563</v>
      </c>
      <c r="K197" s="3">
        <v>126</v>
      </c>
      <c r="L197" s="4">
        <v>2.37265E-3</v>
      </c>
      <c r="M197" s="4">
        <v>0.69892812000000004</v>
      </c>
      <c r="N197" s="3">
        <v>124</v>
      </c>
      <c r="O197" s="4">
        <v>2.1633999999999998E-3</v>
      </c>
      <c r="P197" s="4">
        <v>-1.8923010000000001E-2</v>
      </c>
      <c r="Q197" s="3">
        <v>130</v>
      </c>
      <c r="R197" s="4">
        <v>2.18374E-3</v>
      </c>
      <c r="S197" s="4">
        <v>5.5900400000000003E-2</v>
      </c>
      <c r="T197" s="3">
        <v>171</v>
      </c>
      <c r="U197" s="4">
        <v>2.8698199999999999E-3</v>
      </c>
      <c r="V197" s="4">
        <v>0.30697848</v>
      </c>
      <c r="W197" s="3">
        <v>231</v>
      </c>
      <c r="X197" s="4">
        <v>3.8183800000000001E-3</v>
      </c>
      <c r="Y197" s="4">
        <v>0.35438143999999999</v>
      </c>
      <c r="Z197" s="3">
        <v>126</v>
      </c>
      <c r="AA197" s="4">
        <v>2.0390899999999999E-3</v>
      </c>
      <c r="AB197" s="4">
        <v>-0.45651892999999999</v>
      </c>
      <c r="AC197" s="3">
        <v>121</v>
      </c>
      <c r="AD197" s="4">
        <v>1.6968300000000001E-3</v>
      </c>
      <c r="AE197" s="4">
        <v>-3.2292849999999998E-2</v>
      </c>
      <c r="AF197" s="3">
        <v>118</v>
      </c>
      <c r="AG197" s="4">
        <v>1.6361699999999999E-3</v>
      </c>
      <c r="AH197" s="4">
        <v>-3.0279560000000001E-2</v>
      </c>
    </row>
    <row r="198" spans="1:34">
      <c r="A198" s="2" t="s">
        <v>154</v>
      </c>
      <c r="B198" s="2" t="s">
        <v>49</v>
      </c>
      <c r="C198" s="2" t="s">
        <v>47</v>
      </c>
      <c r="D198" s="2" t="s">
        <v>80</v>
      </c>
      <c r="E198" s="3">
        <v>1018</v>
      </c>
      <c r="F198" s="4">
        <v>2.0946860000000001E-2</v>
      </c>
      <c r="G198" s="4"/>
      <c r="H198" s="3">
        <v>1222</v>
      </c>
      <c r="I198" s="4">
        <v>2.3811269999999999E-2</v>
      </c>
      <c r="J198" s="4">
        <v>0.20139127000000001</v>
      </c>
      <c r="K198" s="3">
        <v>1294</v>
      </c>
      <c r="L198" s="4">
        <v>2.4368600000000001E-2</v>
      </c>
      <c r="M198" s="4">
        <v>5.8288E-2</v>
      </c>
      <c r="N198" s="3">
        <v>1512</v>
      </c>
      <c r="O198" s="4">
        <v>2.6474580000000001E-2</v>
      </c>
      <c r="P198" s="4">
        <v>0.16895566000000001</v>
      </c>
      <c r="Q198" s="3">
        <v>1767</v>
      </c>
      <c r="R198" s="4">
        <v>2.9568029999999999E-2</v>
      </c>
      <c r="S198" s="4">
        <v>0.16829350000000001</v>
      </c>
      <c r="T198" s="3">
        <v>1709</v>
      </c>
      <c r="U198" s="4">
        <v>2.8758300000000001E-2</v>
      </c>
      <c r="V198" s="4">
        <v>-3.2712610000000003E-2</v>
      </c>
      <c r="W198" s="3">
        <v>1885</v>
      </c>
      <c r="X198" s="4">
        <v>3.116642E-2</v>
      </c>
      <c r="Y198" s="4">
        <v>0.10316427</v>
      </c>
      <c r="Z198" s="3">
        <v>2002</v>
      </c>
      <c r="AA198" s="4">
        <v>3.2513170000000001E-2</v>
      </c>
      <c r="AB198" s="4">
        <v>6.1694279999999997E-2</v>
      </c>
      <c r="AC198" s="3">
        <v>2583</v>
      </c>
      <c r="AD198" s="4">
        <v>3.607784E-2</v>
      </c>
      <c r="AE198" s="4">
        <v>0.29039398</v>
      </c>
      <c r="AF198" s="3">
        <v>2905</v>
      </c>
      <c r="AG198" s="4">
        <v>4.0354349999999997E-2</v>
      </c>
      <c r="AH198" s="4">
        <v>0.12488283</v>
      </c>
    </row>
    <row r="199" spans="1:34">
      <c r="A199" s="2" t="s">
        <v>154</v>
      </c>
      <c r="B199" s="2" t="s">
        <v>49</v>
      </c>
      <c r="C199" s="2" t="s">
        <v>47</v>
      </c>
      <c r="D199" s="2" t="s">
        <v>81</v>
      </c>
      <c r="E199" s="3">
        <v>166</v>
      </c>
      <c r="F199" s="4">
        <v>3.4117000000000001E-3</v>
      </c>
      <c r="G199" s="4"/>
      <c r="H199" s="3">
        <v>185</v>
      </c>
      <c r="I199" s="4">
        <v>3.5954899999999998E-3</v>
      </c>
      <c r="J199" s="4">
        <v>0.11380061</v>
      </c>
      <c r="K199" s="3">
        <v>191</v>
      </c>
      <c r="L199" s="4">
        <v>3.5947800000000001E-3</v>
      </c>
      <c r="M199" s="4">
        <v>3.3879560000000003E-2</v>
      </c>
      <c r="N199" s="3">
        <v>252</v>
      </c>
      <c r="O199" s="4">
        <v>4.4074300000000004E-3</v>
      </c>
      <c r="P199" s="4">
        <v>0.31920725999999999</v>
      </c>
      <c r="Q199" s="3">
        <v>264</v>
      </c>
      <c r="R199" s="4">
        <v>4.4240199999999999E-3</v>
      </c>
      <c r="S199" s="4">
        <v>5.0002709999999999E-2</v>
      </c>
      <c r="T199" s="3">
        <v>230</v>
      </c>
      <c r="U199" s="4">
        <v>3.8742500000000001E-3</v>
      </c>
      <c r="V199" s="4">
        <v>-0.12906698</v>
      </c>
      <c r="W199" s="3">
        <v>284</v>
      </c>
      <c r="X199" s="4">
        <v>4.6989600000000003E-3</v>
      </c>
      <c r="Y199" s="4">
        <v>0.23461356</v>
      </c>
      <c r="Z199" s="3">
        <v>233</v>
      </c>
      <c r="AA199" s="4">
        <v>3.7894999999999999E-3</v>
      </c>
      <c r="AB199" s="4">
        <v>-0.17925685</v>
      </c>
      <c r="AC199" s="3">
        <v>239</v>
      </c>
      <c r="AD199" s="4">
        <v>3.34002E-3</v>
      </c>
      <c r="AE199" s="4">
        <v>2.4962709999999999E-2</v>
      </c>
      <c r="AF199" s="3">
        <v>306</v>
      </c>
      <c r="AG199" s="4">
        <v>4.2447700000000001E-3</v>
      </c>
      <c r="AH199" s="4">
        <v>0.27809435999999998</v>
      </c>
    </row>
    <row r="200" spans="1:34">
      <c r="A200" s="2" t="s">
        <v>154</v>
      </c>
      <c r="B200" s="2" t="s">
        <v>49</v>
      </c>
      <c r="C200" s="2" t="s">
        <v>47</v>
      </c>
      <c r="D200" s="2" t="s">
        <v>82</v>
      </c>
      <c r="E200" s="3">
        <v>1201</v>
      </c>
      <c r="F200" s="4">
        <v>2.471684E-2</v>
      </c>
      <c r="G200" s="4"/>
      <c r="H200" s="3">
        <v>1111</v>
      </c>
      <c r="I200" s="4">
        <v>2.1634130000000001E-2</v>
      </c>
      <c r="J200" s="4">
        <v>-7.4945250000000005E-2</v>
      </c>
      <c r="K200" s="3">
        <v>1000</v>
      </c>
      <c r="L200" s="4">
        <v>1.883572E-2</v>
      </c>
      <c r="M200" s="4">
        <v>-9.967645E-2</v>
      </c>
      <c r="N200" s="3">
        <v>1067</v>
      </c>
      <c r="O200" s="4">
        <v>1.867576E-2</v>
      </c>
      <c r="P200" s="4">
        <v>6.6830669999999995E-2</v>
      </c>
      <c r="Q200" s="3">
        <v>1068</v>
      </c>
      <c r="R200" s="4">
        <v>1.7872320000000001E-2</v>
      </c>
      <c r="S200" s="4">
        <v>1.06314E-3</v>
      </c>
      <c r="T200" s="3">
        <v>949</v>
      </c>
      <c r="U200" s="4">
        <v>1.5963379999999999E-2</v>
      </c>
      <c r="V200" s="4">
        <v>-0.11170248000000001</v>
      </c>
      <c r="W200" s="3">
        <v>965</v>
      </c>
      <c r="X200" s="4">
        <v>1.5955480000000001E-2</v>
      </c>
      <c r="Y200" s="4">
        <v>1.7422920000000001E-2</v>
      </c>
      <c r="Z200" s="3">
        <v>860</v>
      </c>
      <c r="AA200" s="4">
        <v>1.3977450000000001E-2</v>
      </c>
      <c r="AB200" s="4">
        <v>-0.10845086</v>
      </c>
      <c r="AC200" s="3">
        <v>1033</v>
      </c>
      <c r="AD200" s="4">
        <v>1.44335E-2</v>
      </c>
      <c r="AE200" s="4">
        <v>0.20083909999999999</v>
      </c>
      <c r="AF200" s="3">
        <v>931</v>
      </c>
      <c r="AG200" s="4">
        <v>1.293589E-2</v>
      </c>
      <c r="AH200" s="4">
        <v>-9.8673579999999997E-2</v>
      </c>
    </row>
    <row r="201" spans="1:34">
      <c r="A201" s="2" t="s">
        <v>154</v>
      </c>
      <c r="B201" s="2" t="s">
        <v>49</v>
      </c>
      <c r="C201" s="2" t="s">
        <v>47</v>
      </c>
      <c r="D201" s="2" t="s">
        <v>83</v>
      </c>
      <c r="E201" s="3">
        <v>6676</v>
      </c>
      <c r="F201" s="4">
        <v>0.13743648</v>
      </c>
      <c r="G201" s="4"/>
      <c r="H201" s="3">
        <v>5396</v>
      </c>
      <c r="I201" s="4">
        <v>0.10511112</v>
      </c>
      <c r="J201" s="4">
        <v>-0.19170938000000001</v>
      </c>
      <c r="K201" s="3">
        <v>4127</v>
      </c>
      <c r="L201" s="4">
        <v>7.7731419999999996E-2</v>
      </c>
      <c r="M201" s="4">
        <v>-0.23527788999999999</v>
      </c>
      <c r="N201" s="3">
        <v>3521</v>
      </c>
      <c r="O201" s="4">
        <v>6.1632819999999998E-2</v>
      </c>
      <c r="P201" s="4">
        <v>-0.14687027</v>
      </c>
      <c r="Q201" s="3">
        <v>3016</v>
      </c>
      <c r="R201" s="4">
        <v>5.0478019999999998E-2</v>
      </c>
      <c r="S201" s="4">
        <v>-0.14326021999999999</v>
      </c>
      <c r="T201" s="3">
        <v>2621</v>
      </c>
      <c r="U201" s="4">
        <v>4.4104579999999997E-2</v>
      </c>
      <c r="V201" s="4">
        <v>-0.13104750000000001</v>
      </c>
      <c r="W201" s="3">
        <v>2800</v>
      </c>
      <c r="X201" s="4">
        <v>4.6285050000000001E-2</v>
      </c>
      <c r="Y201" s="4">
        <v>6.8251759999999995E-2</v>
      </c>
      <c r="Z201" s="3">
        <v>2821</v>
      </c>
      <c r="AA201" s="4">
        <v>4.5823620000000002E-2</v>
      </c>
      <c r="AB201" s="4">
        <v>7.5707999999999999E-3</v>
      </c>
      <c r="AC201" s="3">
        <v>3067</v>
      </c>
      <c r="AD201" s="4">
        <v>4.2837119999999999E-2</v>
      </c>
      <c r="AE201" s="4">
        <v>8.710627E-2</v>
      </c>
      <c r="AF201" s="3">
        <v>3070</v>
      </c>
      <c r="AG201" s="4">
        <v>4.2645450000000001E-2</v>
      </c>
      <c r="AH201" s="4">
        <v>1.1749799999999999E-3</v>
      </c>
    </row>
    <row r="202" spans="1:34">
      <c r="A202" s="2" t="s">
        <v>154</v>
      </c>
      <c r="B202" s="2" t="s">
        <v>49</v>
      </c>
      <c r="C202" s="2" t="s">
        <v>47</v>
      </c>
      <c r="D202" s="2" t="s">
        <v>48</v>
      </c>
      <c r="E202" s="3">
        <v>48576</v>
      </c>
      <c r="F202" s="4">
        <v>1</v>
      </c>
      <c r="G202" s="4"/>
      <c r="H202" s="3">
        <v>51338</v>
      </c>
      <c r="I202" s="4">
        <v>1</v>
      </c>
      <c r="J202" s="4">
        <v>5.6868340000000003E-2</v>
      </c>
      <c r="K202" s="3">
        <v>53088</v>
      </c>
      <c r="L202" s="4">
        <v>1</v>
      </c>
      <c r="M202" s="4">
        <v>3.4083820000000001E-2</v>
      </c>
      <c r="N202" s="3">
        <v>57121</v>
      </c>
      <c r="O202" s="4">
        <v>1</v>
      </c>
      <c r="P202" s="4">
        <v>7.5968659999999993E-2</v>
      </c>
      <c r="Q202" s="3">
        <v>59752</v>
      </c>
      <c r="R202" s="4">
        <v>1</v>
      </c>
      <c r="S202" s="4">
        <v>4.6065010000000003E-2</v>
      </c>
      <c r="T202" s="3">
        <v>59425</v>
      </c>
      <c r="U202" s="4">
        <v>1</v>
      </c>
      <c r="V202" s="4">
        <v>-5.4773799999999996E-3</v>
      </c>
      <c r="W202" s="3">
        <v>60490</v>
      </c>
      <c r="X202" s="4">
        <v>1</v>
      </c>
      <c r="Y202" s="4">
        <v>1.792668E-2</v>
      </c>
      <c r="Z202" s="3">
        <v>61562</v>
      </c>
      <c r="AA202" s="4">
        <v>1</v>
      </c>
      <c r="AB202" s="4">
        <v>1.7716900000000001E-2</v>
      </c>
      <c r="AC202" s="3">
        <v>71590</v>
      </c>
      <c r="AD202" s="4">
        <v>1</v>
      </c>
      <c r="AE202" s="4">
        <v>0.16289670000000001</v>
      </c>
      <c r="AF202" s="3">
        <v>71996</v>
      </c>
      <c r="AG202" s="4">
        <v>1</v>
      </c>
      <c r="AH202" s="4">
        <v>5.6746399999999999E-3</v>
      </c>
    </row>
    <row r="203" spans="1:34">
      <c r="A203" s="2" t="s">
        <v>155</v>
      </c>
      <c r="B203" s="2" t="s">
        <v>44</v>
      </c>
      <c r="C203" s="2" t="s">
        <v>45</v>
      </c>
      <c r="D203" s="2" t="s">
        <v>74</v>
      </c>
      <c r="E203" s="3">
        <v>104904</v>
      </c>
      <c r="F203" s="4">
        <v>0.38977455999999999</v>
      </c>
      <c r="G203" s="4"/>
      <c r="H203" s="3">
        <v>110144</v>
      </c>
      <c r="I203" s="4">
        <v>0.39803039000000001</v>
      </c>
      <c r="J203" s="4">
        <v>4.9951679999999998E-2</v>
      </c>
      <c r="K203" s="3">
        <v>113744</v>
      </c>
      <c r="L203" s="4">
        <v>0.39686315999999999</v>
      </c>
      <c r="M203" s="4">
        <v>3.268269E-2</v>
      </c>
      <c r="N203" s="3">
        <v>115634</v>
      </c>
      <c r="O203" s="4">
        <v>0.39811028999999998</v>
      </c>
      <c r="P203" s="4">
        <v>1.661429E-2</v>
      </c>
      <c r="Q203" s="3">
        <v>116560</v>
      </c>
      <c r="R203" s="4">
        <v>0.39884166999999998</v>
      </c>
      <c r="S203" s="4">
        <v>8.0067799999999998E-3</v>
      </c>
      <c r="T203" s="3">
        <v>116522</v>
      </c>
      <c r="U203" s="4">
        <v>0.39048413999999998</v>
      </c>
      <c r="V203" s="4">
        <v>-3.257E-4</v>
      </c>
      <c r="W203" s="3">
        <v>107552</v>
      </c>
      <c r="X203" s="4">
        <v>0.37399451</v>
      </c>
      <c r="Y203" s="4">
        <v>-7.6979969999999995E-2</v>
      </c>
      <c r="Z203" s="3">
        <v>102939</v>
      </c>
      <c r="AA203" s="4">
        <v>0.36751490999999997</v>
      </c>
      <c r="AB203" s="4">
        <v>-4.2891390000000001E-2</v>
      </c>
      <c r="AC203" s="3">
        <v>100625</v>
      </c>
      <c r="AD203" s="4">
        <v>0.36245947000000001</v>
      </c>
      <c r="AE203" s="4">
        <v>-2.2478120000000001E-2</v>
      </c>
      <c r="AF203" s="3">
        <v>99222</v>
      </c>
      <c r="AG203" s="4">
        <v>0.35086463000000001</v>
      </c>
      <c r="AH203" s="4">
        <v>-1.39454E-2</v>
      </c>
    </row>
    <row r="204" spans="1:34">
      <c r="A204" s="2" t="s">
        <v>155</v>
      </c>
      <c r="B204" s="2" t="s">
        <v>44</v>
      </c>
      <c r="C204" s="2" t="s">
        <v>45</v>
      </c>
      <c r="D204" s="2" t="s">
        <v>75</v>
      </c>
      <c r="E204" s="3">
        <v>35997</v>
      </c>
      <c r="F204" s="4">
        <v>0.13374931000000001</v>
      </c>
      <c r="G204" s="4"/>
      <c r="H204" s="3">
        <v>41537</v>
      </c>
      <c r="I204" s="4">
        <v>0.15010383999999999</v>
      </c>
      <c r="J204" s="4">
        <v>0.15389644</v>
      </c>
      <c r="K204" s="3">
        <v>46802</v>
      </c>
      <c r="L204" s="4">
        <v>0.16329572000000001</v>
      </c>
      <c r="M204" s="4">
        <v>0.1267442</v>
      </c>
      <c r="N204" s="3">
        <v>49579</v>
      </c>
      <c r="O204" s="4">
        <v>0.17069286</v>
      </c>
      <c r="P204" s="4">
        <v>5.9337059999999997E-2</v>
      </c>
      <c r="Q204" s="3">
        <v>53231</v>
      </c>
      <c r="R204" s="4">
        <v>0.18214317999999999</v>
      </c>
      <c r="S204" s="4">
        <v>7.3652880000000004E-2</v>
      </c>
      <c r="T204" s="3">
        <v>56323</v>
      </c>
      <c r="U204" s="4">
        <v>0.18874819000000001</v>
      </c>
      <c r="V204" s="4">
        <v>5.809711E-2</v>
      </c>
      <c r="W204" s="3">
        <v>52401</v>
      </c>
      <c r="X204" s="4">
        <v>0.18221543000000001</v>
      </c>
      <c r="Y204" s="4">
        <v>-6.9638679999999994E-2</v>
      </c>
      <c r="Z204" s="3">
        <v>50532</v>
      </c>
      <c r="AA204" s="4">
        <v>0.18041036999999999</v>
      </c>
      <c r="AB204" s="4">
        <v>-3.5665179999999998E-2</v>
      </c>
      <c r="AC204" s="3">
        <v>49441</v>
      </c>
      <c r="AD204" s="4">
        <v>0.17809189</v>
      </c>
      <c r="AE204" s="4">
        <v>-2.158158E-2</v>
      </c>
      <c r="AF204" s="3">
        <v>49768</v>
      </c>
      <c r="AG204" s="4">
        <v>0.17598791</v>
      </c>
      <c r="AH204" s="4">
        <v>6.6060399999999997E-3</v>
      </c>
    </row>
    <row r="205" spans="1:34">
      <c r="A205" s="2" t="s">
        <v>155</v>
      </c>
      <c r="B205" s="2" t="s">
        <v>44</v>
      </c>
      <c r="C205" s="2" t="s">
        <v>45</v>
      </c>
      <c r="D205" s="2" t="s">
        <v>76</v>
      </c>
      <c r="E205" s="3">
        <v>7455</v>
      </c>
      <c r="F205" s="4">
        <v>2.7700610000000001E-2</v>
      </c>
      <c r="G205" s="4"/>
      <c r="H205" s="3">
        <v>7869</v>
      </c>
      <c r="I205" s="4">
        <v>2.8437819999999999E-2</v>
      </c>
      <c r="J205" s="4">
        <v>5.5537379999999997E-2</v>
      </c>
      <c r="K205" s="3">
        <v>8319</v>
      </c>
      <c r="L205" s="4">
        <v>2.9024000000000001E-2</v>
      </c>
      <c r="M205" s="4">
        <v>5.7068720000000003E-2</v>
      </c>
      <c r="N205" s="3">
        <v>8601</v>
      </c>
      <c r="O205" s="4">
        <v>2.9611559999999999E-2</v>
      </c>
      <c r="P205" s="4">
        <v>3.3945589999999998E-2</v>
      </c>
      <c r="Q205" s="3">
        <v>9101</v>
      </c>
      <c r="R205" s="4">
        <v>3.114225E-2</v>
      </c>
      <c r="S205" s="4">
        <v>5.8168959999999999E-2</v>
      </c>
      <c r="T205" s="3">
        <v>9712</v>
      </c>
      <c r="U205" s="4">
        <v>3.2547720000000002E-2</v>
      </c>
      <c r="V205" s="4">
        <v>6.7151820000000001E-2</v>
      </c>
      <c r="W205" s="3">
        <v>9056</v>
      </c>
      <c r="X205" s="4">
        <v>3.1492329999999999E-2</v>
      </c>
      <c r="Y205" s="4">
        <v>-6.7532949999999994E-2</v>
      </c>
      <c r="Z205" s="3">
        <v>8647</v>
      </c>
      <c r="AA205" s="4">
        <v>3.0871639999999999E-2</v>
      </c>
      <c r="AB205" s="4">
        <v>-4.521327E-2</v>
      </c>
      <c r="AC205" s="3">
        <v>8684</v>
      </c>
      <c r="AD205" s="4">
        <v>3.127887E-2</v>
      </c>
      <c r="AE205" s="4">
        <v>4.23048E-3</v>
      </c>
      <c r="AF205" s="3">
        <v>8988</v>
      </c>
      <c r="AG205" s="4">
        <v>3.178135E-2</v>
      </c>
      <c r="AH205" s="4">
        <v>3.5004260000000002E-2</v>
      </c>
    </row>
    <row r="206" spans="1:34">
      <c r="A206" s="2" t="s">
        <v>155</v>
      </c>
      <c r="B206" s="2" t="s">
        <v>44</v>
      </c>
      <c r="C206" s="2" t="s">
        <v>45</v>
      </c>
      <c r="D206" s="2" t="s">
        <v>77</v>
      </c>
      <c r="E206" s="3">
        <v>27542</v>
      </c>
      <c r="F206" s="4">
        <v>0.10233386999999999</v>
      </c>
      <c r="G206" s="4"/>
      <c r="H206" s="3">
        <v>32107</v>
      </c>
      <c r="I206" s="4">
        <v>0.11602445</v>
      </c>
      <c r="J206" s="4">
        <v>0.16572656999999999</v>
      </c>
      <c r="K206" s="3">
        <v>35644</v>
      </c>
      <c r="L206" s="4">
        <v>0.12436643</v>
      </c>
      <c r="M206" s="4">
        <v>0.11018662</v>
      </c>
      <c r="N206" s="3">
        <v>36571</v>
      </c>
      <c r="O206" s="4">
        <v>0.12590741999999999</v>
      </c>
      <c r="P206" s="4">
        <v>2.5986749999999999E-2</v>
      </c>
      <c r="Q206" s="3">
        <v>37200</v>
      </c>
      <c r="R206" s="4">
        <v>0.1272896</v>
      </c>
      <c r="S206" s="4">
        <v>1.7203659999999999E-2</v>
      </c>
      <c r="T206" s="3">
        <v>38489</v>
      </c>
      <c r="U206" s="4">
        <v>0.12898237000000001</v>
      </c>
      <c r="V206" s="4">
        <v>3.4649149999999997E-2</v>
      </c>
      <c r="W206" s="3">
        <v>35570</v>
      </c>
      <c r="X206" s="4">
        <v>0.12368923</v>
      </c>
      <c r="Y206" s="4">
        <v>-7.5832239999999995E-2</v>
      </c>
      <c r="Z206" s="3">
        <v>34111</v>
      </c>
      <c r="AA206" s="4">
        <v>0.12178229</v>
      </c>
      <c r="AB206" s="4">
        <v>-4.1032810000000003E-2</v>
      </c>
      <c r="AC206" s="3">
        <v>34274</v>
      </c>
      <c r="AD206" s="4">
        <v>0.12345616</v>
      </c>
      <c r="AE206" s="4">
        <v>4.7791600000000002E-3</v>
      </c>
      <c r="AF206" s="3">
        <v>35204</v>
      </c>
      <c r="AG206" s="4">
        <v>0.12448611</v>
      </c>
      <c r="AH206" s="4">
        <v>2.7138349999999999E-2</v>
      </c>
    </row>
    <row r="207" spans="1:34">
      <c r="A207" s="2" t="s">
        <v>155</v>
      </c>
      <c r="B207" s="2" t="s">
        <v>44</v>
      </c>
      <c r="C207" s="2" t="s">
        <v>45</v>
      </c>
      <c r="D207" s="2" t="s">
        <v>78</v>
      </c>
      <c r="E207" s="3">
        <v>2015</v>
      </c>
      <c r="F207" s="4">
        <v>7.4852900000000003E-3</v>
      </c>
      <c r="G207" s="4"/>
      <c r="H207" s="3">
        <v>2116</v>
      </c>
      <c r="I207" s="4">
        <v>7.6456700000000002E-3</v>
      </c>
      <c r="J207" s="4">
        <v>5.0204789999999999E-2</v>
      </c>
      <c r="K207" s="3">
        <v>2173</v>
      </c>
      <c r="L207" s="4">
        <v>7.5814699999999999E-3</v>
      </c>
      <c r="M207" s="4">
        <v>2.7021900000000001E-2</v>
      </c>
      <c r="N207" s="3">
        <v>2087</v>
      </c>
      <c r="O207" s="4">
        <v>7.1861399999999997E-3</v>
      </c>
      <c r="P207" s="4">
        <v>-3.9414699999999997E-2</v>
      </c>
      <c r="Q207" s="3">
        <v>2106</v>
      </c>
      <c r="R207" s="4">
        <v>7.2069500000000002E-3</v>
      </c>
      <c r="S207" s="4">
        <v>9.0722500000000005E-3</v>
      </c>
      <c r="T207" s="3">
        <v>1971</v>
      </c>
      <c r="U207" s="4">
        <v>6.6060499999999996E-3</v>
      </c>
      <c r="V207" s="4">
        <v>-6.4063889999999998E-2</v>
      </c>
      <c r="W207" s="3">
        <v>1772</v>
      </c>
      <c r="X207" s="4">
        <v>6.1615100000000003E-3</v>
      </c>
      <c r="Y207" s="4">
        <v>-0.10113448</v>
      </c>
      <c r="Z207" s="3">
        <v>1722</v>
      </c>
      <c r="AA207" s="4">
        <v>6.1488899999999997E-3</v>
      </c>
      <c r="AB207" s="4">
        <v>-2.8011589999999999E-2</v>
      </c>
      <c r="AC207" s="3">
        <v>1664</v>
      </c>
      <c r="AD207" s="4">
        <v>5.9925500000000001E-3</v>
      </c>
      <c r="AE207" s="4">
        <v>-3.404534E-2</v>
      </c>
      <c r="AF207" s="3">
        <v>1558</v>
      </c>
      <c r="AG207" s="4">
        <v>5.5087599999999997E-3</v>
      </c>
      <c r="AH207" s="4">
        <v>-6.3596180000000002E-2</v>
      </c>
    </row>
    <row r="208" spans="1:34">
      <c r="A208" s="2" t="s">
        <v>155</v>
      </c>
      <c r="B208" s="2" t="s">
        <v>44</v>
      </c>
      <c r="C208" s="2" t="s">
        <v>45</v>
      </c>
      <c r="D208" s="2" t="s">
        <v>79</v>
      </c>
      <c r="E208" s="3">
        <v>1464</v>
      </c>
      <c r="F208" s="4">
        <v>5.4402499999999998E-3</v>
      </c>
      <c r="G208" s="4"/>
      <c r="H208" s="3">
        <v>1505</v>
      </c>
      <c r="I208" s="4">
        <v>5.4399599999999998E-3</v>
      </c>
      <c r="J208" s="4">
        <v>2.8118819999999999E-2</v>
      </c>
      <c r="K208" s="3">
        <v>1555</v>
      </c>
      <c r="L208" s="4">
        <v>5.4253000000000001E-3</v>
      </c>
      <c r="M208" s="4">
        <v>3.2929010000000002E-2</v>
      </c>
      <c r="N208" s="3">
        <v>1455</v>
      </c>
      <c r="O208" s="4">
        <v>5.0095900000000004E-3</v>
      </c>
      <c r="P208" s="4">
        <v>-6.4223740000000001E-2</v>
      </c>
      <c r="Q208" s="3">
        <v>1408</v>
      </c>
      <c r="R208" s="4">
        <v>4.8173199999999999E-3</v>
      </c>
      <c r="S208" s="4">
        <v>-3.2459330000000002E-2</v>
      </c>
      <c r="T208" s="3">
        <v>1467</v>
      </c>
      <c r="U208" s="4">
        <v>4.9159099999999999E-3</v>
      </c>
      <c r="V208" s="4">
        <v>4.196685E-2</v>
      </c>
      <c r="W208" s="3">
        <v>1290</v>
      </c>
      <c r="X208" s="4">
        <v>4.4872899999999997E-3</v>
      </c>
      <c r="Y208" s="4">
        <v>-0.12031015</v>
      </c>
      <c r="Z208" s="3">
        <v>1247</v>
      </c>
      <c r="AA208" s="4">
        <v>4.4530000000000004E-3</v>
      </c>
      <c r="AB208" s="4">
        <v>-3.3459509999999998E-2</v>
      </c>
      <c r="AC208" s="3">
        <v>989</v>
      </c>
      <c r="AD208" s="4">
        <v>3.56216E-3</v>
      </c>
      <c r="AE208" s="4">
        <v>-0.20712768000000001</v>
      </c>
      <c r="AF208" s="3">
        <v>977</v>
      </c>
      <c r="AG208" s="4">
        <v>3.4536599999999999E-3</v>
      </c>
      <c r="AH208" s="4">
        <v>-1.238624E-2</v>
      </c>
    </row>
    <row r="209" spans="1:34">
      <c r="A209" s="2" t="s">
        <v>155</v>
      </c>
      <c r="B209" s="2" t="s">
        <v>44</v>
      </c>
      <c r="C209" s="2" t="s">
        <v>45</v>
      </c>
      <c r="D209" s="2" t="s">
        <v>80</v>
      </c>
      <c r="E209" s="3">
        <v>11446</v>
      </c>
      <c r="F209" s="4">
        <v>4.2527969999999998E-2</v>
      </c>
      <c r="G209" s="4"/>
      <c r="H209" s="3">
        <v>13277</v>
      </c>
      <c r="I209" s="4">
        <v>4.7977590000000001E-2</v>
      </c>
      <c r="J209" s="4">
        <v>0.15992633000000001</v>
      </c>
      <c r="K209" s="3">
        <v>14518</v>
      </c>
      <c r="L209" s="4">
        <v>5.0655749999999999E-2</v>
      </c>
      <c r="M209" s="4">
        <v>9.3534859999999997E-2</v>
      </c>
      <c r="N209" s="3">
        <v>15184</v>
      </c>
      <c r="O209" s="4">
        <v>5.2277289999999997E-2</v>
      </c>
      <c r="P209" s="4">
        <v>4.5870420000000002E-2</v>
      </c>
      <c r="Q209" s="3">
        <v>16434</v>
      </c>
      <c r="R209" s="4">
        <v>5.6234039999999999E-2</v>
      </c>
      <c r="S209" s="4">
        <v>8.2312209999999997E-2</v>
      </c>
      <c r="T209" s="3">
        <v>17347</v>
      </c>
      <c r="U209" s="4">
        <v>5.8131130000000003E-2</v>
      </c>
      <c r="V209" s="4">
        <v>5.5516719999999999E-2</v>
      </c>
      <c r="W209" s="3">
        <v>17203</v>
      </c>
      <c r="X209" s="4">
        <v>5.9819280000000002E-2</v>
      </c>
      <c r="Y209" s="4">
        <v>-8.2967500000000003E-3</v>
      </c>
      <c r="Z209" s="3">
        <v>16673</v>
      </c>
      <c r="AA209" s="4">
        <v>5.952677E-2</v>
      </c>
      <c r="AB209" s="4">
        <v>-3.0779310000000001E-2</v>
      </c>
      <c r="AC209" s="3">
        <v>17711</v>
      </c>
      <c r="AD209" s="4">
        <v>6.3794619999999996E-2</v>
      </c>
      <c r="AE209" s="4">
        <v>6.2218139999999998E-2</v>
      </c>
      <c r="AF209" s="3">
        <v>17333</v>
      </c>
      <c r="AG209" s="4">
        <v>6.12937E-2</v>
      </c>
      <c r="AH209" s="4">
        <v>-2.1293220000000002E-2</v>
      </c>
    </row>
    <row r="210" spans="1:34">
      <c r="A210" s="2" t="s">
        <v>155</v>
      </c>
      <c r="B210" s="2" t="s">
        <v>44</v>
      </c>
      <c r="C210" s="2" t="s">
        <v>45</v>
      </c>
      <c r="D210" s="2" t="s">
        <v>81</v>
      </c>
      <c r="E210" s="3">
        <v>3734</v>
      </c>
      <c r="F210" s="4">
        <v>1.38721E-2</v>
      </c>
      <c r="G210" s="4"/>
      <c r="H210" s="3">
        <v>5084</v>
      </c>
      <c r="I210" s="4">
        <v>1.837391E-2</v>
      </c>
      <c r="J210" s="4">
        <v>0.36183889000000002</v>
      </c>
      <c r="K210" s="3">
        <v>6232</v>
      </c>
      <c r="L210" s="4">
        <v>2.174365E-2</v>
      </c>
      <c r="M210" s="4">
        <v>0.22566915000000001</v>
      </c>
      <c r="N210" s="3">
        <v>6767</v>
      </c>
      <c r="O210" s="4">
        <v>2.329898E-2</v>
      </c>
      <c r="P210" s="4">
        <v>8.5920769999999994E-2</v>
      </c>
      <c r="Q210" s="3">
        <v>6482</v>
      </c>
      <c r="R210" s="4">
        <v>2.2179839999999999E-2</v>
      </c>
      <c r="S210" s="4">
        <v>-4.2171519999999997E-2</v>
      </c>
      <c r="T210" s="3">
        <v>6335</v>
      </c>
      <c r="U210" s="4">
        <v>2.1229439999999999E-2</v>
      </c>
      <c r="V210" s="4">
        <v>-2.268191E-2</v>
      </c>
      <c r="W210" s="3">
        <v>6020</v>
      </c>
      <c r="X210" s="4">
        <v>2.0931999999999999E-2</v>
      </c>
      <c r="Y210" s="4">
        <v>-4.9786299999999999E-2</v>
      </c>
      <c r="Z210" s="3">
        <v>5719</v>
      </c>
      <c r="AA210" s="4">
        <v>2.041803E-2</v>
      </c>
      <c r="AB210" s="4">
        <v>-4.9931799999999998E-2</v>
      </c>
      <c r="AC210" s="3">
        <v>4835</v>
      </c>
      <c r="AD210" s="4">
        <v>1.7416359999999999E-2</v>
      </c>
      <c r="AE210" s="4">
        <v>-0.15455477000000001</v>
      </c>
      <c r="AF210" s="3">
        <v>4965</v>
      </c>
      <c r="AG210" s="4">
        <v>1.755785E-2</v>
      </c>
      <c r="AH210" s="4">
        <v>2.6915680000000001E-2</v>
      </c>
    </row>
    <row r="211" spans="1:34">
      <c r="A211" s="2" t="s">
        <v>155</v>
      </c>
      <c r="B211" s="2" t="s">
        <v>44</v>
      </c>
      <c r="C211" s="2" t="s">
        <v>45</v>
      </c>
      <c r="D211" s="2" t="s">
        <v>82</v>
      </c>
      <c r="E211" s="3">
        <v>12067</v>
      </c>
      <c r="F211" s="4">
        <v>4.483409E-2</v>
      </c>
      <c r="G211" s="4"/>
      <c r="H211" s="3">
        <v>9823</v>
      </c>
      <c r="I211" s="4">
        <v>3.5496590000000001E-2</v>
      </c>
      <c r="J211" s="4">
        <v>-0.18596172</v>
      </c>
      <c r="K211" s="3">
        <v>9253</v>
      </c>
      <c r="L211" s="4">
        <v>3.2285479999999998E-2</v>
      </c>
      <c r="M211" s="4">
        <v>-5.7973919999999998E-2</v>
      </c>
      <c r="N211" s="3">
        <v>9014</v>
      </c>
      <c r="O211" s="4">
        <v>3.103498E-2</v>
      </c>
      <c r="P211" s="4">
        <v>-2.582303E-2</v>
      </c>
      <c r="Q211" s="3">
        <v>9165</v>
      </c>
      <c r="R211" s="4">
        <v>3.1361159999999999E-2</v>
      </c>
      <c r="S211" s="4">
        <v>1.6733089999999999E-2</v>
      </c>
      <c r="T211" s="3">
        <v>9046</v>
      </c>
      <c r="U211" s="4">
        <v>3.0315970000000001E-2</v>
      </c>
      <c r="V211" s="4">
        <v>-1.295954E-2</v>
      </c>
      <c r="W211" s="3">
        <v>9078</v>
      </c>
      <c r="X211" s="4">
        <v>3.156726E-2</v>
      </c>
      <c r="Y211" s="4">
        <v>3.4940000000000001E-3</v>
      </c>
      <c r="Z211" s="3">
        <v>8892</v>
      </c>
      <c r="AA211" s="4">
        <v>3.1745059999999999E-2</v>
      </c>
      <c r="AB211" s="4">
        <v>-2.0530969999999999E-2</v>
      </c>
      <c r="AC211" s="3">
        <v>8152</v>
      </c>
      <c r="AD211" s="4">
        <v>2.9364930000000001E-2</v>
      </c>
      <c r="AE211" s="4">
        <v>-8.3157320000000007E-2</v>
      </c>
      <c r="AF211" s="3">
        <v>7818</v>
      </c>
      <c r="AG211" s="4">
        <v>2.7647089999999999E-2</v>
      </c>
      <c r="AH211" s="4">
        <v>-4.0950029999999998E-2</v>
      </c>
    </row>
    <row r="212" spans="1:34">
      <c r="A212" s="2" t="s">
        <v>155</v>
      </c>
      <c r="B212" s="2" t="s">
        <v>44</v>
      </c>
      <c r="C212" s="2" t="s">
        <v>45</v>
      </c>
      <c r="D212" s="2" t="s">
        <v>83</v>
      </c>
      <c r="E212" s="3">
        <v>62517</v>
      </c>
      <c r="F212" s="4">
        <v>0.23228194999999999</v>
      </c>
      <c r="G212" s="4"/>
      <c r="H212" s="3">
        <v>53261</v>
      </c>
      <c r="I212" s="4">
        <v>0.19246977000000001</v>
      </c>
      <c r="J212" s="4">
        <v>-0.14805091000000001</v>
      </c>
      <c r="K212" s="3">
        <v>48368</v>
      </c>
      <c r="L212" s="4">
        <v>0.16875904999999999</v>
      </c>
      <c r="M212" s="4">
        <v>-9.1872400000000007E-2</v>
      </c>
      <c r="N212" s="3">
        <v>45564</v>
      </c>
      <c r="O212" s="4">
        <v>0.15687087999999999</v>
      </c>
      <c r="P212" s="4">
        <v>-5.7961079999999998E-2</v>
      </c>
      <c r="Q212" s="3">
        <v>40559</v>
      </c>
      <c r="R212" s="4">
        <v>0.13878399</v>
      </c>
      <c r="S212" s="4">
        <v>-0.10984963</v>
      </c>
      <c r="T212" s="3">
        <v>41191</v>
      </c>
      <c r="U212" s="4">
        <v>0.13803908000000001</v>
      </c>
      <c r="V212" s="4">
        <v>1.5589789999999999E-2</v>
      </c>
      <c r="W212" s="3">
        <v>47634</v>
      </c>
      <c r="X212" s="4">
        <v>0.16564116000000001</v>
      </c>
      <c r="Y212" s="4">
        <v>0.15641974</v>
      </c>
      <c r="Z212" s="3">
        <v>49613</v>
      </c>
      <c r="AA212" s="4">
        <v>0.17712902999999999</v>
      </c>
      <c r="AB212" s="4">
        <v>4.1532890000000003E-2</v>
      </c>
      <c r="AC212" s="3">
        <v>51243</v>
      </c>
      <c r="AD212" s="4">
        <v>0.18458299</v>
      </c>
      <c r="AE212" s="4">
        <v>3.286584E-2</v>
      </c>
      <c r="AF212" s="3">
        <v>56960</v>
      </c>
      <c r="AG212" s="4">
        <v>0.20141893</v>
      </c>
      <c r="AH212" s="4">
        <v>0.11155113</v>
      </c>
    </row>
    <row r="213" spans="1:34">
      <c r="A213" s="2" t="s">
        <v>155</v>
      </c>
      <c r="B213" s="2" t="s">
        <v>44</v>
      </c>
      <c r="C213" s="2" t="s">
        <v>45</v>
      </c>
      <c r="D213" s="2" t="s">
        <v>48</v>
      </c>
      <c r="E213" s="3">
        <v>269141</v>
      </c>
      <c r="F213" s="4">
        <v>1</v>
      </c>
      <c r="G213" s="4"/>
      <c r="H213" s="3">
        <v>276724</v>
      </c>
      <c r="I213" s="4">
        <v>1</v>
      </c>
      <c r="J213" s="4">
        <v>2.8173900000000002E-2</v>
      </c>
      <c r="K213" s="3">
        <v>286608</v>
      </c>
      <c r="L213" s="4">
        <v>1</v>
      </c>
      <c r="M213" s="4">
        <v>3.571995E-2</v>
      </c>
      <c r="N213" s="3">
        <v>290457</v>
      </c>
      <c r="O213" s="4">
        <v>1</v>
      </c>
      <c r="P213" s="4">
        <v>1.342961E-2</v>
      </c>
      <c r="Q213" s="3">
        <v>292246</v>
      </c>
      <c r="R213" s="4">
        <v>1</v>
      </c>
      <c r="S213" s="4">
        <v>6.15834E-3</v>
      </c>
      <c r="T213" s="3">
        <v>298404</v>
      </c>
      <c r="U213" s="4">
        <v>1</v>
      </c>
      <c r="V213" s="4">
        <v>2.107032E-2</v>
      </c>
      <c r="W213" s="3">
        <v>287576</v>
      </c>
      <c r="X213" s="4">
        <v>1</v>
      </c>
      <c r="Y213" s="4">
        <v>-3.6283509999999998E-2</v>
      </c>
      <c r="Z213" s="3">
        <v>280095</v>
      </c>
      <c r="AA213" s="4">
        <v>1</v>
      </c>
      <c r="AB213" s="4">
        <v>-2.6016729999999998E-2</v>
      </c>
      <c r="AC213" s="3">
        <v>277617</v>
      </c>
      <c r="AD213" s="4">
        <v>1</v>
      </c>
      <c r="AE213" s="4">
        <v>-8.8440499999999991E-3</v>
      </c>
      <c r="AF213" s="3">
        <v>282792</v>
      </c>
      <c r="AG213" s="4">
        <v>1</v>
      </c>
      <c r="AH213" s="4">
        <v>1.8640230000000001E-2</v>
      </c>
    </row>
    <row r="214" spans="1:34">
      <c r="A214" s="2" t="s">
        <v>155</v>
      </c>
      <c r="B214" s="2" t="s">
        <v>44</v>
      </c>
      <c r="C214" s="2" t="s">
        <v>46</v>
      </c>
      <c r="D214" s="2" t="s">
        <v>74</v>
      </c>
      <c r="E214" s="3">
        <v>58191</v>
      </c>
      <c r="F214" s="4">
        <v>0.37247110999999999</v>
      </c>
      <c r="G214" s="4"/>
      <c r="H214" s="3">
        <v>60555</v>
      </c>
      <c r="I214" s="4">
        <v>0.37453610999999998</v>
      </c>
      <c r="J214" s="4">
        <v>4.0637230000000003E-2</v>
      </c>
      <c r="K214" s="3">
        <v>62731</v>
      </c>
      <c r="L214" s="4">
        <v>0.37669921000000001</v>
      </c>
      <c r="M214" s="4">
        <v>3.5930990000000003E-2</v>
      </c>
      <c r="N214" s="3">
        <v>64054</v>
      </c>
      <c r="O214" s="4">
        <v>0.36230266</v>
      </c>
      <c r="P214" s="4">
        <v>2.108813E-2</v>
      </c>
      <c r="Q214" s="3">
        <v>62709</v>
      </c>
      <c r="R214" s="4">
        <v>0.35124886</v>
      </c>
      <c r="S214" s="4">
        <v>-2.099898E-2</v>
      </c>
      <c r="T214" s="3">
        <v>64332</v>
      </c>
      <c r="U214" s="4">
        <v>0.34870933999999998</v>
      </c>
      <c r="V214" s="4">
        <v>2.5878760000000001E-2</v>
      </c>
      <c r="W214" s="3">
        <v>58001</v>
      </c>
      <c r="X214" s="4">
        <v>0.33805284000000002</v>
      </c>
      <c r="Y214" s="4">
        <v>-9.8406969999999996E-2</v>
      </c>
      <c r="Z214" s="3">
        <v>50969</v>
      </c>
      <c r="AA214" s="4">
        <v>0.31974648999999999</v>
      </c>
      <c r="AB214" s="4">
        <v>-0.12124107000000001</v>
      </c>
      <c r="AC214" s="3">
        <v>50580</v>
      </c>
      <c r="AD214" s="4">
        <v>0.3096583</v>
      </c>
      <c r="AE214" s="4">
        <v>-7.6361099999999998E-3</v>
      </c>
      <c r="AF214" s="3">
        <v>47612</v>
      </c>
      <c r="AG214" s="4">
        <v>0.28198438999999997</v>
      </c>
      <c r="AH214" s="4">
        <v>-5.8670680000000003E-2</v>
      </c>
    </row>
    <row r="215" spans="1:34">
      <c r="A215" s="2" t="s">
        <v>155</v>
      </c>
      <c r="B215" s="2" t="s">
        <v>44</v>
      </c>
      <c r="C215" s="2" t="s">
        <v>46</v>
      </c>
      <c r="D215" s="2" t="s">
        <v>75</v>
      </c>
      <c r="E215" s="3">
        <v>34822</v>
      </c>
      <c r="F215" s="4">
        <v>0.22289039999999999</v>
      </c>
      <c r="G215" s="4"/>
      <c r="H215" s="3">
        <v>40883</v>
      </c>
      <c r="I215" s="4">
        <v>0.25286025000000001</v>
      </c>
      <c r="J215" s="4">
        <v>0.17405234</v>
      </c>
      <c r="K215" s="3">
        <v>43960</v>
      </c>
      <c r="L215" s="4">
        <v>0.26397674999999998</v>
      </c>
      <c r="M215" s="4">
        <v>7.5263570000000002E-2</v>
      </c>
      <c r="N215" s="3">
        <v>50548</v>
      </c>
      <c r="O215" s="4">
        <v>0.28590908999999998</v>
      </c>
      <c r="P215" s="4">
        <v>0.14986989000000001</v>
      </c>
      <c r="Q215" s="3">
        <v>53326</v>
      </c>
      <c r="R215" s="4">
        <v>0.29869424999999999</v>
      </c>
      <c r="S215" s="4">
        <v>5.4966439999999998E-2</v>
      </c>
      <c r="T215" s="3">
        <v>57394</v>
      </c>
      <c r="U215" s="4">
        <v>0.31110395000000002</v>
      </c>
      <c r="V215" s="4">
        <v>7.6281940000000006E-2</v>
      </c>
      <c r="W215" s="3">
        <v>52179</v>
      </c>
      <c r="X215" s="4">
        <v>0.30411803999999998</v>
      </c>
      <c r="Y215" s="4">
        <v>-9.0869599999999995E-2</v>
      </c>
      <c r="Z215" s="3">
        <v>49068</v>
      </c>
      <c r="AA215" s="4">
        <v>0.30781831999999998</v>
      </c>
      <c r="AB215" s="4">
        <v>-5.9625490000000003E-2</v>
      </c>
      <c r="AC215" s="3">
        <v>49228</v>
      </c>
      <c r="AD215" s="4">
        <v>0.30138449</v>
      </c>
      <c r="AE215" s="4">
        <v>3.27604E-3</v>
      </c>
      <c r="AF215" s="3">
        <v>51323</v>
      </c>
      <c r="AG215" s="4">
        <v>0.30395877999999998</v>
      </c>
      <c r="AH215" s="4">
        <v>4.2540759999999997E-2</v>
      </c>
    </row>
    <row r="216" spans="1:34">
      <c r="A216" s="2" t="s">
        <v>155</v>
      </c>
      <c r="B216" s="2" t="s">
        <v>44</v>
      </c>
      <c r="C216" s="2" t="s">
        <v>46</v>
      </c>
      <c r="D216" s="2" t="s">
        <v>76</v>
      </c>
      <c r="E216" s="3">
        <v>5728</v>
      </c>
      <c r="F216" s="4">
        <v>3.6663580000000001E-2</v>
      </c>
      <c r="G216" s="4"/>
      <c r="H216" s="3">
        <v>6407</v>
      </c>
      <c r="I216" s="4">
        <v>3.9625180000000003E-2</v>
      </c>
      <c r="J216" s="4">
        <v>0.11849647000000001</v>
      </c>
      <c r="K216" s="3">
        <v>6891</v>
      </c>
      <c r="L216" s="4">
        <v>4.1382200000000001E-2</v>
      </c>
      <c r="M216" s="4">
        <v>7.5652899999999995E-2</v>
      </c>
      <c r="N216" s="3">
        <v>7266</v>
      </c>
      <c r="O216" s="4">
        <v>4.1099539999999997E-2</v>
      </c>
      <c r="P216" s="4">
        <v>5.4410790000000001E-2</v>
      </c>
      <c r="Q216" s="3">
        <v>7528</v>
      </c>
      <c r="R216" s="4">
        <v>4.2167400000000001E-2</v>
      </c>
      <c r="S216" s="4">
        <v>3.60474E-2</v>
      </c>
      <c r="T216" s="3">
        <v>7442</v>
      </c>
      <c r="U216" s="4">
        <v>4.0339649999999998E-2</v>
      </c>
      <c r="V216" s="4">
        <v>-1.144088E-2</v>
      </c>
      <c r="W216" s="3">
        <v>7228</v>
      </c>
      <c r="X216" s="4">
        <v>4.2126299999999998E-2</v>
      </c>
      <c r="Y216" s="4">
        <v>-2.8795479999999998E-2</v>
      </c>
      <c r="Z216" s="3">
        <v>6595</v>
      </c>
      <c r="AA216" s="4">
        <v>4.1370110000000002E-2</v>
      </c>
      <c r="AB216" s="4">
        <v>-8.7607000000000004E-2</v>
      </c>
      <c r="AC216" s="3">
        <v>6920</v>
      </c>
      <c r="AD216" s="4">
        <v>4.2366109999999998E-2</v>
      </c>
      <c r="AE216" s="4">
        <v>4.9363329999999997E-2</v>
      </c>
      <c r="AF216" s="3">
        <v>7026</v>
      </c>
      <c r="AG216" s="4">
        <v>4.16143E-2</v>
      </c>
      <c r="AH216" s="4">
        <v>1.536745E-2</v>
      </c>
    </row>
    <row r="217" spans="1:34">
      <c r="A217" s="2" t="s">
        <v>155</v>
      </c>
      <c r="B217" s="2" t="s">
        <v>44</v>
      </c>
      <c r="C217" s="2" t="s">
        <v>46</v>
      </c>
      <c r="D217" s="2" t="s">
        <v>77</v>
      </c>
      <c r="E217" s="3">
        <v>11732</v>
      </c>
      <c r="F217" s="4">
        <v>7.5095259999999997E-2</v>
      </c>
      <c r="G217" s="4"/>
      <c r="H217" s="3">
        <v>13084</v>
      </c>
      <c r="I217" s="4">
        <v>8.0926310000000001E-2</v>
      </c>
      <c r="J217" s="4">
        <v>0.1152584</v>
      </c>
      <c r="K217" s="3">
        <v>14321</v>
      </c>
      <c r="L217" s="4">
        <v>8.5999720000000002E-2</v>
      </c>
      <c r="M217" s="4">
        <v>9.4553810000000002E-2</v>
      </c>
      <c r="N217" s="3">
        <v>15259</v>
      </c>
      <c r="O217" s="4">
        <v>8.6306709999999995E-2</v>
      </c>
      <c r="P217" s="4">
        <v>6.5452109999999994E-2</v>
      </c>
      <c r="Q217" s="3">
        <v>15413</v>
      </c>
      <c r="R217" s="4">
        <v>8.6331840000000007E-2</v>
      </c>
      <c r="S217" s="4">
        <v>1.0104119999999999E-2</v>
      </c>
      <c r="T217" s="3">
        <v>15741</v>
      </c>
      <c r="U217" s="4">
        <v>8.5321599999999997E-2</v>
      </c>
      <c r="V217" s="4">
        <v>2.125782E-2</v>
      </c>
      <c r="W217" s="3">
        <v>14855</v>
      </c>
      <c r="X217" s="4">
        <v>8.6582720000000002E-2</v>
      </c>
      <c r="Y217" s="4">
        <v>-5.6239490000000003E-2</v>
      </c>
      <c r="Z217" s="3">
        <v>13550</v>
      </c>
      <c r="AA217" s="4">
        <v>8.5000980000000004E-2</v>
      </c>
      <c r="AB217" s="4">
        <v>-8.7902540000000001E-2</v>
      </c>
      <c r="AC217" s="3">
        <v>13881</v>
      </c>
      <c r="AD217" s="4">
        <v>8.4982390000000005E-2</v>
      </c>
      <c r="AE217" s="4">
        <v>2.4469419999999999E-2</v>
      </c>
      <c r="AF217" s="3">
        <v>14069</v>
      </c>
      <c r="AG217" s="4">
        <v>8.3322010000000002E-2</v>
      </c>
      <c r="AH217" s="4">
        <v>1.3514719999999999E-2</v>
      </c>
    </row>
    <row r="218" spans="1:34">
      <c r="A218" s="2" t="s">
        <v>155</v>
      </c>
      <c r="B218" s="2" t="s">
        <v>44</v>
      </c>
      <c r="C218" s="2" t="s">
        <v>46</v>
      </c>
      <c r="D218" s="2" t="s">
        <v>78</v>
      </c>
      <c r="E218" s="3">
        <v>2069</v>
      </c>
      <c r="F218" s="4">
        <v>1.324588E-2</v>
      </c>
      <c r="G218" s="4"/>
      <c r="H218" s="3">
        <v>2211</v>
      </c>
      <c r="I218" s="4">
        <v>1.367586E-2</v>
      </c>
      <c r="J218" s="4">
        <v>6.849471E-2</v>
      </c>
      <c r="K218" s="3">
        <v>2258</v>
      </c>
      <c r="L218" s="4">
        <v>1.3561159999999999E-2</v>
      </c>
      <c r="M218" s="4">
        <v>2.1343810000000001E-2</v>
      </c>
      <c r="N218" s="3">
        <v>2123</v>
      </c>
      <c r="O218" s="4">
        <v>1.2007769999999999E-2</v>
      </c>
      <c r="P218" s="4">
        <v>-5.9948269999999998E-2</v>
      </c>
      <c r="Q218" s="3">
        <v>2053</v>
      </c>
      <c r="R218" s="4">
        <v>1.1497189999999999E-2</v>
      </c>
      <c r="S218" s="4">
        <v>-3.3127530000000002E-2</v>
      </c>
      <c r="T218" s="3">
        <v>1996</v>
      </c>
      <c r="U218" s="4">
        <v>1.0818400000000001E-2</v>
      </c>
      <c r="V218" s="4">
        <v>-2.7659199999999998E-2</v>
      </c>
      <c r="W218" s="3">
        <v>1892</v>
      </c>
      <c r="X218" s="4">
        <v>1.1029799999999999E-2</v>
      </c>
      <c r="Y218" s="4">
        <v>-5.1812669999999998E-2</v>
      </c>
      <c r="Z218" s="3">
        <v>1583</v>
      </c>
      <c r="AA218" s="4">
        <v>9.9300499999999993E-3</v>
      </c>
      <c r="AB218" s="4">
        <v>-0.16356432000000001</v>
      </c>
      <c r="AC218" s="3">
        <v>1623</v>
      </c>
      <c r="AD218" s="4">
        <v>9.9385600000000008E-3</v>
      </c>
      <c r="AE218" s="4">
        <v>2.5571590000000002E-2</v>
      </c>
      <c r="AF218" s="3">
        <v>1446</v>
      </c>
      <c r="AG218" s="4">
        <v>8.5640999999999998E-3</v>
      </c>
      <c r="AH218" s="4">
        <v>-0.10924697999999999</v>
      </c>
    </row>
    <row r="219" spans="1:34">
      <c r="A219" s="2" t="s">
        <v>155</v>
      </c>
      <c r="B219" s="2" t="s">
        <v>44</v>
      </c>
      <c r="C219" s="2" t="s">
        <v>46</v>
      </c>
      <c r="D219" s="2" t="s">
        <v>79</v>
      </c>
      <c r="E219" s="3">
        <v>1091</v>
      </c>
      <c r="F219" s="4">
        <v>6.9807000000000003E-3</v>
      </c>
      <c r="G219" s="4"/>
      <c r="H219" s="3">
        <v>1214</v>
      </c>
      <c r="I219" s="4">
        <v>7.5112599999999996E-3</v>
      </c>
      <c r="J219" s="4">
        <v>0.11355568000000001</v>
      </c>
      <c r="K219" s="3">
        <v>1212</v>
      </c>
      <c r="L219" s="4">
        <v>7.2780600000000003E-3</v>
      </c>
      <c r="M219" s="4">
        <v>-1.9949400000000002E-3</v>
      </c>
      <c r="N219" s="3">
        <v>1135</v>
      </c>
      <c r="O219" s="4">
        <v>6.4195199999999997E-3</v>
      </c>
      <c r="P219" s="4">
        <v>-6.3574539999999999E-2</v>
      </c>
      <c r="Q219" s="3">
        <v>1088</v>
      </c>
      <c r="R219" s="4">
        <v>6.0958999999999996E-3</v>
      </c>
      <c r="S219" s="4">
        <v>-4.1095769999999997E-2</v>
      </c>
      <c r="T219" s="3">
        <v>1057</v>
      </c>
      <c r="U219" s="4">
        <v>5.7297099999999998E-3</v>
      </c>
      <c r="V219" s="4">
        <v>-2.8725540000000001E-2</v>
      </c>
      <c r="W219" s="3">
        <v>943</v>
      </c>
      <c r="X219" s="4">
        <v>5.4984400000000003E-3</v>
      </c>
      <c r="Y219" s="4">
        <v>-0.10752435</v>
      </c>
      <c r="Z219" s="3">
        <v>890</v>
      </c>
      <c r="AA219" s="4">
        <v>5.5818300000000003E-3</v>
      </c>
      <c r="AB219" s="4">
        <v>-5.6839090000000002E-2</v>
      </c>
      <c r="AC219" s="3">
        <v>833</v>
      </c>
      <c r="AD219" s="4">
        <v>5.10269E-3</v>
      </c>
      <c r="AE219" s="4">
        <v>-6.3264639999999997E-2</v>
      </c>
      <c r="AF219" s="3">
        <v>874</v>
      </c>
      <c r="AG219" s="4">
        <v>5.17688E-3</v>
      </c>
      <c r="AH219" s="4">
        <v>4.873939E-2</v>
      </c>
    </row>
    <row r="220" spans="1:34">
      <c r="A220" s="2" t="s">
        <v>155</v>
      </c>
      <c r="B220" s="2" t="s">
        <v>44</v>
      </c>
      <c r="C220" s="2" t="s">
        <v>46</v>
      </c>
      <c r="D220" s="2" t="s">
        <v>80</v>
      </c>
      <c r="E220" s="3">
        <v>7091</v>
      </c>
      <c r="F220" s="4">
        <v>4.5391760000000003E-2</v>
      </c>
      <c r="G220" s="4"/>
      <c r="H220" s="3">
        <v>7567</v>
      </c>
      <c r="I220" s="4">
        <v>4.6801559999999999E-2</v>
      </c>
      <c r="J220" s="4">
        <v>6.7042229999999994E-2</v>
      </c>
      <c r="K220" s="3">
        <v>8285</v>
      </c>
      <c r="L220" s="4">
        <v>4.9753680000000002E-2</v>
      </c>
      <c r="M220" s="4">
        <v>9.4951019999999997E-2</v>
      </c>
      <c r="N220" s="3">
        <v>9106</v>
      </c>
      <c r="O220" s="4">
        <v>5.1504340000000003E-2</v>
      </c>
      <c r="P220" s="4">
        <v>9.9018599999999998E-2</v>
      </c>
      <c r="Q220" s="3">
        <v>9255</v>
      </c>
      <c r="R220" s="4">
        <v>5.1838509999999997E-2</v>
      </c>
      <c r="S220" s="4">
        <v>1.636195E-2</v>
      </c>
      <c r="T220" s="3">
        <v>9256</v>
      </c>
      <c r="U220" s="4">
        <v>5.017141E-2</v>
      </c>
      <c r="V220" s="4">
        <v>1.1789E-4</v>
      </c>
      <c r="W220" s="3">
        <v>9189</v>
      </c>
      <c r="X220" s="4">
        <v>5.3554570000000003E-2</v>
      </c>
      <c r="Y220" s="4">
        <v>-7.2731699999999998E-3</v>
      </c>
      <c r="Z220" s="3">
        <v>8713</v>
      </c>
      <c r="AA220" s="4">
        <v>5.466041E-2</v>
      </c>
      <c r="AB220" s="4">
        <v>-5.1745520000000003E-2</v>
      </c>
      <c r="AC220" s="3">
        <v>9228</v>
      </c>
      <c r="AD220" s="4">
        <v>5.6498220000000002E-2</v>
      </c>
      <c r="AE220" s="4">
        <v>5.9146240000000003E-2</v>
      </c>
      <c r="AF220" s="3">
        <v>9502</v>
      </c>
      <c r="AG220" s="4">
        <v>5.627559E-2</v>
      </c>
      <c r="AH220" s="4">
        <v>2.9637790000000001E-2</v>
      </c>
    </row>
    <row r="221" spans="1:34">
      <c r="A221" s="2" t="s">
        <v>155</v>
      </c>
      <c r="B221" s="2" t="s">
        <v>44</v>
      </c>
      <c r="C221" s="2" t="s">
        <v>46</v>
      </c>
      <c r="D221" s="2" t="s">
        <v>81</v>
      </c>
      <c r="E221" s="3">
        <v>2333</v>
      </c>
      <c r="F221" s="4">
        <v>1.493124E-2</v>
      </c>
      <c r="G221" s="4"/>
      <c r="H221" s="3">
        <v>3557</v>
      </c>
      <c r="I221" s="4">
        <v>2.1998E-2</v>
      </c>
      <c r="J221" s="4">
        <v>0.52470464000000006</v>
      </c>
      <c r="K221" s="3">
        <v>3837</v>
      </c>
      <c r="L221" s="4">
        <v>2.3043020000000001E-2</v>
      </c>
      <c r="M221" s="4">
        <v>7.8911919999999997E-2</v>
      </c>
      <c r="N221" s="3">
        <v>4757</v>
      </c>
      <c r="O221" s="4">
        <v>2.6906920000000001E-2</v>
      </c>
      <c r="P221" s="4">
        <v>0.23968363000000001</v>
      </c>
      <c r="Q221" s="3">
        <v>3914</v>
      </c>
      <c r="R221" s="4">
        <v>2.1921719999999999E-2</v>
      </c>
      <c r="S221" s="4">
        <v>-0.1772832</v>
      </c>
      <c r="T221" s="3">
        <v>3613</v>
      </c>
      <c r="U221" s="4">
        <v>1.958331E-2</v>
      </c>
      <c r="V221" s="4">
        <v>-7.687853E-2</v>
      </c>
      <c r="W221" s="3">
        <v>2570</v>
      </c>
      <c r="X221" s="4">
        <v>1.4981649999999999E-2</v>
      </c>
      <c r="Y221" s="4">
        <v>-0.28851905999999999</v>
      </c>
      <c r="Z221" s="3">
        <v>1975</v>
      </c>
      <c r="AA221" s="4">
        <v>1.238763E-2</v>
      </c>
      <c r="AB221" s="4">
        <v>-0.23179530000000001</v>
      </c>
      <c r="AC221" s="3">
        <v>1854</v>
      </c>
      <c r="AD221" s="4">
        <v>1.1352360000000001E-2</v>
      </c>
      <c r="AE221" s="4">
        <v>-6.0942740000000002E-2</v>
      </c>
      <c r="AF221" s="3">
        <v>1666</v>
      </c>
      <c r="AG221" s="4">
        <v>9.8671599999999998E-3</v>
      </c>
      <c r="AH221" s="4">
        <v>-0.10152679000000001</v>
      </c>
    </row>
    <row r="222" spans="1:34">
      <c r="A222" s="2" t="s">
        <v>155</v>
      </c>
      <c r="B222" s="2" t="s">
        <v>44</v>
      </c>
      <c r="C222" s="2" t="s">
        <v>46</v>
      </c>
      <c r="D222" s="2" t="s">
        <v>82</v>
      </c>
      <c r="E222" s="3">
        <v>5306</v>
      </c>
      <c r="F222" s="4">
        <v>3.3965479999999999E-2</v>
      </c>
      <c r="G222" s="4"/>
      <c r="H222" s="3">
        <v>4719</v>
      </c>
      <c r="I222" s="4">
        <v>2.9187620000000001E-2</v>
      </c>
      <c r="J222" s="4">
        <v>-0.11067792</v>
      </c>
      <c r="K222" s="3">
        <v>4616</v>
      </c>
      <c r="L222" s="4">
        <v>2.771798E-2</v>
      </c>
      <c r="M222" s="4">
        <v>-2.1878539999999998E-2</v>
      </c>
      <c r="N222" s="3">
        <v>4385</v>
      </c>
      <c r="O222" s="4">
        <v>2.4800820000000001E-2</v>
      </c>
      <c r="P222" s="4">
        <v>-5.0071629999999999E-2</v>
      </c>
      <c r="Q222" s="3">
        <v>3906</v>
      </c>
      <c r="R222" s="4">
        <v>2.1880719999999999E-2</v>
      </c>
      <c r="S222" s="4">
        <v>-0.10908719</v>
      </c>
      <c r="T222" s="3">
        <v>3959</v>
      </c>
      <c r="U222" s="4">
        <v>2.1460170000000001E-2</v>
      </c>
      <c r="V222" s="4">
        <v>1.34889E-2</v>
      </c>
      <c r="W222" s="3">
        <v>3859</v>
      </c>
      <c r="X222" s="4">
        <v>2.2493340000000001E-2</v>
      </c>
      <c r="Y222" s="4">
        <v>-2.521147E-2</v>
      </c>
      <c r="Z222" s="3">
        <v>3630</v>
      </c>
      <c r="AA222" s="4">
        <v>2.2769279999999999E-2</v>
      </c>
      <c r="AB222" s="4">
        <v>-5.9532330000000001E-2</v>
      </c>
      <c r="AC222" s="3">
        <v>3859</v>
      </c>
      <c r="AD222" s="4">
        <v>2.3623620000000001E-2</v>
      </c>
      <c r="AE222" s="4">
        <v>6.3141470000000005E-2</v>
      </c>
      <c r="AF222" s="3">
        <v>4359</v>
      </c>
      <c r="AG222" s="4">
        <v>2.5816639999999998E-2</v>
      </c>
      <c r="AH222" s="4">
        <v>0.12967282999999999</v>
      </c>
    </row>
    <row r="223" spans="1:34">
      <c r="A223" s="2" t="s">
        <v>155</v>
      </c>
      <c r="B223" s="2" t="s">
        <v>44</v>
      </c>
      <c r="C223" s="2" t="s">
        <v>46</v>
      </c>
      <c r="D223" s="2" t="s">
        <v>83</v>
      </c>
      <c r="E223" s="3">
        <v>27866</v>
      </c>
      <c r="F223" s="4">
        <v>0.17836461000000001</v>
      </c>
      <c r="G223" s="4"/>
      <c r="H223" s="3">
        <v>21484</v>
      </c>
      <c r="I223" s="4">
        <v>0.13287784</v>
      </c>
      <c r="J223" s="4">
        <v>-0.22902173000000001</v>
      </c>
      <c r="K223" s="3">
        <v>18416</v>
      </c>
      <c r="L223" s="4">
        <v>0.11058821000000001</v>
      </c>
      <c r="M223" s="4">
        <v>-0.14279223999999999</v>
      </c>
      <c r="N223" s="3">
        <v>18165</v>
      </c>
      <c r="O223" s="4">
        <v>0.10274263</v>
      </c>
      <c r="P223" s="4">
        <v>-1.3656359999999999E-2</v>
      </c>
      <c r="Q223" s="3">
        <v>19339</v>
      </c>
      <c r="R223" s="4">
        <v>0.10832361</v>
      </c>
      <c r="S223" s="4">
        <v>6.4663090000000006E-2</v>
      </c>
      <c r="T223" s="3">
        <v>19696</v>
      </c>
      <c r="U223" s="4">
        <v>0.10676248000000001</v>
      </c>
      <c r="V223" s="4">
        <v>1.8457479999999998E-2</v>
      </c>
      <c r="W223" s="3">
        <v>20857</v>
      </c>
      <c r="X223" s="4">
        <v>0.1215623</v>
      </c>
      <c r="Y223" s="4">
        <v>5.8936229999999999E-2</v>
      </c>
      <c r="Z223" s="3">
        <v>22434</v>
      </c>
      <c r="AA223" s="4">
        <v>0.1407349</v>
      </c>
      <c r="AB223" s="4">
        <v>7.560161E-2</v>
      </c>
      <c r="AC223" s="3">
        <v>25333</v>
      </c>
      <c r="AD223" s="4">
        <v>0.15509327000000001</v>
      </c>
      <c r="AE223" s="4">
        <v>0.12923713000000001</v>
      </c>
      <c r="AF223" s="3">
        <v>30970</v>
      </c>
      <c r="AG223" s="4">
        <v>0.18342016</v>
      </c>
      <c r="AH223" s="4">
        <v>0.22251267</v>
      </c>
    </row>
    <row r="224" spans="1:34">
      <c r="A224" s="2" t="s">
        <v>155</v>
      </c>
      <c r="B224" s="2" t="s">
        <v>44</v>
      </c>
      <c r="C224" s="2" t="s">
        <v>46</v>
      </c>
      <c r="D224" s="2" t="s">
        <v>48</v>
      </c>
      <c r="E224" s="3">
        <v>156229</v>
      </c>
      <c r="F224" s="4">
        <v>1</v>
      </c>
      <c r="G224" s="4"/>
      <c r="H224" s="3">
        <v>161681</v>
      </c>
      <c r="I224" s="4">
        <v>1</v>
      </c>
      <c r="J224" s="4">
        <v>3.4899680000000002E-2</v>
      </c>
      <c r="K224" s="3">
        <v>166528</v>
      </c>
      <c r="L224" s="4">
        <v>1</v>
      </c>
      <c r="M224" s="4">
        <v>2.9982430000000001E-2</v>
      </c>
      <c r="N224" s="3">
        <v>176797</v>
      </c>
      <c r="O224" s="4">
        <v>1</v>
      </c>
      <c r="P224" s="4">
        <v>6.1662340000000003E-2</v>
      </c>
      <c r="Q224" s="3">
        <v>178531</v>
      </c>
      <c r="R224" s="4">
        <v>1</v>
      </c>
      <c r="S224" s="4">
        <v>9.81017E-3</v>
      </c>
      <c r="T224" s="3">
        <v>184485</v>
      </c>
      <c r="U224" s="4">
        <v>1</v>
      </c>
      <c r="V224" s="4">
        <v>3.3349879999999998E-2</v>
      </c>
      <c r="W224" s="3">
        <v>171574</v>
      </c>
      <c r="X224" s="4">
        <v>1</v>
      </c>
      <c r="Y224" s="4">
        <v>-6.9985900000000004E-2</v>
      </c>
      <c r="Z224" s="3">
        <v>159404</v>
      </c>
      <c r="AA224" s="4">
        <v>1</v>
      </c>
      <c r="AB224" s="4">
        <v>-7.092975E-2</v>
      </c>
      <c r="AC224" s="3">
        <v>163341</v>
      </c>
      <c r="AD224" s="4">
        <v>1</v>
      </c>
      <c r="AE224" s="4">
        <v>2.4693570000000001E-2</v>
      </c>
      <c r="AF224" s="3">
        <v>168847</v>
      </c>
      <c r="AG224" s="4">
        <v>1</v>
      </c>
      <c r="AH224" s="4">
        <v>3.3711249999999998E-2</v>
      </c>
    </row>
    <row r="225" spans="1:34">
      <c r="A225" s="2" t="s">
        <v>155</v>
      </c>
      <c r="B225" s="2" t="s">
        <v>44</v>
      </c>
      <c r="C225" s="2" t="s">
        <v>47</v>
      </c>
      <c r="D225" s="2" t="s">
        <v>74</v>
      </c>
      <c r="E225" s="3">
        <v>19253</v>
      </c>
      <c r="F225" s="4">
        <v>0.30664253000000002</v>
      </c>
      <c r="G225" s="4"/>
      <c r="H225" s="3">
        <v>18529</v>
      </c>
      <c r="I225" s="4">
        <v>0.30653989999999998</v>
      </c>
      <c r="J225" s="4">
        <v>-3.7620479999999998E-2</v>
      </c>
      <c r="K225" s="3">
        <v>21833</v>
      </c>
      <c r="L225" s="4">
        <v>0.30944346</v>
      </c>
      <c r="M225" s="4">
        <v>0.17836305999999999</v>
      </c>
      <c r="N225" s="3">
        <v>20798</v>
      </c>
      <c r="O225" s="4">
        <v>0.31483286999999999</v>
      </c>
      <c r="P225" s="4">
        <v>-4.7420240000000002E-2</v>
      </c>
      <c r="Q225" s="3">
        <v>19023</v>
      </c>
      <c r="R225" s="4">
        <v>0.30346459999999997</v>
      </c>
      <c r="S225" s="4">
        <v>-8.537314E-2</v>
      </c>
      <c r="T225" s="3">
        <v>18219</v>
      </c>
      <c r="U225" s="4">
        <v>0.31042597999999999</v>
      </c>
      <c r="V225" s="4">
        <v>-4.2245980000000002E-2</v>
      </c>
      <c r="W225" s="3">
        <v>17997</v>
      </c>
      <c r="X225" s="4">
        <v>0.28956832999999998</v>
      </c>
      <c r="Y225" s="4">
        <v>-1.219173E-2</v>
      </c>
      <c r="Z225" s="3">
        <v>18047</v>
      </c>
      <c r="AA225" s="4">
        <v>0.27182563999999998</v>
      </c>
      <c r="AB225" s="4">
        <v>2.7887099999999998E-3</v>
      </c>
      <c r="AC225" s="3">
        <v>23663</v>
      </c>
      <c r="AD225" s="4">
        <v>0.27530030999999999</v>
      </c>
      <c r="AE225" s="4">
        <v>0.31119781000000002</v>
      </c>
      <c r="AF225" s="3">
        <v>20742</v>
      </c>
      <c r="AG225" s="4">
        <v>0.23896202</v>
      </c>
      <c r="AH225" s="4">
        <v>-0.12344013</v>
      </c>
    </row>
    <row r="226" spans="1:34">
      <c r="A226" s="2" t="s">
        <v>155</v>
      </c>
      <c r="B226" s="2" t="s">
        <v>44</v>
      </c>
      <c r="C226" s="2" t="s">
        <v>47</v>
      </c>
      <c r="D226" s="2" t="s">
        <v>75</v>
      </c>
      <c r="E226" s="3">
        <v>13397</v>
      </c>
      <c r="F226" s="4">
        <v>0.21337932000000001</v>
      </c>
      <c r="G226" s="4"/>
      <c r="H226" s="3">
        <v>14044</v>
      </c>
      <c r="I226" s="4">
        <v>0.23233857999999999</v>
      </c>
      <c r="J226" s="4">
        <v>4.824005E-2</v>
      </c>
      <c r="K226" s="3">
        <v>18037</v>
      </c>
      <c r="L226" s="4">
        <v>0.25564176</v>
      </c>
      <c r="M226" s="4">
        <v>0.28438521999999999</v>
      </c>
      <c r="N226" s="3">
        <v>17270</v>
      </c>
      <c r="O226" s="4">
        <v>0.26142858000000002</v>
      </c>
      <c r="P226" s="4">
        <v>-4.2532939999999998E-2</v>
      </c>
      <c r="Q226" s="3">
        <v>16890</v>
      </c>
      <c r="R226" s="4">
        <v>0.26944719</v>
      </c>
      <c r="S226" s="4">
        <v>-2.2005110000000001E-2</v>
      </c>
      <c r="T226" s="3">
        <v>15603</v>
      </c>
      <c r="U226" s="4">
        <v>0.26585620999999998</v>
      </c>
      <c r="V226" s="4">
        <v>-7.6201809999999995E-2</v>
      </c>
      <c r="W226" s="3">
        <v>17620</v>
      </c>
      <c r="X226" s="4">
        <v>0.28350755999999999</v>
      </c>
      <c r="Y226" s="4">
        <v>0.12926923000000001</v>
      </c>
      <c r="Z226" s="3">
        <v>19861</v>
      </c>
      <c r="AA226" s="4">
        <v>0.29914196999999998</v>
      </c>
      <c r="AB226" s="4">
        <v>0.12715276</v>
      </c>
      <c r="AC226" s="3">
        <v>23840</v>
      </c>
      <c r="AD226" s="4">
        <v>0.27735976000000001</v>
      </c>
      <c r="AE226" s="4">
        <v>0.20037801999999999</v>
      </c>
      <c r="AF226" s="3">
        <v>23990</v>
      </c>
      <c r="AG226" s="4">
        <v>0.27638457</v>
      </c>
      <c r="AH226" s="4">
        <v>6.3052999999999998E-3</v>
      </c>
    </row>
    <row r="227" spans="1:34">
      <c r="A227" s="2" t="s">
        <v>155</v>
      </c>
      <c r="B227" s="2" t="s">
        <v>44</v>
      </c>
      <c r="C227" s="2" t="s">
        <v>47</v>
      </c>
      <c r="D227" s="2" t="s">
        <v>76</v>
      </c>
      <c r="E227" s="3">
        <v>2238</v>
      </c>
      <c r="F227" s="4">
        <v>3.5650550000000003E-2</v>
      </c>
      <c r="G227" s="4"/>
      <c r="H227" s="3">
        <v>2337</v>
      </c>
      <c r="I227" s="4">
        <v>3.8668229999999998E-2</v>
      </c>
      <c r="J227" s="4">
        <v>4.4190710000000001E-2</v>
      </c>
      <c r="K227" s="3">
        <v>2567</v>
      </c>
      <c r="L227" s="4">
        <v>3.6380389999999999E-2</v>
      </c>
      <c r="M227" s="4">
        <v>9.8241629999999996E-2</v>
      </c>
      <c r="N227" s="3">
        <v>2407</v>
      </c>
      <c r="O227" s="4">
        <v>3.6438529999999997E-2</v>
      </c>
      <c r="P227" s="4">
        <v>-6.2230649999999998E-2</v>
      </c>
      <c r="Q227" s="3">
        <v>2264</v>
      </c>
      <c r="R227" s="4">
        <v>3.6120689999999997E-2</v>
      </c>
      <c r="S227" s="4">
        <v>-5.9386550000000003E-2</v>
      </c>
      <c r="T227" s="3">
        <v>2030</v>
      </c>
      <c r="U227" s="4">
        <v>3.4593640000000002E-2</v>
      </c>
      <c r="V227" s="4">
        <v>-0.10330623999999999</v>
      </c>
      <c r="W227" s="3">
        <v>2170</v>
      </c>
      <c r="X227" s="4">
        <v>3.4913300000000001E-2</v>
      </c>
      <c r="Y227" s="4">
        <v>6.8745539999999994E-2</v>
      </c>
      <c r="Z227" s="3">
        <v>2236</v>
      </c>
      <c r="AA227" s="4">
        <v>3.3683949999999997E-2</v>
      </c>
      <c r="AB227" s="4">
        <v>3.0628570000000001E-2</v>
      </c>
      <c r="AC227" s="3">
        <v>2853</v>
      </c>
      <c r="AD227" s="4">
        <v>3.319689E-2</v>
      </c>
      <c r="AE227" s="4">
        <v>0.27592839000000002</v>
      </c>
      <c r="AF227" s="3">
        <v>2977</v>
      </c>
      <c r="AG227" s="4">
        <v>3.4300089999999998E-2</v>
      </c>
      <c r="AH227" s="4">
        <v>4.3415710000000003E-2</v>
      </c>
    </row>
    <row r="228" spans="1:34">
      <c r="A228" s="2" t="s">
        <v>155</v>
      </c>
      <c r="B228" s="2" t="s">
        <v>44</v>
      </c>
      <c r="C228" s="2" t="s">
        <v>47</v>
      </c>
      <c r="D228" s="2" t="s">
        <v>77</v>
      </c>
      <c r="E228" s="3">
        <v>3262</v>
      </c>
      <c r="F228" s="4">
        <v>5.1953920000000001E-2</v>
      </c>
      <c r="G228" s="4"/>
      <c r="H228" s="3">
        <v>3599</v>
      </c>
      <c r="I228" s="4">
        <v>5.9548980000000001E-2</v>
      </c>
      <c r="J228" s="4">
        <v>0.10343757000000001</v>
      </c>
      <c r="K228" s="3">
        <v>4004</v>
      </c>
      <c r="L228" s="4">
        <v>5.6748989999999999E-2</v>
      </c>
      <c r="M228" s="4">
        <v>0.11241975999999999</v>
      </c>
      <c r="N228" s="3">
        <v>4035</v>
      </c>
      <c r="O228" s="4">
        <v>6.108218E-2</v>
      </c>
      <c r="P228" s="4">
        <v>7.7642700000000002E-3</v>
      </c>
      <c r="Q228" s="3">
        <v>3942</v>
      </c>
      <c r="R228" s="4">
        <v>6.2886960000000006E-2</v>
      </c>
      <c r="S228" s="4">
        <v>-2.307323E-2</v>
      </c>
      <c r="T228" s="3">
        <v>4040</v>
      </c>
      <c r="U228" s="4">
        <v>6.8839880000000006E-2</v>
      </c>
      <c r="V228" s="4">
        <v>2.490469E-2</v>
      </c>
      <c r="W228" s="3">
        <v>4060</v>
      </c>
      <c r="X228" s="4">
        <v>6.5331269999999997E-2</v>
      </c>
      <c r="Y228" s="4">
        <v>4.98745E-3</v>
      </c>
      <c r="Z228" s="3">
        <v>3942</v>
      </c>
      <c r="AA228" s="4">
        <v>5.937009E-2</v>
      </c>
      <c r="AB228" s="4">
        <v>-2.9229109999999999E-2</v>
      </c>
      <c r="AC228" s="3">
        <v>4553</v>
      </c>
      <c r="AD228" s="4">
        <v>5.2965270000000002E-2</v>
      </c>
      <c r="AE228" s="4">
        <v>0.15498248000000001</v>
      </c>
      <c r="AF228" s="3">
        <v>4380</v>
      </c>
      <c r="AG228" s="4">
        <v>5.0455899999999998E-2</v>
      </c>
      <c r="AH228" s="4">
        <v>-3.7988719999999997E-2</v>
      </c>
    </row>
    <row r="229" spans="1:34">
      <c r="A229" s="2" t="s">
        <v>155</v>
      </c>
      <c r="B229" s="2" t="s">
        <v>44</v>
      </c>
      <c r="C229" s="2" t="s">
        <v>47</v>
      </c>
      <c r="D229" s="2" t="s">
        <v>78</v>
      </c>
      <c r="E229" s="3">
        <v>1118</v>
      </c>
      <c r="F229" s="4">
        <v>1.780404E-2</v>
      </c>
      <c r="G229" s="4"/>
      <c r="H229" s="3">
        <v>1112</v>
      </c>
      <c r="I229" s="4">
        <v>1.8389139999999998E-2</v>
      </c>
      <c r="J229" s="4">
        <v>-5.6605500000000003E-3</v>
      </c>
      <c r="K229" s="3">
        <v>1124</v>
      </c>
      <c r="L229" s="4">
        <v>1.592853E-2</v>
      </c>
      <c r="M229" s="4">
        <v>1.111141E-2</v>
      </c>
      <c r="N229" s="3">
        <v>1083</v>
      </c>
      <c r="O229" s="4">
        <v>1.638738E-2</v>
      </c>
      <c r="P229" s="4">
        <v>-3.675573E-2</v>
      </c>
      <c r="Q229" s="3">
        <v>1021</v>
      </c>
      <c r="R229" s="4">
        <v>1.6293100000000001E-2</v>
      </c>
      <c r="S229" s="4">
        <v>-5.6569069999999999E-2</v>
      </c>
      <c r="T229" s="3">
        <v>887</v>
      </c>
      <c r="U229" s="4">
        <v>1.5120959999999999E-2</v>
      </c>
      <c r="V229" s="4">
        <v>-0.13108043</v>
      </c>
      <c r="W229" s="3">
        <v>973</v>
      </c>
      <c r="X229" s="4">
        <v>1.5651410000000001E-2</v>
      </c>
      <c r="Y229" s="4">
        <v>9.61095E-2</v>
      </c>
      <c r="Z229" s="3">
        <v>1119</v>
      </c>
      <c r="AA229" s="4">
        <v>1.6848160000000001E-2</v>
      </c>
      <c r="AB229" s="4">
        <v>0.14992356000000001</v>
      </c>
      <c r="AC229" s="3">
        <v>1298</v>
      </c>
      <c r="AD229" s="4">
        <v>1.510601E-2</v>
      </c>
      <c r="AE229" s="4">
        <v>0.16077815000000001</v>
      </c>
      <c r="AF229" s="3">
        <v>1069</v>
      </c>
      <c r="AG229" s="4">
        <v>1.2309799999999999E-2</v>
      </c>
      <c r="AH229" s="4">
        <v>-0.17707452000000001</v>
      </c>
    </row>
    <row r="230" spans="1:34">
      <c r="A230" s="2" t="s">
        <v>155</v>
      </c>
      <c r="B230" s="2" t="s">
        <v>44</v>
      </c>
      <c r="C230" s="2" t="s">
        <v>47</v>
      </c>
      <c r="D230" s="2" t="s">
        <v>79</v>
      </c>
      <c r="E230" s="3">
        <v>316</v>
      </c>
      <c r="F230" s="4">
        <v>5.0375400000000001E-3</v>
      </c>
      <c r="G230" s="4"/>
      <c r="H230" s="3">
        <v>352</v>
      </c>
      <c r="I230" s="4">
        <v>5.8304200000000002E-3</v>
      </c>
      <c r="J230" s="4">
        <v>0.11422591999999999</v>
      </c>
      <c r="K230" s="3">
        <v>383</v>
      </c>
      <c r="L230" s="4">
        <v>5.4345599999999997E-3</v>
      </c>
      <c r="M230" s="4">
        <v>8.8052870000000005E-2</v>
      </c>
      <c r="N230" s="3">
        <v>343</v>
      </c>
      <c r="O230" s="4">
        <v>5.1995000000000001E-3</v>
      </c>
      <c r="P230" s="4">
        <v>-0.10422389</v>
      </c>
      <c r="Q230" s="3">
        <v>295</v>
      </c>
      <c r="R230" s="4">
        <v>4.6997699999999998E-3</v>
      </c>
      <c r="S230" s="4">
        <v>-0.14230828000000001</v>
      </c>
      <c r="T230" s="3">
        <v>285</v>
      </c>
      <c r="U230" s="4">
        <v>4.8514400000000003E-3</v>
      </c>
      <c r="V230" s="4">
        <v>-3.350943E-2</v>
      </c>
      <c r="W230" s="3">
        <v>285</v>
      </c>
      <c r="X230" s="4">
        <v>4.5867299999999998E-3</v>
      </c>
      <c r="Y230" s="4">
        <v>1.17921E-3</v>
      </c>
      <c r="Z230" s="3">
        <v>273</v>
      </c>
      <c r="AA230" s="4">
        <v>4.1165100000000003E-3</v>
      </c>
      <c r="AB230" s="4">
        <v>-4.1270389999999997E-2</v>
      </c>
      <c r="AC230" s="3">
        <v>367</v>
      </c>
      <c r="AD230" s="4">
        <v>4.2644900000000001E-3</v>
      </c>
      <c r="AE230" s="4">
        <v>0.34118926999999999</v>
      </c>
      <c r="AF230" s="3">
        <v>393</v>
      </c>
      <c r="AG230" s="4">
        <v>4.5271499999999998E-3</v>
      </c>
      <c r="AH230" s="4">
        <v>7.2056609999999993E-2</v>
      </c>
    </row>
    <row r="231" spans="1:34">
      <c r="A231" s="2" t="s">
        <v>155</v>
      </c>
      <c r="B231" s="2" t="s">
        <v>44</v>
      </c>
      <c r="C231" s="2" t="s">
        <v>47</v>
      </c>
      <c r="D231" s="2" t="s">
        <v>80</v>
      </c>
      <c r="E231" s="3">
        <v>2483</v>
      </c>
      <c r="F231" s="4">
        <v>3.9540789999999999E-2</v>
      </c>
      <c r="G231" s="4"/>
      <c r="H231" s="3">
        <v>2629</v>
      </c>
      <c r="I231" s="4">
        <v>4.3494459999999999E-2</v>
      </c>
      <c r="J231" s="4">
        <v>5.8961909999999999E-2</v>
      </c>
      <c r="K231" s="3">
        <v>3022</v>
      </c>
      <c r="L231" s="4">
        <v>4.2833080000000003E-2</v>
      </c>
      <c r="M231" s="4">
        <v>0.14955605999999999</v>
      </c>
      <c r="N231" s="3">
        <v>2974</v>
      </c>
      <c r="O231" s="4">
        <v>4.5018000000000002E-2</v>
      </c>
      <c r="P231" s="4">
        <v>-1.5967329999999998E-2</v>
      </c>
      <c r="Q231" s="3">
        <v>3029</v>
      </c>
      <c r="R231" s="4">
        <v>4.8326139999999997E-2</v>
      </c>
      <c r="S231" s="4">
        <v>1.8619199999999999E-2</v>
      </c>
      <c r="T231" s="3">
        <v>2730</v>
      </c>
      <c r="U231" s="4">
        <v>4.6518869999999997E-2</v>
      </c>
      <c r="V231" s="4">
        <v>-9.8738030000000004E-2</v>
      </c>
      <c r="W231" s="3">
        <v>2865</v>
      </c>
      <c r="X231" s="4">
        <v>4.6092170000000002E-2</v>
      </c>
      <c r="Y231" s="4">
        <v>4.9246720000000001E-2</v>
      </c>
      <c r="Z231" s="3">
        <v>2973</v>
      </c>
      <c r="AA231" s="4">
        <v>4.4776249999999997E-2</v>
      </c>
      <c r="AB231" s="4">
        <v>3.7744899999999998E-2</v>
      </c>
      <c r="AC231" s="3">
        <v>3749</v>
      </c>
      <c r="AD231" s="4">
        <v>4.3610860000000001E-2</v>
      </c>
      <c r="AE231" s="4">
        <v>0.26095306000000001</v>
      </c>
      <c r="AF231" s="3">
        <v>3683</v>
      </c>
      <c r="AG231" s="4">
        <v>4.2429370000000001E-2</v>
      </c>
      <c r="AH231" s="4">
        <v>-1.750283E-2</v>
      </c>
    </row>
    <row r="232" spans="1:34">
      <c r="A232" s="2" t="s">
        <v>155</v>
      </c>
      <c r="B232" s="2" t="s">
        <v>44</v>
      </c>
      <c r="C232" s="2" t="s">
        <v>47</v>
      </c>
      <c r="D232" s="2" t="s">
        <v>81</v>
      </c>
      <c r="E232" s="3">
        <v>815</v>
      </c>
      <c r="F232" s="4">
        <v>1.2974960000000001E-2</v>
      </c>
      <c r="G232" s="4"/>
      <c r="H232" s="3">
        <v>1661</v>
      </c>
      <c r="I232" s="4">
        <v>2.7481820000000001E-2</v>
      </c>
      <c r="J232" s="4">
        <v>1.0390648199999999</v>
      </c>
      <c r="K232" s="3">
        <v>1895</v>
      </c>
      <c r="L232" s="4">
        <v>2.6861409999999999E-2</v>
      </c>
      <c r="M232" s="4">
        <v>0.14095426</v>
      </c>
      <c r="N232" s="3">
        <v>2091</v>
      </c>
      <c r="O232" s="4">
        <v>3.1657150000000002E-2</v>
      </c>
      <c r="P232" s="4">
        <v>0.10343204</v>
      </c>
      <c r="Q232" s="3">
        <v>1591</v>
      </c>
      <c r="R232" s="4">
        <v>2.5380349999999999E-2</v>
      </c>
      <c r="S232" s="4">
        <v>-0.23925030999999999</v>
      </c>
      <c r="T232" s="3">
        <v>1456</v>
      </c>
      <c r="U232" s="4">
        <v>2.4805669999999998E-2</v>
      </c>
      <c r="V232" s="4">
        <v>-8.4923700000000005E-2</v>
      </c>
      <c r="W232" s="3">
        <v>1266</v>
      </c>
      <c r="X232" s="4">
        <v>2.0374659999999999E-2</v>
      </c>
      <c r="Y232" s="4">
        <v>-0.13020055</v>
      </c>
      <c r="Z232" s="3">
        <v>929</v>
      </c>
      <c r="AA232" s="4">
        <v>1.398814E-2</v>
      </c>
      <c r="AB232" s="4">
        <v>-0.26660211</v>
      </c>
      <c r="AC232" s="3">
        <v>1006</v>
      </c>
      <c r="AD232" s="4">
        <v>1.17003E-2</v>
      </c>
      <c r="AE232" s="4">
        <v>8.2901260000000004E-2</v>
      </c>
      <c r="AF232" s="3">
        <v>966</v>
      </c>
      <c r="AG232" s="4">
        <v>1.1132070000000001E-2</v>
      </c>
      <c r="AH232" s="4">
        <v>-3.9187979999999997E-2</v>
      </c>
    </row>
    <row r="233" spans="1:34">
      <c r="A233" s="2" t="s">
        <v>155</v>
      </c>
      <c r="B233" s="2" t="s">
        <v>44</v>
      </c>
      <c r="C233" s="2" t="s">
        <v>47</v>
      </c>
      <c r="D233" s="2" t="s">
        <v>82</v>
      </c>
      <c r="E233" s="3">
        <v>1977</v>
      </c>
      <c r="F233" s="4">
        <v>3.1494370000000001E-2</v>
      </c>
      <c r="G233" s="4"/>
      <c r="H233" s="3">
        <v>1816</v>
      </c>
      <c r="I233" s="4">
        <v>3.0041600000000002E-2</v>
      </c>
      <c r="J233" s="4">
        <v>-8.1705719999999996E-2</v>
      </c>
      <c r="K233" s="3">
        <v>2528</v>
      </c>
      <c r="L233" s="4">
        <v>3.5830939999999999E-2</v>
      </c>
      <c r="M233" s="4">
        <v>0.39225862</v>
      </c>
      <c r="N233" s="3">
        <v>1802</v>
      </c>
      <c r="O233" s="4">
        <v>2.727574E-2</v>
      </c>
      <c r="P233" s="4">
        <v>-0.28727682999999998</v>
      </c>
      <c r="Q233" s="3">
        <v>1600</v>
      </c>
      <c r="R233" s="4">
        <v>2.5531399999999999E-2</v>
      </c>
      <c r="S233" s="4">
        <v>-0.11179326000000001</v>
      </c>
      <c r="T233" s="3">
        <v>1595</v>
      </c>
      <c r="U233" s="4">
        <v>2.7172910000000002E-2</v>
      </c>
      <c r="V233" s="4">
        <v>-3.5268700000000001E-3</v>
      </c>
      <c r="W233" s="3">
        <v>1542</v>
      </c>
      <c r="X233" s="4">
        <v>2.4818070000000001E-2</v>
      </c>
      <c r="Y233" s="4">
        <v>-3.2810880000000001E-2</v>
      </c>
      <c r="Z233" s="3">
        <v>1687</v>
      </c>
      <c r="AA233" s="4">
        <v>2.540307E-2</v>
      </c>
      <c r="AB233" s="4">
        <v>9.3423210000000007E-2</v>
      </c>
      <c r="AC233" s="3">
        <v>2467</v>
      </c>
      <c r="AD233" s="4">
        <v>2.8705769999999999E-2</v>
      </c>
      <c r="AE233" s="4">
        <v>0.46296829</v>
      </c>
      <c r="AF233" s="3">
        <v>2681</v>
      </c>
      <c r="AG233" s="4">
        <v>3.0885949999999999E-2</v>
      </c>
      <c r="AH233" s="4">
        <v>8.6553640000000001E-2</v>
      </c>
    </row>
    <row r="234" spans="1:34">
      <c r="A234" s="2" t="s">
        <v>155</v>
      </c>
      <c r="B234" s="2" t="s">
        <v>44</v>
      </c>
      <c r="C234" s="2" t="s">
        <v>47</v>
      </c>
      <c r="D234" s="2" t="s">
        <v>83</v>
      </c>
      <c r="E234" s="3">
        <v>17927</v>
      </c>
      <c r="F234" s="4">
        <v>0.28552198000000001</v>
      </c>
      <c r="G234" s="4"/>
      <c r="H234" s="3">
        <v>14366</v>
      </c>
      <c r="I234" s="4">
        <v>0.23766687</v>
      </c>
      <c r="J234" s="4">
        <v>-0.19865260000000001</v>
      </c>
      <c r="K234" s="3">
        <v>15163</v>
      </c>
      <c r="L234" s="4">
        <v>0.21489686999999999</v>
      </c>
      <c r="M234" s="4">
        <v>5.547092E-2</v>
      </c>
      <c r="N234" s="3">
        <v>13257</v>
      </c>
      <c r="O234" s="4">
        <v>0.20068008000000001</v>
      </c>
      <c r="P234" s="4">
        <v>-0.12566722</v>
      </c>
      <c r="Q234" s="3">
        <v>13029</v>
      </c>
      <c r="R234" s="4">
        <v>0.20784981</v>
      </c>
      <c r="S234" s="4">
        <v>-1.7208600000000001E-2</v>
      </c>
      <c r="T234" s="3">
        <v>11844</v>
      </c>
      <c r="U234" s="4">
        <v>0.20181442999999999</v>
      </c>
      <c r="V234" s="4">
        <v>-9.0910699999999997E-2</v>
      </c>
      <c r="W234" s="3">
        <v>13372</v>
      </c>
      <c r="X234" s="4">
        <v>0.2151565</v>
      </c>
      <c r="Y234" s="4">
        <v>0.12896872000000001</v>
      </c>
      <c r="Z234" s="3">
        <v>15326</v>
      </c>
      <c r="AA234" s="4">
        <v>0.23084623000000001</v>
      </c>
      <c r="AB234" s="4">
        <v>0.14614194</v>
      </c>
      <c r="AC234" s="3">
        <v>22158</v>
      </c>
      <c r="AD234" s="4">
        <v>0.25779034000000001</v>
      </c>
      <c r="AE234" s="4">
        <v>0.44575853999999998</v>
      </c>
      <c r="AF234" s="3">
        <v>25920</v>
      </c>
      <c r="AG234" s="4">
        <v>0.29861307999999998</v>
      </c>
      <c r="AH234" s="4">
        <v>0.16977306</v>
      </c>
    </row>
    <row r="235" spans="1:34">
      <c r="A235" s="2" t="s">
        <v>155</v>
      </c>
      <c r="B235" s="2" t="s">
        <v>44</v>
      </c>
      <c r="C235" s="2" t="s">
        <v>47</v>
      </c>
      <c r="D235" s="2" t="s">
        <v>48</v>
      </c>
      <c r="E235" s="3">
        <v>62786</v>
      </c>
      <c r="F235" s="4">
        <v>1</v>
      </c>
      <c r="G235" s="4"/>
      <c r="H235" s="3">
        <v>60444</v>
      </c>
      <c r="I235" s="4">
        <v>1</v>
      </c>
      <c r="J235" s="4">
        <v>-3.7298289999999998E-2</v>
      </c>
      <c r="K235" s="3">
        <v>70557</v>
      </c>
      <c r="L235" s="4">
        <v>1</v>
      </c>
      <c r="M235" s="4">
        <v>0.16730629999999999</v>
      </c>
      <c r="N235" s="3">
        <v>66061</v>
      </c>
      <c r="O235" s="4">
        <v>1</v>
      </c>
      <c r="P235" s="4">
        <v>-6.3726809999999995E-2</v>
      </c>
      <c r="Q235" s="3">
        <v>62684</v>
      </c>
      <c r="R235" s="4">
        <v>1</v>
      </c>
      <c r="S235" s="4">
        <v>-5.1109759999999997E-2</v>
      </c>
      <c r="T235" s="3">
        <v>58690</v>
      </c>
      <c r="U235" s="4">
        <v>1</v>
      </c>
      <c r="V235" s="4">
        <v>-6.3723870000000002E-2</v>
      </c>
      <c r="W235" s="3">
        <v>62150</v>
      </c>
      <c r="X235" s="4">
        <v>1</v>
      </c>
      <c r="Y235" s="4">
        <v>5.8960249999999999E-2</v>
      </c>
      <c r="Z235" s="3">
        <v>66392</v>
      </c>
      <c r="AA235" s="4">
        <v>1</v>
      </c>
      <c r="AB235" s="4">
        <v>6.8243070000000003E-2</v>
      </c>
      <c r="AC235" s="3">
        <v>85954</v>
      </c>
      <c r="AD235" s="4">
        <v>1</v>
      </c>
      <c r="AE235" s="4">
        <v>0.29464865000000001</v>
      </c>
      <c r="AF235" s="3">
        <v>86801</v>
      </c>
      <c r="AG235" s="4">
        <v>1</v>
      </c>
      <c r="AH235" s="4">
        <v>9.8559200000000007E-3</v>
      </c>
    </row>
    <row r="236" spans="1:34">
      <c r="A236" s="2" t="s">
        <v>155</v>
      </c>
      <c r="B236" s="2" t="s">
        <v>49</v>
      </c>
      <c r="C236" s="2" t="s">
        <v>45</v>
      </c>
      <c r="D236" s="2" t="s">
        <v>74</v>
      </c>
      <c r="E236" s="3">
        <v>38041</v>
      </c>
      <c r="F236" s="4">
        <v>0.38208589999999998</v>
      </c>
      <c r="G236" s="4"/>
      <c r="H236" s="3">
        <v>42141</v>
      </c>
      <c r="I236" s="4">
        <v>0.39549624999999999</v>
      </c>
      <c r="J236" s="4">
        <v>0.10779250999999999</v>
      </c>
      <c r="K236" s="3">
        <v>44348</v>
      </c>
      <c r="L236" s="4">
        <v>0.39934233000000002</v>
      </c>
      <c r="M236" s="4">
        <v>5.235542E-2</v>
      </c>
      <c r="N236" s="3">
        <v>46777</v>
      </c>
      <c r="O236" s="4">
        <v>0.40035976000000001</v>
      </c>
      <c r="P236" s="4">
        <v>5.4774370000000003E-2</v>
      </c>
      <c r="Q236" s="3">
        <v>48659</v>
      </c>
      <c r="R236" s="4">
        <v>0.39794508000000001</v>
      </c>
      <c r="S236" s="4">
        <v>4.0239190000000001E-2</v>
      </c>
      <c r="T236" s="3">
        <v>50741</v>
      </c>
      <c r="U236" s="4">
        <v>0.38793187000000001</v>
      </c>
      <c r="V236" s="4">
        <v>4.2781970000000002E-2</v>
      </c>
      <c r="W236" s="3">
        <v>49778</v>
      </c>
      <c r="X236" s="4">
        <v>0.38534517000000001</v>
      </c>
      <c r="Y236" s="4">
        <v>-1.8970569999999999E-2</v>
      </c>
      <c r="Z236" s="3">
        <v>48827</v>
      </c>
      <c r="AA236" s="4">
        <v>0.38044</v>
      </c>
      <c r="AB236" s="4">
        <v>-1.90952E-2</v>
      </c>
      <c r="AC236" s="3">
        <v>46304</v>
      </c>
      <c r="AD236" s="4">
        <v>0.37205916</v>
      </c>
      <c r="AE236" s="4">
        <v>-5.1675949999999998E-2</v>
      </c>
      <c r="AF236" s="3">
        <v>46548</v>
      </c>
      <c r="AG236" s="4">
        <v>0.36760563000000002</v>
      </c>
      <c r="AH236" s="4">
        <v>5.2708E-3</v>
      </c>
    </row>
    <row r="237" spans="1:34">
      <c r="A237" s="2" t="s">
        <v>155</v>
      </c>
      <c r="B237" s="2" t="s">
        <v>49</v>
      </c>
      <c r="C237" s="2" t="s">
        <v>45</v>
      </c>
      <c r="D237" s="2" t="s">
        <v>75</v>
      </c>
      <c r="E237" s="3">
        <v>16183</v>
      </c>
      <c r="F237" s="4">
        <v>0.16254272</v>
      </c>
      <c r="G237" s="4"/>
      <c r="H237" s="3">
        <v>20114</v>
      </c>
      <c r="I237" s="4">
        <v>0.18877065000000001</v>
      </c>
      <c r="J237" s="4">
        <v>0.24292242</v>
      </c>
      <c r="K237" s="3">
        <v>23746</v>
      </c>
      <c r="L237" s="4">
        <v>0.21382680000000001</v>
      </c>
      <c r="M237" s="4">
        <v>0.18055740000000001</v>
      </c>
      <c r="N237" s="3">
        <v>27291</v>
      </c>
      <c r="O237" s="4">
        <v>0.23358282999999999</v>
      </c>
      <c r="P237" s="4">
        <v>0.14929967</v>
      </c>
      <c r="Q237" s="3">
        <v>31173</v>
      </c>
      <c r="R237" s="4">
        <v>0.25494149999999999</v>
      </c>
      <c r="S237" s="4">
        <v>0.14224723</v>
      </c>
      <c r="T237" s="3">
        <v>35015</v>
      </c>
      <c r="U237" s="4">
        <v>0.26770611</v>
      </c>
      <c r="V237" s="4">
        <v>0.12325649</v>
      </c>
      <c r="W237" s="3">
        <v>35285</v>
      </c>
      <c r="X237" s="4">
        <v>0.27314743000000002</v>
      </c>
      <c r="Y237" s="4">
        <v>7.6887800000000001E-3</v>
      </c>
      <c r="Z237" s="3">
        <v>35926</v>
      </c>
      <c r="AA237" s="4">
        <v>0.27991663</v>
      </c>
      <c r="AB237" s="4">
        <v>1.8174409999999998E-2</v>
      </c>
      <c r="AC237" s="3">
        <v>35008</v>
      </c>
      <c r="AD237" s="4">
        <v>0.28129094999999998</v>
      </c>
      <c r="AE237" s="4">
        <v>-2.5553490000000002E-2</v>
      </c>
      <c r="AF237" s="3">
        <v>35993</v>
      </c>
      <c r="AG237" s="4">
        <v>0.28424812999999999</v>
      </c>
      <c r="AH237" s="4">
        <v>2.8145960000000001E-2</v>
      </c>
    </row>
    <row r="238" spans="1:34">
      <c r="A238" s="2" t="s">
        <v>155</v>
      </c>
      <c r="B238" s="2" t="s">
        <v>49</v>
      </c>
      <c r="C238" s="2" t="s">
        <v>45</v>
      </c>
      <c r="D238" s="2" t="s">
        <v>76</v>
      </c>
      <c r="E238" s="3">
        <v>3150</v>
      </c>
      <c r="F238" s="4">
        <v>3.1638739999999999E-2</v>
      </c>
      <c r="G238" s="4"/>
      <c r="H238" s="3">
        <v>3628</v>
      </c>
      <c r="I238" s="4">
        <v>3.4045890000000002E-2</v>
      </c>
      <c r="J238" s="4">
        <v>0.15165553000000001</v>
      </c>
      <c r="K238" s="3">
        <v>4204</v>
      </c>
      <c r="L238" s="4">
        <v>3.78584E-2</v>
      </c>
      <c r="M238" s="4">
        <v>0.15892919999999999</v>
      </c>
      <c r="N238" s="3">
        <v>4379</v>
      </c>
      <c r="O238" s="4">
        <v>3.7480090000000001E-2</v>
      </c>
      <c r="P238" s="4">
        <v>4.1580720000000002E-2</v>
      </c>
      <c r="Q238" s="3">
        <v>4836</v>
      </c>
      <c r="R238" s="4">
        <v>3.9546539999999998E-2</v>
      </c>
      <c r="S238" s="4">
        <v>0.10425239</v>
      </c>
      <c r="T238" s="3">
        <v>5595</v>
      </c>
      <c r="U238" s="4">
        <v>4.2779030000000003E-2</v>
      </c>
      <c r="V238" s="4">
        <v>0.15713395999999999</v>
      </c>
      <c r="W238" s="3">
        <v>5641</v>
      </c>
      <c r="X238" s="4">
        <v>4.3665080000000002E-2</v>
      </c>
      <c r="Y238" s="4">
        <v>8.0705800000000008E-3</v>
      </c>
      <c r="Z238" s="3">
        <v>5397</v>
      </c>
      <c r="AA238" s="4">
        <v>4.2048809999999999E-2</v>
      </c>
      <c r="AB238" s="4">
        <v>-4.3224569999999997E-2</v>
      </c>
      <c r="AC238" s="3">
        <v>5425</v>
      </c>
      <c r="AD238" s="4">
        <v>4.3593390000000003E-2</v>
      </c>
      <c r="AE238" s="4">
        <v>5.30497E-3</v>
      </c>
      <c r="AF238" s="3">
        <v>5491</v>
      </c>
      <c r="AG238" s="4">
        <v>4.3364600000000003E-2</v>
      </c>
      <c r="AH238" s="4">
        <v>1.210994E-2</v>
      </c>
    </row>
    <row r="239" spans="1:34">
      <c r="A239" s="2" t="s">
        <v>155</v>
      </c>
      <c r="B239" s="2" t="s">
        <v>49</v>
      </c>
      <c r="C239" s="2" t="s">
        <v>45</v>
      </c>
      <c r="D239" s="2" t="s">
        <v>77</v>
      </c>
      <c r="E239" s="3">
        <v>6617</v>
      </c>
      <c r="F239" s="4">
        <v>6.6460030000000003E-2</v>
      </c>
      <c r="G239" s="4"/>
      <c r="H239" s="3">
        <v>8532</v>
      </c>
      <c r="I239" s="4">
        <v>8.0074820000000005E-2</v>
      </c>
      <c r="J239" s="4">
        <v>0.28947371999999999</v>
      </c>
      <c r="K239" s="3">
        <v>9794</v>
      </c>
      <c r="L239" s="4">
        <v>8.8194229999999998E-2</v>
      </c>
      <c r="M239" s="4">
        <v>0.14789894000000001</v>
      </c>
      <c r="N239" s="3">
        <v>11061</v>
      </c>
      <c r="O239" s="4">
        <v>9.4672300000000001E-2</v>
      </c>
      <c r="P239" s="4">
        <v>0.12937257999999999</v>
      </c>
      <c r="Q239" s="3">
        <v>12006</v>
      </c>
      <c r="R239" s="4">
        <v>9.8188540000000005E-2</v>
      </c>
      <c r="S239" s="4">
        <v>8.5421360000000002E-2</v>
      </c>
      <c r="T239" s="3">
        <v>13015</v>
      </c>
      <c r="U239" s="4">
        <v>9.9501919999999994E-2</v>
      </c>
      <c r="V239" s="4">
        <v>8.4006430000000007E-2</v>
      </c>
      <c r="W239" s="3">
        <v>12893</v>
      </c>
      <c r="X239" s="4">
        <v>9.9806119999999998E-2</v>
      </c>
      <c r="Y239" s="4">
        <v>-9.3658300000000003E-3</v>
      </c>
      <c r="Z239" s="3">
        <v>12637</v>
      </c>
      <c r="AA239" s="4">
        <v>9.8458840000000006E-2</v>
      </c>
      <c r="AB239" s="4">
        <v>-1.9859990000000001E-2</v>
      </c>
      <c r="AC239" s="3">
        <v>12546</v>
      </c>
      <c r="AD239" s="4">
        <v>0.10080487</v>
      </c>
      <c r="AE239" s="4">
        <v>-7.2092299999999996E-3</v>
      </c>
      <c r="AF239" s="3">
        <v>12345</v>
      </c>
      <c r="AG239" s="4">
        <v>9.7493339999999998E-2</v>
      </c>
      <c r="AH239" s="4">
        <v>-1.5974510000000001E-2</v>
      </c>
    </row>
    <row r="240" spans="1:34">
      <c r="A240" s="2" t="s">
        <v>155</v>
      </c>
      <c r="B240" s="2" t="s">
        <v>49</v>
      </c>
      <c r="C240" s="2" t="s">
        <v>45</v>
      </c>
      <c r="D240" s="2" t="s">
        <v>78</v>
      </c>
      <c r="E240" s="3">
        <v>1069</v>
      </c>
      <c r="F240" s="4">
        <v>1.0732800000000001E-2</v>
      </c>
      <c r="G240" s="4"/>
      <c r="H240" s="3">
        <v>1219</v>
      </c>
      <c r="I240" s="4">
        <v>1.143575E-2</v>
      </c>
      <c r="J240" s="4">
        <v>0.14032531000000001</v>
      </c>
      <c r="K240" s="3">
        <v>1227</v>
      </c>
      <c r="L240" s="4">
        <v>1.104577E-2</v>
      </c>
      <c r="M240" s="4">
        <v>6.6784100000000001E-3</v>
      </c>
      <c r="N240" s="3">
        <v>1278</v>
      </c>
      <c r="O240" s="4">
        <v>1.094006E-2</v>
      </c>
      <c r="P240" s="4">
        <v>4.20255E-2</v>
      </c>
      <c r="Q240" s="3">
        <v>1307</v>
      </c>
      <c r="R240" s="4">
        <v>1.0691920000000001E-2</v>
      </c>
      <c r="S240" s="4">
        <v>2.2813159999999999E-2</v>
      </c>
      <c r="T240" s="3">
        <v>1322</v>
      </c>
      <c r="U240" s="4">
        <v>1.0107980000000001E-2</v>
      </c>
      <c r="V240" s="4">
        <v>1.127644E-2</v>
      </c>
      <c r="W240" s="3">
        <v>1426</v>
      </c>
      <c r="X240" s="4">
        <v>1.1040060000000001E-2</v>
      </c>
      <c r="Y240" s="4">
        <v>7.8685130000000006E-2</v>
      </c>
      <c r="Z240" s="3">
        <v>1283</v>
      </c>
      <c r="AA240" s="4">
        <v>9.9975600000000008E-3</v>
      </c>
      <c r="AB240" s="4">
        <v>-0.10026783</v>
      </c>
      <c r="AC240" s="3">
        <v>1324</v>
      </c>
      <c r="AD240" s="4">
        <v>1.064111E-2</v>
      </c>
      <c r="AE240" s="4">
        <v>3.2104769999999998E-2</v>
      </c>
      <c r="AF240" s="3">
        <v>1171</v>
      </c>
      <c r="AG240" s="4">
        <v>9.2472700000000001E-3</v>
      </c>
      <c r="AH240" s="4">
        <v>-0.11582254</v>
      </c>
    </row>
    <row r="241" spans="1:34">
      <c r="A241" s="2" t="s">
        <v>155</v>
      </c>
      <c r="B241" s="2" t="s">
        <v>49</v>
      </c>
      <c r="C241" s="2" t="s">
        <v>45</v>
      </c>
      <c r="D241" s="2" t="s">
        <v>79</v>
      </c>
      <c r="E241" s="3">
        <v>594</v>
      </c>
      <c r="F241" s="4">
        <v>5.9696599999999999E-3</v>
      </c>
      <c r="G241" s="4"/>
      <c r="H241" s="3">
        <v>693</v>
      </c>
      <c r="I241" s="4">
        <v>6.5056599999999999E-3</v>
      </c>
      <c r="J241" s="4">
        <v>0.16632351000000001</v>
      </c>
      <c r="K241" s="3">
        <v>757</v>
      </c>
      <c r="L241" s="4">
        <v>6.8126200000000001E-3</v>
      </c>
      <c r="M241" s="4">
        <v>9.1395920000000005E-2</v>
      </c>
      <c r="N241" s="3">
        <v>777</v>
      </c>
      <c r="O241" s="4">
        <v>6.6462099999999996E-3</v>
      </c>
      <c r="P241" s="4">
        <v>2.6394259999999999E-2</v>
      </c>
      <c r="Q241" s="3">
        <v>806</v>
      </c>
      <c r="R241" s="4">
        <v>6.5901199999999997E-3</v>
      </c>
      <c r="S241" s="4">
        <v>3.7718109999999999E-2</v>
      </c>
      <c r="T241" s="3">
        <v>802</v>
      </c>
      <c r="U241" s="4">
        <v>6.1306800000000003E-3</v>
      </c>
      <c r="V241" s="4">
        <v>-4.8765099999999997E-3</v>
      </c>
      <c r="W241" s="3">
        <v>762</v>
      </c>
      <c r="X241" s="4">
        <v>5.8967999999999998E-3</v>
      </c>
      <c r="Y241" s="4">
        <v>-5.0062389999999998E-2</v>
      </c>
      <c r="Z241" s="3">
        <v>695</v>
      </c>
      <c r="AA241" s="4">
        <v>5.4137100000000004E-3</v>
      </c>
      <c r="AB241" s="4">
        <v>-8.7843560000000001E-2</v>
      </c>
      <c r="AC241" s="3">
        <v>563</v>
      </c>
      <c r="AD241" s="4">
        <v>4.5262499999999999E-3</v>
      </c>
      <c r="AE241" s="4">
        <v>-0.18927269999999999</v>
      </c>
      <c r="AF241" s="3">
        <v>570</v>
      </c>
      <c r="AG241" s="4">
        <v>4.5009799999999999E-3</v>
      </c>
      <c r="AH241" s="4">
        <v>1.1769129999999999E-2</v>
      </c>
    </row>
    <row r="242" spans="1:34">
      <c r="A242" s="2" t="s">
        <v>155</v>
      </c>
      <c r="B242" s="2" t="s">
        <v>49</v>
      </c>
      <c r="C242" s="2" t="s">
        <v>45</v>
      </c>
      <c r="D242" s="2" t="s">
        <v>80</v>
      </c>
      <c r="E242" s="3">
        <v>3768</v>
      </c>
      <c r="F242" s="4">
        <v>3.7845799999999999E-2</v>
      </c>
      <c r="G242" s="4"/>
      <c r="H242" s="3">
        <v>4420</v>
      </c>
      <c r="I242" s="4">
        <v>4.1483239999999998E-2</v>
      </c>
      <c r="J242" s="4">
        <v>0.17309198000000001</v>
      </c>
      <c r="K242" s="3">
        <v>5120</v>
      </c>
      <c r="L242" s="4">
        <v>4.6108709999999997E-2</v>
      </c>
      <c r="M242" s="4">
        <v>0.15842998</v>
      </c>
      <c r="N242" s="3">
        <v>5698</v>
      </c>
      <c r="O242" s="4">
        <v>4.8768619999999999E-2</v>
      </c>
      <c r="P242" s="4">
        <v>0.11278684</v>
      </c>
      <c r="Q242" s="3">
        <v>6392</v>
      </c>
      <c r="R242" s="4">
        <v>5.227801E-2</v>
      </c>
      <c r="S242" s="4">
        <v>0.12186114000000001</v>
      </c>
      <c r="T242" s="3">
        <v>6990</v>
      </c>
      <c r="U242" s="4">
        <v>5.3440880000000003E-2</v>
      </c>
      <c r="V242" s="4">
        <v>9.3492320000000004E-2</v>
      </c>
      <c r="W242" s="3">
        <v>6841</v>
      </c>
      <c r="X242" s="4">
        <v>5.2955080000000002E-2</v>
      </c>
      <c r="Y242" s="4">
        <v>-2.1363179999999999E-2</v>
      </c>
      <c r="Z242" s="3">
        <v>6939</v>
      </c>
      <c r="AA242" s="4">
        <v>5.4066749999999997E-2</v>
      </c>
      <c r="AB242" s="4">
        <v>1.4409460000000001E-2</v>
      </c>
      <c r="AC242" s="3">
        <v>7228</v>
      </c>
      <c r="AD242" s="4">
        <v>5.8080649999999998E-2</v>
      </c>
      <c r="AE242" s="4">
        <v>4.167477E-2</v>
      </c>
      <c r="AF242" s="3">
        <v>7457</v>
      </c>
      <c r="AG242" s="4">
        <v>5.8889829999999997E-2</v>
      </c>
      <c r="AH242" s="4">
        <v>3.1624680000000002E-2</v>
      </c>
    </row>
    <row r="243" spans="1:34">
      <c r="A243" s="2" t="s">
        <v>155</v>
      </c>
      <c r="B243" s="2" t="s">
        <v>49</v>
      </c>
      <c r="C243" s="2" t="s">
        <v>45</v>
      </c>
      <c r="D243" s="2" t="s">
        <v>81</v>
      </c>
      <c r="E243" s="3">
        <v>820</v>
      </c>
      <c r="F243" s="4">
        <v>8.2312500000000007E-3</v>
      </c>
      <c r="G243" s="4"/>
      <c r="H243" s="3">
        <v>1139</v>
      </c>
      <c r="I243" s="4">
        <v>1.068847E-2</v>
      </c>
      <c r="J243" s="4">
        <v>0.38971888999999998</v>
      </c>
      <c r="K243" s="3">
        <v>1638</v>
      </c>
      <c r="L243" s="4">
        <v>1.474549E-2</v>
      </c>
      <c r="M243" s="4">
        <v>0.43781532000000001</v>
      </c>
      <c r="N243" s="3">
        <v>2166</v>
      </c>
      <c r="O243" s="4">
        <v>1.853453E-2</v>
      </c>
      <c r="P243" s="4">
        <v>0.32244244999999999</v>
      </c>
      <c r="Q243" s="3">
        <v>2428</v>
      </c>
      <c r="R243" s="4">
        <v>1.9853079999999999E-2</v>
      </c>
      <c r="S243" s="4">
        <v>0.12100281</v>
      </c>
      <c r="T243" s="3">
        <v>2629</v>
      </c>
      <c r="U243" s="4">
        <v>2.0102040000000002E-2</v>
      </c>
      <c r="V243" s="4">
        <v>8.3112409999999998E-2</v>
      </c>
      <c r="W243" s="3">
        <v>2228</v>
      </c>
      <c r="X243" s="4">
        <v>1.7250620000000001E-2</v>
      </c>
      <c r="Y243" s="4">
        <v>-0.15247566000000001</v>
      </c>
      <c r="Z243" s="3">
        <v>2177</v>
      </c>
      <c r="AA243" s="4">
        <v>1.6963240000000001E-2</v>
      </c>
      <c r="AB243" s="4">
        <v>-2.299965E-2</v>
      </c>
      <c r="AC243" s="3">
        <v>1714</v>
      </c>
      <c r="AD243" s="4">
        <v>1.377571E-2</v>
      </c>
      <c r="AE243" s="4">
        <v>-0.21252644000000001</v>
      </c>
      <c r="AF243" s="3">
        <v>1511</v>
      </c>
      <c r="AG243" s="4">
        <v>1.1934139999999999E-2</v>
      </c>
      <c r="AH243" s="4">
        <v>-0.11856535</v>
      </c>
    </row>
    <row r="244" spans="1:34">
      <c r="A244" s="2" t="s">
        <v>155</v>
      </c>
      <c r="B244" s="2" t="s">
        <v>49</v>
      </c>
      <c r="C244" s="2" t="s">
        <v>45</v>
      </c>
      <c r="D244" s="2" t="s">
        <v>82</v>
      </c>
      <c r="E244" s="3">
        <v>5100</v>
      </c>
      <c r="F244" s="4">
        <v>5.1225560000000003E-2</v>
      </c>
      <c r="G244" s="4"/>
      <c r="H244" s="3">
        <v>4406</v>
      </c>
      <c r="I244" s="4">
        <v>4.1350749999999999E-2</v>
      </c>
      <c r="J244" s="4">
        <v>-0.13607957000000001</v>
      </c>
      <c r="K244" s="3">
        <v>3717</v>
      </c>
      <c r="L244" s="4">
        <v>3.3470239999999998E-2</v>
      </c>
      <c r="M244" s="4">
        <v>-0.15640317000000001</v>
      </c>
      <c r="N244" s="3">
        <v>3286</v>
      </c>
      <c r="O244" s="4">
        <v>2.8121170000000001E-2</v>
      </c>
      <c r="P244" s="4">
        <v>-0.11604747</v>
      </c>
      <c r="Q244" s="3">
        <v>3327</v>
      </c>
      <c r="R244" s="4">
        <v>2.720844E-2</v>
      </c>
      <c r="S244" s="4">
        <v>1.2583240000000001E-2</v>
      </c>
      <c r="T244" s="3">
        <v>3319</v>
      </c>
      <c r="U244" s="4">
        <v>2.5375999999999999E-2</v>
      </c>
      <c r="V244" s="4">
        <v>-2.3440800000000001E-3</v>
      </c>
      <c r="W244" s="3">
        <v>2980</v>
      </c>
      <c r="X244" s="4">
        <v>2.3067750000000001E-2</v>
      </c>
      <c r="Y244" s="4">
        <v>-0.10222052</v>
      </c>
      <c r="Z244" s="3">
        <v>2887</v>
      </c>
      <c r="AA244" s="4">
        <v>2.2492910000000001E-2</v>
      </c>
      <c r="AB244" s="4">
        <v>-3.1207149999999999E-2</v>
      </c>
      <c r="AC244" s="3">
        <v>2564</v>
      </c>
      <c r="AD244" s="4">
        <v>2.060464E-2</v>
      </c>
      <c r="AE244" s="4">
        <v>-0.11171896000000001</v>
      </c>
      <c r="AF244" s="3">
        <v>2593</v>
      </c>
      <c r="AG244" s="4">
        <v>2.0477789999999999E-2</v>
      </c>
      <c r="AH244" s="4">
        <v>1.1186089999999999E-2</v>
      </c>
    </row>
    <row r="245" spans="1:34">
      <c r="A245" s="2" t="s">
        <v>155</v>
      </c>
      <c r="B245" s="2" t="s">
        <v>49</v>
      </c>
      <c r="C245" s="2" t="s">
        <v>45</v>
      </c>
      <c r="D245" s="2" t="s">
        <v>83</v>
      </c>
      <c r="E245" s="3">
        <v>24220</v>
      </c>
      <c r="F245" s="4">
        <v>0.24326753000000001</v>
      </c>
      <c r="G245" s="4"/>
      <c r="H245" s="3">
        <v>20261</v>
      </c>
      <c r="I245" s="4">
        <v>0.1901485</v>
      </c>
      <c r="J245" s="4">
        <v>-0.16346169999999999</v>
      </c>
      <c r="K245" s="3">
        <v>16502</v>
      </c>
      <c r="L245" s="4">
        <v>0.14859539999999999</v>
      </c>
      <c r="M245" s="4">
        <v>-0.18553595000000001</v>
      </c>
      <c r="N245" s="3">
        <v>14125</v>
      </c>
      <c r="O245" s="4">
        <v>0.12089443</v>
      </c>
      <c r="P245" s="4">
        <v>-0.14403615</v>
      </c>
      <c r="Q245" s="3">
        <v>11342</v>
      </c>
      <c r="R245" s="4">
        <v>9.2756770000000002E-2</v>
      </c>
      <c r="S245" s="4">
        <v>-0.19702908999999999</v>
      </c>
      <c r="T245" s="3">
        <v>11369</v>
      </c>
      <c r="U245" s="4">
        <v>8.6923500000000001E-2</v>
      </c>
      <c r="V245" s="4">
        <v>2.4270300000000002E-3</v>
      </c>
      <c r="W245" s="3">
        <v>11345</v>
      </c>
      <c r="X245" s="4">
        <v>8.7825890000000004E-2</v>
      </c>
      <c r="Y245" s="4">
        <v>-2.13233E-3</v>
      </c>
      <c r="Z245" s="3">
        <v>11577</v>
      </c>
      <c r="AA245" s="4">
        <v>9.020156E-2</v>
      </c>
      <c r="AB245" s="4">
        <v>2.0427399999999998E-2</v>
      </c>
      <c r="AC245" s="3">
        <v>11776</v>
      </c>
      <c r="AD245" s="4">
        <v>9.4623269999999995E-2</v>
      </c>
      <c r="AE245" s="4">
        <v>1.721986E-2</v>
      </c>
      <c r="AF245" s="3">
        <v>12946</v>
      </c>
      <c r="AG245" s="4">
        <v>0.10223829</v>
      </c>
      <c r="AH245" s="4">
        <v>9.9331089999999997E-2</v>
      </c>
    </row>
    <row r="246" spans="1:34">
      <c r="A246" s="2" t="s">
        <v>155</v>
      </c>
      <c r="B246" s="2" t="s">
        <v>49</v>
      </c>
      <c r="C246" s="2" t="s">
        <v>45</v>
      </c>
      <c r="D246" s="2" t="s">
        <v>48</v>
      </c>
      <c r="E246" s="3">
        <v>99561</v>
      </c>
      <c r="F246" s="4">
        <v>1</v>
      </c>
      <c r="G246" s="4"/>
      <c r="H246" s="3">
        <v>106553</v>
      </c>
      <c r="I246" s="4">
        <v>1</v>
      </c>
      <c r="J246" s="4">
        <v>7.022987E-2</v>
      </c>
      <c r="K246" s="3">
        <v>111051</v>
      </c>
      <c r="L246" s="4">
        <v>1</v>
      </c>
      <c r="M246" s="4">
        <v>4.2220130000000002E-2</v>
      </c>
      <c r="N246" s="3">
        <v>116836</v>
      </c>
      <c r="O246" s="4">
        <v>1</v>
      </c>
      <c r="P246" s="4">
        <v>5.2093889999999997E-2</v>
      </c>
      <c r="Q246" s="3">
        <v>122275</v>
      </c>
      <c r="R246" s="4">
        <v>1</v>
      </c>
      <c r="S246" s="4">
        <v>4.6551210000000003E-2</v>
      </c>
      <c r="T246" s="3">
        <v>130798</v>
      </c>
      <c r="U246" s="4">
        <v>1</v>
      </c>
      <c r="V246" s="4">
        <v>6.9698049999999998E-2</v>
      </c>
      <c r="W246" s="3">
        <v>129178</v>
      </c>
      <c r="X246" s="4">
        <v>1</v>
      </c>
      <c r="Y246" s="4">
        <v>-1.2385230000000001E-2</v>
      </c>
      <c r="Z246" s="3">
        <v>128345</v>
      </c>
      <c r="AA246" s="4">
        <v>1</v>
      </c>
      <c r="AB246" s="4">
        <v>-6.4479899999999998E-3</v>
      </c>
      <c r="AC246" s="3">
        <v>124454</v>
      </c>
      <c r="AD246" s="4">
        <v>1</v>
      </c>
      <c r="AE246" s="4">
        <v>-3.031443E-2</v>
      </c>
      <c r="AF246" s="3">
        <v>126626</v>
      </c>
      <c r="AG246" s="4">
        <v>1</v>
      </c>
      <c r="AH246" s="4">
        <v>1.7449630000000001E-2</v>
      </c>
    </row>
    <row r="247" spans="1:34">
      <c r="A247" s="2" t="s">
        <v>155</v>
      </c>
      <c r="B247" s="2" t="s">
        <v>49</v>
      </c>
      <c r="C247" s="2" t="s">
        <v>46</v>
      </c>
      <c r="D247" s="2" t="s">
        <v>74</v>
      </c>
      <c r="E247" s="3">
        <v>14487</v>
      </c>
      <c r="F247" s="4">
        <v>0.35516451999999998</v>
      </c>
      <c r="G247" s="4"/>
      <c r="H247" s="3">
        <v>16626</v>
      </c>
      <c r="I247" s="4">
        <v>0.38658757999999999</v>
      </c>
      <c r="J247" s="4">
        <v>0.14767657000000001</v>
      </c>
      <c r="K247" s="3">
        <v>18037</v>
      </c>
      <c r="L247" s="4">
        <v>0.39701099000000001</v>
      </c>
      <c r="M247" s="4">
        <v>8.486871E-2</v>
      </c>
      <c r="N247" s="3">
        <v>17289</v>
      </c>
      <c r="O247" s="4">
        <v>0.36731765</v>
      </c>
      <c r="P247" s="4">
        <v>-4.1470199999999999E-2</v>
      </c>
      <c r="Q247" s="3">
        <v>17432</v>
      </c>
      <c r="R247" s="4">
        <v>0.37315626000000002</v>
      </c>
      <c r="S247" s="4">
        <v>8.2429200000000008E-3</v>
      </c>
      <c r="T247" s="3">
        <v>17292</v>
      </c>
      <c r="U247" s="4">
        <v>0.36192561000000001</v>
      </c>
      <c r="V247" s="4">
        <v>-8.0239899999999999E-3</v>
      </c>
      <c r="W247" s="3">
        <v>17103</v>
      </c>
      <c r="X247" s="4">
        <v>0.36344061999999999</v>
      </c>
      <c r="Y247" s="4">
        <v>-1.09023E-2</v>
      </c>
      <c r="Z247" s="3">
        <v>16279</v>
      </c>
      <c r="AA247" s="4">
        <v>0.34663768</v>
      </c>
      <c r="AB247" s="4">
        <v>-4.8209399999999999E-2</v>
      </c>
      <c r="AC247" s="3">
        <v>16925</v>
      </c>
      <c r="AD247" s="4">
        <v>0.33982389000000002</v>
      </c>
      <c r="AE247" s="4">
        <v>3.9717280000000001E-2</v>
      </c>
      <c r="AF247" s="3">
        <v>16561</v>
      </c>
      <c r="AG247" s="4">
        <v>0.32677102000000002</v>
      </c>
      <c r="AH247" s="4">
        <v>-2.1560380000000001E-2</v>
      </c>
    </row>
    <row r="248" spans="1:34">
      <c r="A248" s="2" t="s">
        <v>155</v>
      </c>
      <c r="B248" s="2" t="s">
        <v>49</v>
      </c>
      <c r="C248" s="2" t="s">
        <v>46</v>
      </c>
      <c r="D248" s="2" t="s">
        <v>75</v>
      </c>
      <c r="E248" s="3">
        <v>7341</v>
      </c>
      <c r="F248" s="4">
        <v>0.17996864000000001</v>
      </c>
      <c r="G248" s="4"/>
      <c r="H248" s="3">
        <v>9274</v>
      </c>
      <c r="I248" s="4">
        <v>0.21563414</v>
      </c>
      <c r="J248" s="4">
        <v>0.26334473000000003</v>
      </c>
      <c r="K248" s="3">
        <v>10532</v>
      </c>
      <c r="L248" s="4">
        <v>0.23181333000000001</v>
      </c>
      <c r="M248" s="4">
        <v>0.13564724</v>
      </c>
      <c r="N248" s="3">
        <v>12522</v>
      </c>
      <c r="O248" s="4">
        <v>0.26603947</v>
      </c>
      <c r="P248" s="4">
        <v>0.18897854</v>
      </c>
      <c r="Q248" s="3">
        <v>12769</v>
      </c>
      <c r="R248" s="4">
        <v>0.27334755999999999</v>
      </c>
      <c r="S248" s="4">
        <v>1.973041E-2</v>
      </c>
      <c r="T248" s="3">
        <v>13812</v>
      </c>
      <c r="U248" s="4">
        <v>0.28908604999999998</v>
      </c>
      <c r="V248" s="4">
        <v>8.1644480000000005E-2</v>
      </c>
      <c r="W248" s="3">
        <v>13684</v>
      </c>
      <c r="X248" s="4">
        <v>0.29078462999999999</v>
      </c>
      <c r="Y248" s="4">
        <v>-9.2379999999999997E-3</v>
      </c>
      <c r="Z248" s="3">
        <v>13806</v>
      </c>
      <c r="AA248" s="4">
        <v>0.29397739000000001</v>
      </c>
      <c r="AB248" s="4">
        <v>8.8848199999999999E-3</v>
      </c>
      <c r="AC248" s="3">
        <v>15165</v>
      </c>
      <c r="AD248" s="4">
        <v>0.30447290999999999</v>
      </c>
      <c r="AE248" s="4">
        <v>9.8428650000000006E-2</v>
      </c>
      <c r="AF248" s="3">
        <v>15607</v>
      </c>
      <c r="AG248" s="4">
        <v>0.30796154999999997</v>
      </c>
      <c r="AH248" s="4">
        <v>2.9182130000000001E-2</v>
      </c>
    </row>
    <row r="249" spans="1:34">
      <c r="A249" s="2" t="s">
        <v>155</v>
      </c>
      <c r="B249" s="2" t="s">
        <v>49</v>
      </c>
      <c r="C249" s="2" t="s">
        <v>46</v>
      </c>
      <c r="D249" s="2" t="s">
        <v>76</v>
      </c>
      <c r="E249" s="3">
        <v>1422</v>
      </c>
      <c r="F249" s="4">
        <v>3.4872229999999997E-2</v>
      </c>
      <c r="G249" s="4"/>
      <c r="H249" s="3">
        <v>1603</v>
      </c>
      <c r="I249" s="4">
        <v>3.7278190000000003E-2</v>
      </c>
      <c r="J249" s="4">
        <v>0.12713571000000001</v>
      </c>
      <c r="K249" s="3">
        <v>1762</v>
      </c>
      <c r="L249" s="4">
        <v>3.8782179999999999E-2</v>
      </c>
      <c r="M249" s="4">
        <v>9.9005979999999993E-2</v>
      </c>
      <c r="N249" s="3">
        <v>1977</v>
      </c>
      <c r="O249" s="4">
        <v>4.2001240000000002E-2</v>
      </c>
      <c r="P249" s="4">
        <v>0.12200851</v>
      </c>
      <c r="Q249" s="3">
        <v>1877</v>
      </c>
      <c r="R249" s="4">
        <v>4.0172550000000001E-2</v>
      </c>
      <c r="S249" s="4">
        <v>-5.0743539999999997E-2</v>
      </c>
      <c r="T249" s="3">
        <v>2011</v>
      </c>
      <c r="U249" s="4">
        <v>4.2087729999999997E-2</v>
      </c>
      <c r="V249" s="4">
        <v>7.1516150000000001E-2</v>
      </c>
      <c r="W249" s="3">
        <v>1987</v>
      </c>
      <c r="X249" s="4">
        <v>4.2232079999999998E-2</v>
      </c>
      <c r="Y249" s="4">
        <v>-1.164726E-2</v>
      </c>
      <c r="Z249" s="3">
        <v>2040</v>
      </c>
      <c r="AA249" s="4">
        <v>4.3430969999999999E-2</v>
      </c>
      <c r="AB249" s="4">
        <v>2.6257269999999999E-2</v>
      </c>
      <c r="AC249" s="3">
        <v>2105</v>
      </c>
      <c r="AD249" s="4">
        <v>4.2264379999999997E-2</v>
      </c>
      <c r="AE249" s="4">
        <v>3.2076880000000002E-2</v>
      </c>
      <c r="AF249" s="3">
        <v>2234</v>
      </c>
      <c r="AG249" s="4">
        <v>4.4085850000000003E-2</v>
      </c>
      <c r="AH249" s="4">
        <v>6.1375590000000001E-2</v>
      </c>
    </row>
    <row r="250" spans="1:34">
      <c r="A250" s="2" t="s">
        <v>155</v>
      </c>
      <c r="B250" s="2" t="s">
        <v>49</v>
      </c>
      <c r="C250" s="2" t="s">
        <v>46</v>
      </c>
      <c r="D250" s="2" t="s">
        <v>77</v>
      </c>
      <c r="E250" s="3">
        <v>2883</v>
      </c>
      <c r="F250" s="4">
        <v>7.0680259999999995E-2</v>
      </c>
      <c r="G250" s="4"/>
      <c r="H250" s="3">
        <v>3221</v>
      </c>
      <c r="I250" s="4">
        <v>7.4889419999999998E-2</v>
      </c>
      <c r="J250" s="4">
        <v>0.11718083999999999</v>
      </c>
      <c r="K250" s="3">
        <v>3618</v>
      </c>
      <c r="L250" s="4">
        <v>7.9637299999999994E-2</v>
      </c>
      <c r="M250" s="4">
        <v>0.12335921</v>
      </c>
      <c r="N250" s="3">
        <v>4104</v>
      </c>
      <c r="O250" s="4">
        <v>8.7193599999999996E-2</v>
      </c>
      <c r="P250" s="4">
        <v>0.13431689999999999</v>
      </c>
      <c r="Q250" s="3">
        <v>3951</v>
      </c>
      <c r="R250" s="4">
        <v>8.4584960000000001E-2</v>
      </c>
      <c r="S250" s="4">
        <v>-3.7225010000000003E-2</v>
      </c>
      <c r="T250" s="3">
        <v>4147</v>
      </c>
      <c r="U250" s="4">
        <v>8.6796079999999998E-2</v>
      </c>
      <c r="V250" s="4">
        <v>4.9493059999999998E-2</v>
      </c>
      <c r="W250" s="3">
        <v>4193</v>
      </c>
      <c r="X250" s="4">
        <v>8.9108149999999997E-2</v>
      </c>
      <c r="Y250" s="4">
        <v>1.121229E-2</v>
      </c>
      <c r="Z250" s="3">
        <v>4091</v>
      </c>
      <c r="AA250" s="4">
        <v>8.710358E-2</v>
      </c>
      <c r="AB250" s="4">
        <v>-2.4521580000000001E-2</v>
      </c>
      <c r="AC250" s="3">
        <v>4191</v>
      </c>
      <c r="AD250" s="4">
        <v>8.4144730000000001E-2</v>
      </c>
      <c r="AE250" s="4">
        <v>2.4537929999999999E-2</v>
      </c>
      <c r="AF250" s="3">
        <v>4359</v>
      </c>
      <c r="AG250" s="4">
        <v>8.6020659999999999E-2</v>
      </c>
      <c r="AH250" s="4">
        <v>4.0208210000000001E-2</v>
      </c>
    </row>
    <row r="251" spans="1:34">
      <c r="A251" s="2" t="s">
        <v>155</v>
      </c>
      <c r="B251" s="2" t="s">
        <v>49</v>
      </c>
      <c r="C251" s="2" t="s">
        <v>46</v>
      </c>
      <c r="D251" s="2" t="s">
        <v>78</v>
      </c>
      <c r="E251" s="3">
        <v>587</v>
      </c>
      <c r="F251" s="4">
        <v>1.4391309999999999E-2</v>
      </c>
      <c r="G251" s="4"/>
      <c r="H251" s="3">
        <v>708</v>
      </c>
      <c r="I251" s="4">
        <v>1.6459129999999999E-2</v>
      </c>
      <c r="J251" s="4">
        <v>0.20588948000000001</v>
      </c>
      <c r="K251" s="3">
        <v>723</v>
      </c>
      <c r="L251" s="4">
        <v>1.5908970000000001E-2</v>
      </c>
      <c r="M251" s="4">
        <v>2.107521E-2</v>
      </c>
      <c r="N251" s="3">
        <v>746</v>
      </c>
      <c r="O251" s="4">
        <v>1.5839510000000001E-2</v>
      </c>
      <c r="P251" s="4">
        <v>3.1492430000000002E-2</v>
      </c>
      <c r="Q251" s="3">
        <v>727</v>
      </c>
      <c r="R251" s="4">
        <v>1.556107E-2</v>
      </c>
      <c r="S251" s="4">
        <v>-2.497866E-2</v>
      </c>
      <c r="T251" s="3">
        <v>717</v>
      </c>
      <c r="U251" s="4">
        <v>1.4998010000000001E-2</v>
      </c>
      <c r="V251" s="4">
        <v>-1.4249950000000001E-2</v>
      </c>
      <c r="W251" s="3">
        <v>711</v>
      </c>
      <c r="X251" s="4">
        <v>1.5110429999999999E-2</v>
      </c>
      <c r="Y251" s="4">
        <v>-7.6425900000000003E-3</v>
      </c>
      <c r="Z251" s="3">
        <v>720</v>
      </c>
      <c r="AA251" s="4">
        <v>1.5336610000000001E-2</v>
      </c>
      <c r="AB251" s="4">
        <v>1.2865130000000001E-2</v>
      </c>
      <c r="AC251" s="3">
        <v>774</v>
      </c>
      <c r="AD251" s="4">
        <v>1.554343E-2</v>
      </c>
      <c r="AE251" s="4">
        <v>7.4866909999999995E-2</v>
      </c>
      <c r="AF251" s="3">
        <v>731</v>
      </c>
      <c r="AG251" s="4">
        <v>1.4421089999999999E-2</v>
      </c>
      <c r="AH251" s="4">
        <v>-5.5948919999999999E-2</v>
      </c>
    </row>
    <row r="252" spans="1:34">
      <c r="A252" s="2" t="s">
        <v>155</v>
      </c>
      <c r="B252" s="2" t="s">
        <v>49</v>
      </c>
      <c r="C252" s="2" t="s">
        <v>46</v>
      </c>
      <c r="D252" s="2" t="s">
        <v>79</v>
      </c>
      <c r="E252" s="3">
        <v>237</v>
      </c>
      <c r="F252" s="4">
        <v>5.8173699999999997E-3</v>
      </c>
      <c r="G252" s="4"/>
      <c r="H252" s="3">
        <v>289</v>
      </c>
      <c r="I252" s="4">
        <v>6.7198700000000002E-3</v>
      </c>
      <c r="J252" s="4">
        <v>0.21796765000000001</v>
      </c>
      <c r="K252" s="3">
        <v>308</v>
      </c>
      <c r="L252" s="4">
        <v>6.7852499999999996E-3</v>
      </c>
      <c r="M252" s="4">
        <v>6.6662849999999996E-2</v>
      </c>
      <c r="N252" s="3">
        <v>349</v>
      </c>
      <c r="O252" s="4">
        <v>7.4210600000000002E-3</v>
      </c>
      <c r="P252" s="4">
        <v>0.13309599999999999</v>
      </c>
      <c r="Q252" s="3">
        <v>290</v>
      </c>
      <c r="R252" s="4">
        <v>6.2108399999999996E-3</v>
      </c>
      <c r="S252" s="4">
        <v>-0.16938347000000001</v>
      </c>
      <c r="T252" s="3">
        <v>301</v>
      </c>
      <c r="U252" s="4">
        <v>6.3082800000000003E-3</v>
      </c>
      <c r="V252" s="4">
        <v>3.8802999999999997E-2</v>
      </c>
      <c r="W252" s="3">
        <v>274</v>
      </c>
      <c r="X252" s="4">
        <v>5.8247000000000004E-3</v>
      </c>
      <c r="Y252" s="4">
        <v>-9.0530910000000006E-2</v>
      </c>
      <c r="Z252" s="3">
        <v>267</v>
      </c>
      <c r="AA252" s="4">
        <v>5.6771699999999996E-3</v>
      </c>
      <c r="AB252" s="4">
        <v>-2.734899E-2</v>
      </c>
      <c r="AC252" s="3">
        <v>269</v>
      </c>
      <c r="AD252" s="4">
        <v>5.4057200000000001E-3</v>
      </c>
      <c r="AE252" s="4">
        <v>9.8549799999999993E-3</v>
      </c>
      <c r="AF252" s="3">
        <v>265</v>
      </c>
      <c r="AG252" s="4">
        <v>5.2296599999999997E-3</v>
      </c>
      <c r="AH252" s="4">
        <v>-1.561602E-2</v>
      </c>
    </row>
    <row r="253" spans="1:34">
      <c r="A253" s="2" t="s">
        <v>155</v>
      </c>
      <c r="B253" s="2" t="s">
        <v>49</v>
      </c>
      <c r="C253" s="2" t="s">
        <v>46</v>
      </c>
      <c r="D253" s="2" t="s">
        <v>80</v>
      </c>
      <c r="E253" s="3">
        <v>1586</v>
      </c>
      <c r="F253" s="4">
        <v>3.887467E-2</v>
      </c>
      <c r="G253" s="4"/>
      <c r="H253" s="3">
        <v>1940</v>
      </c>
      <c r="I253" s="4">
        <v>4.5096749999999998E-2</v>
      </c>
      <c r="J253" s="4">
        <v>0.22315009999999999</v>
      </c>
      <c r="K253" s="3">
        <v>1975</v>
      </c>
      <c r="L253" s="4">
        <v>4.3464000000000003E-2</v>
      </c>
      <c r="M253" s="4">
        <v>1.813886E-2</v>
      </c>
      <c r="N253" s="3">
        <v>2349</v>
      </c>
      <c r="O253" s="4">
        <v>4.9911799999999999E-2</v>
      </c>
      <c r="P253" s="4">
        <v>0.18970677</v>
      </c>
      <c r="Q253" s="3">
        <v>2326</v>
      </c>
      <c r="R253" s="4">
        <v>4.9786940000000002E-2</v>
      </c>
      <c r="S253" s="4">
        <v>-1.001546E-2</v>
      </c>
      <c r="T253" s="3">
        <v>2479</v>
      </c>
      <c r="U253" s="4">
        <v>5.1888900000000002E-2</v>
      </c>
      <c r="V253" s="4">
        <v>6.5937280000000001E-2</v>
      </c>
      <c r="W253" s="3">
        <v>2463</v>
      </c>
      <c r="X253" s="4">
        <v>5.2334449999999998E-2</v>
      </c>
      <c r="Y253" s="4">
        <v>-6.56787E-3</v>
      </c>
      <c r="Z253" s="3">
        <v>2612</v>
      </c>
      <c r="AA253" s="4">
        <v>5.5625899999999999E-2</v>
      </c>
      <c r="AB253" s="4">
        <v>6.0690050000000002E-2</v>
      </c>
      <c r="AC253" s="3">
        <v>2760</v>
      </c>
      <c r="AD253" s="4">
        <v>5.5404710000000003E-2</v>
      </c>
      <c r="AE253" s="4">
        <v>5.6347349999999997E-2</v>
      </c>
      <c r="AF253" s="3">
        <v>2733</v>
      </c>
      <c r="AG253" s="4">
        <v>5.3928240000000002E-2</v>
      </c>
      <c r="AH253" s="4">
        <v>-9.5923799999999993E-3</v>
      </c>
    </row>
    <row r="254" spans="1:34">
      <c r="A254" s="2" t="s">
        <v>155</v>
      </c>
      <c r="B254" s="2" t="s">
        <v>49</v>
      </c>
      <c r="C254" s="2" t="s">
        <v>46</v>
      </c>
      <c r="D254" s="2" t="s">
        <v>81</v>
      </c>
      <c r="E254" s="3">
        <v>316</v>
      </c>
      <c r="F254" s="4">
        <v>7.7563099999999998E-3</v>
      </c>
      <c r="G254" s="4"/>
      <c r="H254" s="3">
        <v>529</v>
      </c>
      <c r="I254" s="4">
        <v>1.2297570000000001E-2</v>
      </c>
      <c r="J254" s="4">
        <v>0.67172708000000003</v>
      </c>
      <c r="K254" s="3">
        <v>625</v>
      </c>
      <c r="L254" s="4">
        <v>1.375297E-2</v>
      </c>
      <c r="M254" s="4">
        <v>0.18140738000000001</v>
      </c>
      <c r="N254" s="3">
        <v>737</v>
      </c>
      <c r="O254" s="4">
        <v>1.566789E-2</v>
      </c>
      <c r="P254" s="4">
        <v>0.18026706000000001</v>
      </c>
      <c r="Q254" s="3">
        <v>771</v>
      </c>
      <c r="R254" s="4">
        <v>1.6502389999999999E-2</v>
      </c>
      <c r="S254" s="4">
        <v>4.5328029999999998E-2</v>
      </c>
      <c r="T254" s="3">
        <v>600</v>
      </c>
      <c r="U254" s="4">
        <v>1.256725E-2</v>
      </c>
      <c r="V254" s="4">
        <v>-0.2211283</v>
      </c>
      <c r="W254" s="3">
        <v>531</v>
      </c>
      <c r="X254" s="4">
        <v>1.12931E-2</v>
      </c>
      <c r="Y254" s="4">
        <v>-0.11488859</v>
      </c>
      <c r="Z254" s="3">
        <v>621</v>
      </c>
      <c r="AA254" s="4">
        <v>1.321845E-2</v>
      </c>
      <c r="AB254" s="4">
        <v>0.16806409999999999</v>
      </c>
      <c r="AC254" s="3">
        <v>628</v>
      </c>
      <c r="AD254" s="4">
        <v>1.260227E-2</v>
      </c>
      <c r="AE254" s="4">
        <v>1.112611E-2</v>
      </c>
      <c r="AF254" s="3">
        <v>607</v>
      </c>
      <c r="AG254" s="4">
        <v>1.1985030000000001E-2</v>
      </c>
      <c r="AH254" s="4">
        <v>-3.231295E-2</v>
      </c>
    </row>
    <row r="255" spans="1:34">
      <c r="A255" s="2" t="s">
        <v>155</v>
      </c>
      <c r="B255" s="2" t="s">
        <v>49</v>
      </c>
      <c r="C255" s="2" t="s">
        <v>46</v>
      </c>
      <c r="D255" s="2" t="s">
        <v>82</v>
      </c>
      <c r="E255" s="3">
        <v>1994</v>
      </c>
      <c r="F255" s="4">
        <v>4.8890459999999997E-2</v>
      </c>
      <c r="G255" s="4"/>
      <c r="H255" s="3">
        <v>1702</v>
      </c>
      <c r="I255" s="4">
        <v>3.9564929999999998E-2</v>
      </c>
      <c r="J255" s="4">
        <v>-0.14672816999999999</v>
      </c>
      <c r="K255" s="3">
        <v>1523</v>
      </c>
      <c r="L255" s="4">
        <v>3.351432E-2</v>
      </c>
      <c r="M255" s="4">
        <v>-0.10516578</v>
      </c>
      <c r="N255" s="3">
        <v>1446</v>
      </c>
      <c r="O255" s="4">
        <v>3.0721689999999999E-2</v>
      </c>
      <c r="P255" s="4">
        <v>-5.0311710000000003E-2</v>
      </c>
      <c r="Q255" s="3">
        <v>1295</v>
      </c>
      <c r="R255" s="4">
        <v>2.7724390000000002E-2</v>
      </c>
      <c r="S255" s="4">
        <v>-0.1043607</v>
      </c>
      <c r="T255" s="3">
        <v>1218</v>
      </c>
      <c r="U255" s="4">
        <v>2.548535E-2</v>
      </c>
      <c r="V255" s="4">
        <v>-5.9841400000000003E-2</v>
      </c>
      <c r="W255" s="3">
        <v>1045</v>
      </c>
      <c r="X255" s="4">
        <v>2.2207359999999999E-2</v>
      </c>
      <c r="Y255" s="4">
        <v>-0.14171526000000001</v>
      </c>
      <c r="Z255" s="3">
        <v>1117</v>
      </c>
      <c r="AA255" s="4">
        <v>2.378065E-2</v>
      </c>
      <c r="AB255" s="4">
        <v>6.8626350000000003E-2</v>
      </c>
      <c r="AC255" s="3">
        <v>1064</v>
      </c>
      <c r="AD255" s="4">
        <v>2.1364060000000001E-2</v>
      </c>
      <c r="AE255" s="4">
        <v>-4.7210040000000002E-2</v>
      </c>
      <c r="AF255" s="3">
        <v>1169</v>
      </c>
      <c r="AG255" s="4">
        <v>2.3069039999999999E-2</v>
      </c>
      <c r="AH255" s="4">
        <v>9.8728280000000002E-2</v>
      </c>
    </row>
    <row r="256" spans="1:34">
      <c r="A256" s="2" t="s">
        <v>155</v>
      </c>
      <c r="B256" s="2" t="s">
        <v>49</v>
      </c>
      <c r="C256" s="2" t="s">
        <v>46</v>
      </c>
      <c r="D256" s="2" t="s">
        <v>83</v>
      </c>
      <c r="E256" s="3">
        <v>9936</v>
      </c>
      <c r="F256" s="4">
        <v>0.24358423000000001</v>
      </c>
      <c r="G256" s="4"/>
      <c r="H256" s="3">
        <v>7117</v>
      </c>
      <c r="I256" s="4">
        <v>0.16547244</v>
      </c>
      <c r="J256" s="4">
        <v>-0.28372845000000002</v>
      </c>
      <c r="K256" s="3">
        <v>6330</v>
      </c>
      <c r="L256" s="4">
        <v>0.13933069000000001</v>
      </c>
      <c r="M256" s="4">
        <v>-0.11050466</v>
      </c>
      <c r="N256" s="3">
        <v>5549</v>
      </c>
      <c r="O256" s="4">
        <v>0.11788609999999999</v>
      </c>
      <c r="P256" s="4">
        <v>-0.12343897</v>
      </c>
      <c r="Q256" s="3">
        <v>5277</v>
      </c>
      <c r="R256" s="4">
        <v>0.11295304</v>
      </c>
      <c r="S256" s="4">
        <v>-4.9063389999999998E-2</v>
      </c>
      <c r="T256" s="3">
        <v>5201</v>
      </c>
      <c r="U256" s="4">
        <v>0.10885673999999999</v>
      </c>
      <c r="V256" s="4">
        <v>-1.4333540000000001E-2</v>
      </c>
      <c r="W256" s="3">
        <v>5067</v>
      </c>
      <c r="X256" s="4">
        <v>0.10766449</v>
      </c>
      <c r="Y256" s="4">
        <v>-2.581323E-2</v>
      </c>
      <c r="Z256" s="3">
        <v>5411</v>
      </c>
      <c r="AA256" s="4">
        <v>0.11521162</v>
      </c>
      <c r="AB256" s="4">
        <v>6.7881049999999998E-2</v>
      </c>
      <c r="AC256" s="3">
        <v>5926</v>
      </c>
      <c r="AD256" s="4">
        <v>0.11897389999999999</v>
      </c>
      <c r="AE256" s="4">
        <v>9.519772E-2</v>
      </c>
      <c r="AF256" s="3">
        <v>6412</v>
      </c>
      <c r="AG256" s="4">
        <v>0.12652785</v>
      </c>
      <c r="AH256" s="4">
        <v>8.2128499999999993E-2</v>
      </c>
    </row>
    <row r="257" spans="1:34">
      <c r="A257" s="2" t="s">
        <v>155</v>
      </c>
      <c r="B257" s="2" t="s">
        <v>49</v>
      </c>
      <c r="C257" s="2" t="s">
        <v>46</v>
      </c>
      <c r="D257" s="2" t="s">
        <v>48</v>
      </c>
      <c r="E257" s="3">
        <v>40789</v>
      </c>
      <c r="F257" s="4">
        <v>1</v>
      </c>
      <c r="G257" s="4"/>
      <c r="H257" s="3">
        <v>43008</v>
      </c>
      <c r="I257" s="4">
        <v>1</v>
      </c>
      <c r="J257" s="4">
        <v>5.438979E-2</v>
      </c>
      <c r="K257" s="3">
        <v>45433</v>
      </c>
      <c r="L257" s="4">
        <v>1</v>
      </c>
      <c r="M257" s="4">
        <v>5.6385789999999998E-2</v>
      </c>
      <c r="N257" s="3">
        <v>47069</v>
      </c>
      <c r="O257" s="4">
        <v>1</v>
      </c>
      <c r="P257" s="4">
        <v>3.6015739999999997E-2</v>
      </c>
      <c r="Q257" s="3">
        <v>46715</v>
      </c>
      <c r="R257" s="4">
        <v>1</v>
      </c>
      <c r="S257" s="4">
        <v>-7.5326200000000003E-3</v>
      </c>
      <c r="T257" s="3">
        <v>47778</v>
      </c>
      <c r="U257" s="4">
        <v>1</v>
      </c>
      <c r="V257" s="4">
        <v>2.2757309999999999E-2</v>
      </c>
      <c r="W257" s="3">
        <v>47060</v>
      </c>
      <c r="X257" s="4">
        <v>1</v>
      </c>
      <c r="Y257" s="4">
        <v>-1.502538E-2</v>
      </c>
      <c r="Z257" s="3">
        <v>46962</v>
      </c>
      <c r="AA257" s="4">
        <v>1</v>
      </c>
      <c r="AB257" s="4">
        <v>-2.07223E-3</v>
      </c>
      <c r="AC257" s="3">
        <v>49807</v>
      </c>
      <c r="AD257" s="4">
        <v>1</v>
      </c>
      <c r="AE257" s="4">
        <v>6.0564569999999998E-2</v>
      </c>
      <c r="AF257" s="3">
        <v>50679</v>
      </c>
      <c r="AG257" s="4">
        <v>1</v>
      </c>
      <c r="AH257" s="4">
        <v>1.7523400000000001E-2</v>
      </c>
    </row>
    <row r="258" spans="1:34">
      <c r="A258" s="2" t="s">
        <v>155</v>
      </c>
      <c r="B258" s="2" t="s">
        <v>49</v>
      </c>
      <c r="C258" s="2" t="s">
        <v>47</v>
      </c>
      <c r="D258" s="2" t="s">
        <v>74</v>
      </c>
      <c r="E258" s="3">
        <v>10180</v>
      </c>
      <c r="F258" s="4">
        <v>0.34334703999999999</v>
      </c>
      <c r="G258" s="4"/>
      <c r="H258" s="3">
        <v>11244</v>
      </c>
      <c r="I258" s="4">
        <v>0.35539671</v>
      </c>
      <c r="J258" s="4">
        <v>0.10453975</v>
      </c>
      <c r="K258" s="3">
        <v>12426</v>
      </c>
      <c r="L258" s="4">
        <v>0.33863419</v>
      </c>
      <c r="M258" s="4">
        <v>0.10508252</v>
      </c>
      <c r="N258" s="3">
        <v>12646</v>
      </c>
      <c r="O258" s="4">
        <v>0.38801149000000001</v>
      </c>
      <c r="P258" s="4">
        <v>1.7696960000000001E-2</v>
      </c>
      <c r="Q258" s="3">
        <v>11294</v>
      </c>
      <c r="R258" s="4">
        <v>0.37290859999999998</v>
      </c>
      <c r="S258" s="4">
        <v>-0.10693791</v>
      </c>
      <c r="T258" s="3">
        <v>11022</v>
      </c>
      <c r="U258" s="4">
        <v>0.36827948999999999</v>
      </c>
      <c r="V258" s="4">
        <v>-2.4062529999999999E-2</v>
      </c>
      <c r="W258" s="3">
        <v>11447</v>
      </c>
      <c r="X258" s="4">
        <v>0.36388435000000002</v>
      </c>
      <c r="Y258" s="4">
        <v>3.8544889999999998E-2</v>
      </c>
      <c r="Z258" s="3">
        <v>10808</v>
      </c>
      <c r="AA258" s="4">
        <v>0.33536449000000002</v>
      </c>
      <c r="AB258" s="4">
        <v>-5.5811449999999999E-2</v>
      </c>
      <c r="AC258" s="3">
        <v>11903</v>
      </c>
      <c r="AD258" s="4">
        <v>0.32950199000000002</v>
      </c>
      <c r="AE258" s="4">
        <v>0.10135797000000001</v>
      </c>
      <c r="AF258" s="3">
        <v>11550</v>
      </c>
      <c r="AG258" s="4">
        <v>0.31364605000000001</v>
      </c>
      <c r="AH258" s="4">
        <v>-2.9687419999999999E-2</v>
      </c>
    </row>
    <row r="259" spans="1:34">
      <c r="A259" s="2" t="s">
        <v>155</v>
      </c>
      <c r="B259" s="2" t="s">
        <v>49</v>
      </c>
      <c r="C259" s="2" t="s">
        <v>47</v>
      </c>
      <c r="D259" s="2" t="s">
        <v>75</v>
      </c>
      <c r="E259" s="3">
        <v>5020</v>
      </c>
      <c r="F259" s="4">
        <v>0.16931056</v>
      </c>
      <c r="G259" s="4"/>
      <c r="H259" s="3">
        <v>6078</v>
      </c>
      <c r="I259" s="4">
        <v>0.19209677999999999</v>
      </c>
      <c r="J259" s="4">
        <v>0.21070206999999999</v>
      </c>
      <c r="K259" s="3">
        <v>7807</v>
      </c>
      <c r="L259" s="4">
        <v>0.21274676000000001</v>
      </c>
      <c r="M259" s="4">
        <v>0.28445881000000001</v>
      </c>
      <c r="N259" s="3">
        <v>7112</v>
      </c>
      <c r="O259" s="4">
        <v>0.21820655999999999</v>
      </c>
      <c r="P259" s="4">
        <v>-8.9018520000000004E-2</v>
      </c>
      <c r="Q259" s="3">
        <v>7171</v>
      </c>
      <c r="R259" s="4">
        <v>0.23677464000000001</v>
      </c>
      <c r="S259" s="4">
        <v>8.3033599999999992E-3</v>
      </c>
      <c r="T259" s="3">
        <v>7451</v>
      </c>
      <c r="U259" s="4">
        <v>0.24894775999999999</v>
      </c>
      <c r="V259" s="4">
        <v>3.9010419999999997E-2</v>
      </c>
      <c r="W259" s="3">
        <v>8186</v>
      </c>
      <c r="X259" s="4">
        <v>0.26022647999999998</v>
      </c>
      <c r="Y259" s="4">
        <v>9.8709030000000003E-2</v>
      </c>
      <c r="Z259" s="3">
        <v>9352</v>
      </c>
      <c r="AA259" s="4">
        <v>0.29017815000000002</v>
      </c>
      <c r="AB259" s="4">
        <v>0.14240014000000001</v>
      </c>
      <c r="AC259" s="3">
        <v>10049</v>
      </c>
      <c r="AD259" s="4">
        <v>0.27818225000000002</v>
      </c>
      <c r="AE259" s="4">
        <v>7.4613399999999996E-2</v>
      </c>
      <c r="AF259" s="3">
        <v>10602</v>
      </c>
      <c r="AG259" s="4">
        <v>0.28789561000000002</v>
      </c>
      <c r="AH259" s="4">
        <v>5.495883E-2</v>
      </c>
    </row>
    <row r="260" spans="1:34">
      <c r="A260" s="2" t="s">
        <v>155</v>
      </c>
      <c r="B260" s="2" t="s">
        <v>49</v>
      </c>
      <c r="C260" s="2" t="s">
        <v>47</v>
      </c>
      <c r="D260" s="2" t="s">
        <v>76</v>
      </c>
      <c r="E260" s="3">
        <v>1092</v>
      </c>
      <c r="F260" s="4">
        <v>3.6841800000000001E-2</v>
      </c>
      <c r="G260" s="4"/>
      <c r="H260" s="3">
        <v>1149</v>
      </c>
      <c r="I260" s="4">
        <v>3.6306249999999998E-2</v>
      </c>
      <c r="J260" s="4">
        <v>5.1578550000000001E-2</v>
      </c>
      <c r="K260" s="3">
        <v>1578</v>
      </c>
      <c r="L260" s="4">
        <v>4.2995220000000001E-2</v>
      </c>
      <c r="M260" s="4">
        <v>0.37346027999999998</v>
      </c>
      <c r="N260" s="3">
        <v>1322</v>
      </c>
      <c r="O260" s="4">
        <v>4.0564219999999998E-2</v>
      </c>
      <c r="P260" s="4">
        <v>-0.16203148000000001</v>
      </c>
      <c r="Q260" s="3">
        <v>1317</v>
      </c>
      <c r="R260" s="4">
        <v>4.3496239999999999E-2</v>
      </c>
      <c r="S260" s="4">
        <v>-3.6029999999999999E-3</v>
      </c>
      <c r="T260" s="3">
        <v>1259</v>
      </c>
      <c r="U260" s="4">
        <v>4.2077740000000002E-2</v>
      </c>
      <c r="V260" s="4">
        <v>-4.4022890000000002E-2</v>
      </c>
      <c r="W260" s="3">
        <v>1204</v>
      </c>
      <c r="X260" s="4">
        <v>3.8284579999999999E-2</v>
      </c>
      <c r="Y260" s="4">
        <v>-4.3663050000000002E-2</v>
      </c>
      <c r="Z260" s="3">
        <v>1278</v>
      </c>
      <c r="AA260" s="4">
        <v>3.965875E-2</v>
      </c>
      <c r="AB260" s="4">
        <v>6.1256150000000002E-2</v>
      </c>
      <c r="AC260" s="3">
        <v>1536</v>
      </c>
      <c r="AD260" s="4">
        <v>4.2517680000000002E-2</v>
      </c>
      <c r="AE260" s="4">
        <v>0.20176069999999999</v>
      </c>
      <c r="AF260" s="3">
        <v>1702</v>
      </c>
      <c r="AG260" s="4">
        <v>4.6217380000000002E-2</v>
      </c>
      <c r="AH260" s="4">
        <v>0.10806613</v>
      </c>
    </row>
    <row r="261" spans="1:34">
      <c r="A261" s="2" t="s">
        <v>155</v>
      </c>
      <c r="B261" s="2" t="s">
        <v>49</v>
      </c>
      <c r="C261" s="2" t="s">
        <v>47</v>
      </c>
      <c r="D261" s="2" t="s">
        <v>77</v>
      </c>
      <c r="E261" s="3">
        <v>1715</v>
      </c>
      <c r="F261" s="4">
        <v>5.7828209999999998E-2</v>
      </c>
      <c r="G261" s="4"/>
      <c r="H261" s="3">
        <v>1950</v>
      </c>
      <c r="I261" s="4">
        <v>6.1633689999999998E-2</v>
      </c>
      <c r="J261" s="4">
        <v>0.13731209</v>
      </c>
      <c r="K261" s="3">
        <v>2269</v>
      </c>
      <c r="L261" s="4">
        <v>6.1826369999999999E-2</v>
      </c>
      <c r="M261" s="4">
        <v>0.16341032</v>
      </c>
      <c r="N261" s="3">
        <v>2265</v>
      </c>
      <c r="O261" s="4">
        <v>6.948551E-2</v>
      </c>
      <c r="P261" s="4">
        <v>-1.7825E-3</v>
      </c>
      <c r="Q261" s="3">
        <v>2202</v>
      </c>
      <c r="R261" s="4">
        <v>7.2714360000000006E-2</v>
      </c>
      <c r="S261" s="4">
        <v>-2.7589200000000001E-2</v>
      </c>
      <c r="T261" s="3">
        <v>2395</v>
      </c>
      <c r="U261" s="4">
        <v>8.001192E-2</v>
      </c>
      <c r="V261" s="4">
        <v>8.7380180000000002E-2</v>
      </c>
      <c r="W261" s="3">
        <v>2549</v>
      </c>
      <c r="X261" s="4">
        <v>8.1018660000000006E-2</v>
      </c>
      <c r="Y261" s="4">
        <v>6.4313949999999995E-2</v>
      </c>
      <c r="Z261" s="3">
        <v>2388</v>
      </c>
      <c r="AA261" s="4">
        <v>7.4111090000000004E-2</v>
      </c>
      <c r="AB261" s="4">
        <v>-6.2862719999999997E-2</v>
      </c>
      <c r="AC261" s="3">
        <v>2675</v>
      </c>
      <c r="AD261" s="4">
        <v>7.4044849999999995E-2</v>
      </c>
      <c r="AE261" s="4">
        <v>0.11995134</v>
      </c>
      <c r="AF261" s="3">
        <v>2691</v>
      </c>
      <c r="AG261" s="4">
        <v>7.3076550000000004E-2</v>
      </c>
      <c r="AH261" s="4">
        <v>6.03493E-3</v>
      </c>
    </row>
    <row r="262" spans="1:34">
      <c r="A262" s="2" t="s">
        <v>155</v>
      </c>
      <c r="B262" s="2" t="s">
        <v>49</v>
      </c>
      <c r="C262" s="2" t="s">
        <v>47</v>
      </c>
      <c r="D262" s="2" t="s">
        <v>78</v>
      </c>
      <c r="E262" s="3">
        <v>471</v>
      </c>
      <c r="F262" s="4">
        <v>1.5873760000000001E-2</v>
      </c>
      <c r="G262" s="4"/>
      <c r="H262" s="3">
        <v>613</v>
      </c>
      <c r="I262" s="4">
        <v>1.939022E-2</v>
      </c>
      <c r="J262" s="4">
        <v>0.30347903999999998</v>
      </c>
      <c r="K262" s="3">
        <v>601</v>
      </c>
      <c r="L262" s="4">
        <v>1.637185E-2</v>
      </c>
      <c r="M262" s="4">
        <v>-2.0752659999999999E-2</v>
      </c>
      <c r="N262" s="3">
        <v>606</v>
      </c>
      <c r="O262" s="4">
        <v>1.8596620000000001E-2</v>
      </c>
      <c r="P262" s="4">
        <v>8.8833899999999997E-3</v>
      </c>
      <c r="Q262" s="3">
        <v>569</v>
      </c>
      <c r="R262" s="4">
        <v>1.879691E-2</v>
      </c>
      <c r="S262" s="4">
        <v>-6.0760679999999997E-2</v>
      </c>
      <c r="T262" s="3">
        <v>502</v>
      </c>
      <c r="U262" s="4">
        <v>1.6784629999999998E-2</v>
      </c>
      <c r="V262" s="4">
        <v>-0.11758673</v>
      </c>
      <c r="W262" s="3">
        <v>694</v>
      </c>
      <c r="X262" s="4">
        <v>2.2061440000000002E-2</v>
      </c>
      <c r="Y262" s="4">
        <v>0.38153408999999999</v>
      </c>
      <c r="Z262" s="3">
        <v>834</v>
      </c>
      <c r="AA262" s="4">
        <v>2.5877319999999999E-2</v>
      </c>
      <c r="AB262" s="4">
        <v>0.20168438999999999</v>
      </c>
      <c r="AC262" s="3">
        <v>665</v>
      </c>
      <c r="AD262" s="4">
        <v>1.8405439999999999E-2</v>
      </c>
      <c r="AE262" s="4">
        <v>-0.20271349999999999</v>
      </c>
      <c r="AF262" s="3">
        <v>513</v>
      </c>
      <c r="AG262" s="4">
        <v>1.392236E-2</v>
      </c>
      <c r="AH262" s="4">
        <v>-0.22892519</v>
      </c>
    </row>
    <row r="263" spans="1:34">
      <c r="A263" s="2" t="s">
        <v>155</v>
      </c>
      <c r="B263" s="2" t="s">
        <v>49</v>
      </c>
      <c r="C263" s="2" t="s">
        <v>47</v>
      </c>
      <c r="D263" s="2" t="s">
        <v>79</v>
      </c>
      <c r="E263" s="3">
        <v>132</v>
      </c>
      <c r="F263" s="4">
        <v>4.4562300000000003E-3</v>
      </c>
      <c r="G263" s="4"/>
      <c r="H263" s="3">
        <v>173</v>
      </c>
      <c r="I263" s="4">
        <v>5.4550600000000003E-3</v>
      </c>
      <c r="J263" s="4">
        <v>0.30627008</v>
      </c>
      <c r="K263" s="3">
        <v>234</v>
      </c>
      <c r="L263" s="4">
        <v>6.3857999999999996E-3</v>
      </c>
      <c r="M263" s="4">
        <v>0.35766667000000002</v>
      </c>
      <c r="N263" s="3">
        <v>188</v>
      </c>
      <c r="O263" s="4">
        <v>5.7578400000000002E-3</v>
      </c>
      <c r="P263" s="4">
        <v>-0.19915413000000001</v>
      </c>
      <c r="Q263" s="3">
        <v>154</v>
      </c>
      <c r="R263" s="4">
        <v>5.0705200000000002E-3</v>
      </c>
      <c r="S263" s="4">
        <v>-0.18169215999999999</v>
      </c>
      <c r="T263" s="3">
        <v>163</v>
      </c>
      <c r="U263" s="4">
        <v>5.4407400000000003E-3</v>
      </c>
      <c r="V263" s="4">
        <v>6.0359070000000001E-2</v>
      </c>
      <c r="W263" s="3">
        <v>148</v>
      </c>
      <c r="X263" s="4">
        <v>4.70236E-3</v>
      </c>
      <c r="Y263" s="4">
        <v>-9.155808E-2</v>
      </c>
      <c r="Z263" s="3">
        <v>151</v>
      </c>
      <c r="AA263" s="4">
        <v>4.6768199999999999E-3</v>
      </c>
      <c r="AB263" s="4">
        <v>1.8918819999999999E-2</v>
      </c>
      <c r="AC263" s="3">
        <v>164</v>
      </c>
      <c r="AD263" s="4">
        <v>4.5515699999999996E-3</v>
      </c>
      <c r="AE263" s="4">
        <v>9.0933330000000007E-2</v>
      </c>
      <c r="AF263" s="3">
        <v>212</v>
      </c>
      <c r="AG263" s="4">
        <v>5.7472299999999999E-3</v>
      </c>
      <c r="AH263" s="4">
        <v>0.28714466</v>
      </c>
    </row>
    <row r="264" spans="1:34">
      <c r="A264" s="2" t="s">
        <v>155</v>
      </c>
      <c r="B264" s="2" t="s">
        <v>49</v>
      </c>
      <c r="C264" s="2" t="s">
        <v>47</v>
      </c>
      <c r="D264" s="2" t="s">
        <v>80</v>
      </c>
      <c r="E264" s="3">
        <v>1054</v>
      </c>
      <c r="F264" s="4">
        <v>3.5545489999999999E-2</v>
      </c>
      <c r="G264" s="4"/>
      <c r="H264" s="3">
        <v>1144</v>
      </c>
      <c r="I264" s="4">
        <v>3.6142019999999997E-2</v>
      </c>
      <c r="J264" s="4">
        <v>8.499872E-2</v>
      </c>
      <c r="K264" s="3">
        <v>1424</v>
      </c>
      <c r="L264" s="4">
        <v>3.8812569999999998E-2</v>
      </c>
      <c r="M264" s="4">
        <v>0.24548162000000001</v>
      </c>
      <c r="N264" s="3">
        <v>1416</v>
      </c>
      <c r="O264" s="4">
        <v>4.3447310000000003E-2</v>
      </c>
      <c r="P264" s="4">
        <v>-5.7510199999999999E-3</v>
      </c>
      <c r="Q264" s="3">
        <v>1280</v>
      </c>
      <c r="R264" s="4">
        <v>4.2274659999999999E-2</v>
      </c>
      <c r="S264" s="4">
        <v>-9.5848890000000006E-2</v>
      </c>
      <c r="T264" s="3">
        <v>1391</v>
      </c>
      <c r="U264" s="4">
        <v>4.6492909999999998E-2</v>
      </c>
      <c r="V264" s="4">
        <v>8.6809750000000005E-2</v>
      </c>
      <c r="W264" s="3">
        <v>1577</v>
      </c>
      <c r="X264" s="4">
        <v>5.0120249999999998E-2</v>
      </c>
      <c r="Y264" s="4">
        <v>0.13309388999999999</v>
      </c>
      <c r="Z264" s="3">
        <v>1543</v>
      </c>
      <c r="AA264" s="4">
        <v>4.7886239999999997E-2</v>
      </c>
      <c r="AB264" s="4">
        <v>-2.1180569999999999E-2</v>
      </c>
      <c r="AC264" s="3">
        <v>1796</v>
      </c>
      <c r="AD264" s="4">
        <v>4.9715490000000001E-2</v>
      </c>
      <c r="AE264" s="4">
        <v>0.16377363</v>
      </c>
      <c r="AF264" s="3">
        <v>1799</v>
      </c>
      <c r="AG264" s="4">
        <v>4.8844760000000001E-2</v>
      </c>
      <c r="AH264" s="4">
        <v>1.5119E-3</v>
      </c>
    </row>
    <row r="265" spans="1:34">
      <c r="A265" s="2" t="s">
        <v>155</v>
      </c>
      <c r="B265" s="2" t="s">
        <v>49</v>
      </c>
      <c r="C265" s="2" t="s">
        <v>47</v>
      </c>
      <c r="D265" s="2" t="s">
        <v>81</v>
      </c>
      <c r="E265" s="3">
        <v>200</v>
      </c>
      <c r="F265" s="4">
        <v>6.7428499999999999E-3</v>
      </c>
      <c r="G265" s="4"/>
      <c r="H265" s="3">
        <v>349</v>
      </c>
      <c r="I265" s="4">
        <v>1.102497E-2</v>
      </c>
      <c r="J265" s="4">
        <v>0.74475652000000003</v>
      </c>
      <c r="K265" s="3">
        <v>467</v>
      </c>
      <c r="L265" s="4">
        <v>1.2736239999999999E-2</v>
      </c>
      <c r="M265" s="4">
        <v>0.33980316999999999</v>
      </c>
      <c r="N265" s="3">
        <v>472</v>
      </c>
      <c r="O265" s="4">
        <v>1.448791E-2</v>
      </c>
      <c r="P265" s="4">
        <v>1.034415E-2</v>
      </c>
      <c r="Q265" s="3">
        <v>571</v>
      </c>
      <c r="R265" s="4">
        <v>1.8853020000000002E-2</v>
      </c>
      <c r="S265" s="4">
        <v>0.20920269999999999</v>
      </c>
      <c r="T265" s="3">
        <v>498</v>
      </c>
      <c r="U265" s="4">
        <v>1.6626789999999999E-2</v>
      </c>
      <c r="V265" s="4">
        <v>-0.12848613</v>
      </c>
      <c r="W265" s="3">
        <v>367</v>
      </c>
      <c r="X265" s="4">
        <v>1.1655840000000001E-2</v>
      </c>
      <c r="Y265" s="4">
        <v>-0.26315782999999998</v>
      </c>
      <c r="Z265" s="3">
        <v>401</v>
      </c>
      <c r="AA265" s="4">
        <v>1.243797E-2</v>
      </c>
      <c r="AB265" s="4">
        <v>9.3228420000000006E-2</v>
      </c>
      <c r="AC265" s="3">
        <v>420</v>
      </c>
      <c r="AD265" s="4">
        <v>1.1620129999999999E-2</v>
      </c>
      <c r="AE265" s="4">
        <v>4.7247329999999997E-2</v>
      </c>
      <c r="AF265" s="3">
        <v>442</v>
      </c>
      <c r="AG265" s="4">
        <v>1.201436E-2</v>
      </c>
      <c r="AH265" s="4">
        <v>5.3948570000000001E-2</v>
      </c>
    </row>
    <row r="266" spans="1:34">
      <c r="A266" s="2" t="s">
        <v>155</v>
      </c>
      <c r="B266" s="2" t="s">
        <v>49</v>
      </c>
      <c r="C266" s="2" t="s">
        <v>47</v>
      </c>
      <c r="D266" s="2" t="s">
        <v>82</v>
      </c>
      <c r="E266" s="3">
        <v>1240</v>
      </c>
      <c r="F266" s="4">
        <v>4.18117E-2</v>
      </c>
      <c r="G266" s="4"/>
      <c r="H266" s="3">
        <v>1255</v>
      </c>
      <c r="I266" s="4">
        <v>3.9663860000000002E-2</v>
      </c>
      <c r="J266" s="4">
        <v>1.227489E-2</v>
      </c>
      <c r="K266" s="3">
        <v>2490</v>
      </c>
      <c r="L266" s="4">
        <v>6.7853570000000002E-2</v>
      </c>
      <c r="M266" s="4">
        <v>0.98406112999999995</v>
      </c>
      <c r="N266" s="3">
        <v>1192</v>
      </c>
      <c r="O266" s="4">
        <v>3.6577289999999998E-2</v>
      </c>
      <c r="P266" s="4">
        <v>-0.52121174000000003</v>
      </c>
      <c r="Q266" s="3">
        <v>937</v>
      </c>
      <c r="R266" s="4">
        <v>3.093974E-2</v>
      </c>
      <c r="S266" s="4">
        <v>-0.21398849</v>
      </c>
      <c r="T266" s="3">
        <v>896</v>
      </c>
      <c r="U266" s="4">
        <v>2.9933230000000002E-2</v>
      </c>
      <c r="V266" s="4">
        <v>-4.3942790000000002E-2</v>
      </c>
      <c r="W266" s="3">
        <v>869</v>
      </c>
      <c r="X266" s="4">
        <v>2.763622E-2</v>
      </c>
      <c r="Y266" s="4">
        <v>-2.9569359999999999E-2</v>
      </c>
      <c r="Z266" s="3">
        <v>921</v>
      </c>
      <c r="AA266" s="4">
        <v>2.8587040000000001E-2</v>
      </c>
      <c r="AB266" s="4">
        <v>5.973067E-2</v>
      </c>
      <c r="AC266" s="3">
        <v>1086</v>
      </c>
      <c r="AD266" s="4">
        <v>3.0071819999999999E-2</v>
      </c>
      <c r="AE266" s="4">
        <v>0.17917446000000001</v>
      </c>
      <c r="AF266" s="3">
        <v>1080</v>
      </c>
      <c r="AG266" s="4">
        <v>2.9334039999999999E-2</v>
      </c>
      <c r="AH266" s="4">
        <v>-5.6434199999999997E-3</v>
      </c>
    </row>
    <row r="267" spans="1:34">
      <c r="A267" s="2" t="s">
        <v>155</v>
      </c>
      <c r="B267" s="2" t="s">
        <v>49</v>
      </c>
      <c r="C267" s="2" t="s">
        <v>47</v>
      </c>
      <c r="D267" s="2" t="s">
        <v>83</v>
      </c>
      <c r="E267" s="3">
        <v>8546</v>
      </c>
      <c r="F267" s="4">
        <v>0.28824235999999998</v>
      </c>
      <c r="G267" s="4"/>
      <c r="H267" s="3">
        <v>7685</v>
      </c>
      <c r="I267" s="4">
        <v>0.24289045000000001</v>
      </c>
      <c r="J267" s="4">
        <v>-0.10080496</v>
      </c>
      <c r="K267" s="3">
        <v>7399</v>
      </c>
      <c r="L267" s="4">
        <v>0.20163742000000001</v>
      </c>
      <c r="M267" s="4">
        <v>-3.7195770000000003E-2</v>
      </c>
      <c r="N267" s="3">
        <v>5373</v>
      </c>
      <c r="O267" s="4">
        <v>0.16486524999999999</v>
      </c>
      <c r="P267" s="4">
        <v>-0.27378920000000001</v>
      </c>
      <c r="Q267" s="3">
        <v>4790</v>
      </c>
      <c r="R267" s="4">
        <v>0.15817132</v>
      </c>
      <c r="S267" s="4">
        <v>-0.10849776999999999</v>
      </c>
      <c r="T267" s="3">
        <v>4352</v>
      </c>
      <c r="U267" s="4">
        <v>0.14540478000000001</v>
      </c>
      <c r="V267" s="4">
        <v>-9.1556709999999999E-2</v>
      </c>
      <c r="W267" s="3">
        <v>4417</v>
      </c>
      <c r="X267" s="4">
        <v>0.14040983000000001</v>
      </c>
      <c r="Y267" s="4">
        <v>1.498178E-2</v>
      </c>
      <c r="Z267" s="3">
        <v>4551</v>
      </c>
      <c r="AA267" s="4">
        <v>0.14122212000000001</v>
      </c>
      <c r="AB267" s="4">
        <v>3.041046E-2</v>
      </c>
      <c r="AC267" s="3">
        <v>5830</v>
      </c>
      <c r="AD267" s="4">
        <v>0.16138879</v>
      </c>
      <c r="AE267" s="4">
        <v>0.28102667999999997</v>
      </c>
      <c r="AF267" s="3">
        <v>6235</v>
      </c>
      <c r="AG267" s="4">
        <v>0.16930166999999999</v>
      </c>
      <c r="AH267" s="4">
        <v>6.9344749999999997E-2</v>
      </c>
    </row>
    <row r="268" spans="1:34">
      <c r="A268" s="2" t="s">
        <v>155</v>
      </c>
      <c r="B268" s="2" t="s">
        <v>49</v>
      </c>
      <c r="C268" s="2" t="s">
        <v>47</v>
      </c>
      <c r="D268" s="2" t="s">
        <v>48</v>
      </c>
      <c r="E268" s="3">
        <v>29650</v>
      </c>
      <c r="F268" s="4">
        <v>1</v>
      </c>
      <c r="G268" s="4"/>
      <c r="H268" s="3">
        <v>31639</v>
      </c>
      <c r="I268" s="4">
        <v>1</v>
      </c>
      <c r="J268" s="4">
        <v>6.7090499999999997E-2</v>
      </c>
      <c r="K268" s="3">
        <v>36695</v>
      </c>
      <c r="L268" s="4">
        <v>1</v>
      </c>
      <c r="M268" s="4">
        <v>0.1597845</v>
      </c>
      <c r="N268" s="3">
        <v>32592</v>
      </c>
      <c r="O268" s="4">
        <v>1</v>
      </c>
      <c r="P268" s="4">
        <v>-0.11181240000000001</v>
      </c>
      <c r="Q268" s="3">
        <v>30285</v>
      </c>
      <c r="R268" s="4">
        <v>1</v>
      </c>
      <c r="S268" s="4">
        <v>-7.0768689999999995E-2</v>
      </c>
      <c r="T268" s="3">
        <v>29928</v>
      </c>
      <c r="U268" s="4">
        <v>1</v>
      </c>
      <c r="V268" s="4">
        <v>-1.1795419999999999E-2</v>
      </c>
      <c r="W268" s="3">
        <v>31457</v>
      </c>
      <c r="X268" s="4">
        <v>1</v>
      </c>
      <c r="Y268" s="4">
        <v>5.108886E-2</v>
      </c>
      <c r="Z268" s="3">
        <v>32227</v>
      </c>
      <c r="AA268" s="4">
        <v>1</v>
      </c>
      <c r="AB268" s="4">
        <v>2.4483629999999999E-2</v>
      </c>
      <c r="AC268" s="3">
        <v>36125</v>
      </c>
      <c r="AD268" s="4">
        <v>1</v>
      </c>
      <c r="AE268" s="4">
        <v>0.12095336</v>
      </c>
      <c r="AF268" s="3">
        <v>36825</v>
      </c>
      <c r="AG268" s="4">
        <v>1</v>
      </c>
      <c r="AH268" s="4">
        <v>1.936539E-2</v>
      </c>
    </row>
    <row r="269" spans="1:34">
      <c r="A269" s="2" t="s">
        <v>156</v>
      </c>
      <c r="B269" s="2" t="s">
        <v>44</v>
      </c>
      <c r="C269" s="2" t="s">
        <v>45</v>
      </c>
      <c r="D269" s="2" t="s">
        <v>74</v>
      </c>
      <c r="E269" s="3">
        <v>23217</v>
      </c>
      <c r="F269" s="4">
        <v>0.33421501999999997</v>
      </c>
      <c r="G269" s="4"/>
      <c r="H269" s="3">
        <v>22552</v>
      </c>
      <c r="I269" s="4">
        <v>0.35685076999999998</v>
      </c>
      <c r="J269" s="4">
        <v>-2.8639069999999999E-2</v>
      </c>
      <c r="K269" s="3">
        <v>24532</v>
      </c>
      <c r="L269" s="4">
        <v>0.38417003</v>
      </c>
      <c r="M269" s="4">
        <v>8.7788210000000005E-2</v>
      </c>
      <c r="N269" s="3">
        <v>25710</v>
      </c>
      <c r="O269" s="4">
        <v>0.39961865000000002</v>
      </c>
      <c r="P269" s="4">
        <v>4.8007540000000001E-2</v>
      </c>
      <c r="Q269" s="3">
        <v>27455</v>
      </c>
      <c r="R269" s="4">
        <v>0.41504066000000001</v>
      </c>
      <c r="S269" s="4">
        <v>6.7887429999999999E-2</v>
      </c>
      <c r="T269" s="3">
        <v>29737</v>
      </c>
      <c r="U269" s="4">
        <v>0.41656471</v>
      </c>
      <c r="V269" s="4">
        <v>8.3129120000000001E-2</v>
      </c>
      <c r="W269" s="3">
        <v>29581</v>
      </c>
      <c r="X269" s="4">
        <v>0.42644684999999999</v>
      </c>
      <c r="Y269" s="4">
        <v>-5.2674200000000001E-3</v>
      </c>
      <c r="Z269" s="3">
        <v>30113</v>
      </c>
      <c r="AA269" s="4">
        <v>0.43107624999999999</v>
      </c>
      <c r="AB269" s="4">
        <v>1.797636E-2</v>
      </c>
      <c r="AC269" s="3">
        <v>34174</v>
      </c>
      <c r="AD269" s="4">
        <v>0.42232709000000002</v>
      </c>
      <c r="AE269" s="4">
        <v>0.13488947000000001</v>
      </c>
      <c r="AF269" s="3">
        <v>37016</v>
      </c>
      <c r="AG269" s="4">
        <v>0.40612393000000002</v>
      </c>
      <c r="AH269" s="4">
        <v>8.3152610000000002E-2</v>
      </c>
    </row>
    <row r="270" spans="1:34">
      <c r="A270" s="2" t="s">
        <v>156</v>
      </c>
      <c r="B270" s="2" t="s">
        <v>44</v>
      </c>
      <c r="C270" s="2" t="s">
        <v>45</v>
      </c>
      <c r="D270" s="2" t="s">
        <v>75</v>
      </c>
      <c r="E270" s="3">
        <v>3687</v>
      </c>
      <c r="F270" s="4">
        <v>5.3069430000000001E-2</v>
      </c>
      <c r="G270" s="4"/>
      <c r="H270" s="3">
        <v>3882</v>
      </c>
      <c r="I270" s="4">
        <v>6.1429739999999997E-2</v>
      </c>
      <c r="J270" s="4">
        <v>5.3062709999999999E-2</v>
      </c>
      <c r="K270" s="3">
        <v>4334</v>
      </c>
      <c r="L270" s="4">
        <v>6.7863419999999994E-2</v>
      </c>
      <c r="M270" s="4">
        <v>0.116258</v>
      </c>
      <c r="N270" s="3">
        <v>4846</v>
      </c>
      <c r="O270" s="4">
        <v>7.5327340000000007E-2</v>
      </c>
      <c r="P270" s="4">
        <v>0.11830179</v>
      </c>
      <c r="Q270" s="3">
        <v>5150</v>
      </c>
      <c r="R270" s="4">
        <v>7.7858259999999999E-2</v>
      </c>
      <c r="S270" s="4">
        <v>6.2753719999999999E-2</v>
      </c>
      <c r="T270" s="3">
        <v>6037</v>
      </c>
      <c r="U270" s="4">
        <v>8.4573709999999996E-2</v>
      </c>
      <c r="V270" s="4">
        <v>0.17224687</v>
      </c>
      <c r="W270" s="3">
        <v>6330</v>
      </c>
      <c r="X270" s="4">
        <v>9.1249910000000004E-2</v>
      </c>
      <c r="Y270" s="4">
        <v>4.8385400000000002E-2</v>
      </c>
      <c r="Z270" s="3">
        <v>6977</v>
      </c>
      <c r="AA270" s="4">
        <v>9.9873420000000004E-2</v>
      </c>
      <c r="AB270" s="4">
        <v>0.10221421</v>
      </c>
      <c r="AC270" s="3">
        <v>8543</v>
      </c>
      <c r="AD270" s="4">
        <v>0.10557445999999999</v>
      </c>
      <c r="AE270" s="4">
        <v>0.22452499000000001</v>
      </c>
      <c r="AF270" s="3">
        <v>10145</v>
      </c>
      <c r="AG270" s="4">
        <v>0.11130666</v>
      </c>
      <c r="AH270" s="4">
        <v>0.18752373</v>
      </c>
    </row>
    <row r="271" spans="1:34">
      <c r="A271" s="2" t="s">
        <v>156</v>
      </c>
      <c r="B271" s="2" t="s">
        <v>44</v>
      </c>
      <c r="C271" s="2" t="s">
        <v>45</v>
      </c>
      <c r="D271" s="2" t="s">
        <v>76</v>
      </c>
      <c r="E271" s="3">
        <v>7499</v>
      </c>
      <c r="F271" s="4">
        <v>0.10794373</v>
      </c>
      <c r="G271" s="4"/>
      <c r="H271" s="3">
        <v>7142</v>
      </c>
      <c r="I271" s="4">
        <v>0.11300446</v>
      </c>
      <c r="J271" s="4">
        <v>-4.7602810000000002E-2</v>
      </c>
      <c r="K271" s="3">
        <v>7461</v>
      </c>
      <c r="L271" s="4">
        <v>0.11683797999999999</v>
      </c>
      <c r="M271" s="4">
        <v>4.471054E-2</v>
      </c>
      <c r="N271" s="3">
        <v>7500</v>
      </c>
      <c r="O271" s="4">
        <v>0.11657877</v>
      </c>
      <c r="P271" s="4">
        <v>5.2580500000000002E-3</v>
      </c>
      <c r="Q271" s="3">
        <v>7878</v>
      </c>
      <c r="R271" s="4">
        <v>0.11909877000000001</v>
      </c>
      <c r="S271" s="4">
        <v>5.0433119999999998E-2</v>
      </c>
      <c r="T271" s="3">
        <v>8860</v>
      </c>
      <c r="U271" s="4">
        <v>0.12410639</v>
      </c>
      <c r="V271" s="4">
        <v>0.12454088000000001</v>
      </c>
      <c r="W271" s="3">
        <v>8773</v>
      </c>
      <c r="X271" s="4">
        <v>0.12648029999999999</v>
      </c>
      <c r="Y271" s="4">
        <v>-9.73218E-3</v>
      </c>
      <c r="Z271" s="3">
        <v>9073</v>
      </c>
      <c r="AA271" s="4">
        <v>0.12989110000000001</v>
      </c>
      <c r="AB271" s="4">
        <v>3.4201130000000003E-2</v>
      </c>
      <c r="AC271" s="3">
        <v>10553</v>
      </c>
      <c r="AD271" s="4">
        <v>0.13041380999999999</v>
      </c>
      <c r="AE271" s="4">
        <v>0.16306213999999999</v>
      </c>
      <c r="AF271" s="3">
        <v>12801</v>
      </c>
      <c r="AG271" s="4">
        <v>0.14045015999999999</v>
      </c>
      <c r="AH271" s="4">
        <v>0.21304986000000001</v>
      </c>
    </row>
    <row r="272" spans="1:34">
      <c r="A272" s="2" t="s">
        <v>156</v>
      </c>
      <c r="B272" s="2" t="s">
        <v>44</v>
      </c>
      <c r="C272" s="2" t="s">
        <v>45</v>
      </c>
      <c r="D272" s="2" t="s">
        <v>77</v>
      </c>
      <c r="E272" s="3">
        <v>1410</v>
      </c>
      <c r="F272" s="4">
        <v>2.029622E-2</v>
      </c>
      <c r="G272" s="4"/>
      <c r="H272" s="3">
        <v>1565</v>
      </c>
      <c r="I272" s="4">
        <v>2.4755800000000001E-2</v>
      </c>
      <c r="J272" s="4">
        <v>0.10963949000000001</v>
      </c>
      <c r="K272" s="3">
        <v>1710</v>
      </c>
      <c r="L272" s="4">
        <v>2.677672E-2</v>
      </c>
      <c r="M272" s="4">
        <v>9.2918890000000004E-2</v>
      </c>
      <c r="N272" s="3">
        <v>1873</v>
      </c>
      <c r="O272" s="4">
        <v>2.910834E-2</v>
      </c>
      <c r="P272" s="4">
        <v>9.5221819999999999E-2</v>
      </c>
      <c r="Q272" s="3">
        <v>2114</v>
      </c>
      <c r="R272" s="4">
        <v>3.1957930000000002E-2</v>
      </c>
      <c r="S272" s="4">
        <v>0.12886454</v>
      </c>
      <c r="T272" s="3">
        <v>2446</v>
      </c>
      <c r="U272" s="4">
        <v>3.4265839999999999E-2</v>
      </c>
      <c r="V272" s="4">
        <v>0.15710062</v>
      </c>
      <c r="W272" s="3">
        <v>2647</v>
      </c>
      <c r="X272" s="4">
        <v>3.8161489999999999E-2</v>
      </c>
      <c r="Y272" s="4">
        <v>8.2151020000000005E-2</v>
      </c>
      <c r="Z272" s="3">
        <v>2748</v>
      </c>
      <c r="AA272" s="4">
        <v>3.9337450000000003E-2</v>
      </c>
      <c r="AB272" s="4">
        <v>3.807659E-2</v>
      </c>
      <c r="AC272" s="3">
        <v>4206</v>
      </c>
      <c r="AD272" s="4">
        <v>5.1976950000000001E-2</v>
      </c>
      <c r="AE272" s="4">
        <v>0.53060554000000004</v>
      </c>
      <c r="AF272" s="3">
        <v>4869</v>
      </c>
      <c r="AG272" s="4">
        <v>5.3420210000000003E-2</v>
      </c>
      <c r="AH272" s="4">
        <v>0.15764342000000001</v>
      </c>
    </row>
    <row r="273" spans="1:34">
      <c r="A273" s="2" t="s">
        <v>156</v>
      </c>
      <c r="B273" s="2" t="s">
        <v>44</v>
      </c>
      <c r="C273" s="2" t="s">
        <v>45</v>
      </c>
      <c r="D273" s="2" t="s">
        <v>78</v>
      </c>
      <c r="E273" s="3">
        <v>471</v>
      </c>
      <c r="F273" s="4">
        <v>6.7863300000000001E-3</v>
      </c>
      <c r="G273" s="4"/>
      <c r="H273" s="3">
        <v>436</v>
      </c>
      <c r="I273" s="4">
        <v>6.8977300000000004E-3</v>
      </c>
      <c r="J273" s="4">
        <v>-7.5321689999999997E-2</v>
      </c>
      <c r="K273" s="3">
        <v>413</v>
      </c>
      <c r="L273" s="4">
        <v>6.4616700000000001E-3</v>
      </c>
      <c r="M273" s="4">
        <v>-5.3444180000000001E-2</v>
      </c>
      <c r="N273" s="3">
        <v>371</v>
      </c>
      <c r="O273" s="4">
        <v>5.7718300000000004E-3</v>
      </c>
      <c r="P273" s="4">
        <v>-0.10006543</v>
      </c>
      <c r="Q273" s="3">
        <v>497</v>
      </c>
      <c r="R273" s="4">
        <v>7.5138699999999998E-3</v>
      </c>
      <c r="S273" s="4">
        <v>0.33853752999999998</v>
      </c>
      <c r="T273" s="3">
        <v>525</v>
      </c>
      <c r="U273" s="4">
        <v>7.36019E-3</v>
      </c>
      <c r="V273" s="4">
        <v>5.7095130000000001E-2</v>
      </c>
      <c r="W273" s="3">
        <v>502</v>
      </c>
      <c r="X273" s="4">
        <v>7.2358500000000003E-3</v>
      </c>
      <c r="Y273" s="4">
        <v>-4.4733290000000002E-2</v>
      </c>
      <c r="Z273" s="3">
        <v>498</v>
      </c>
      <c r="AA273" s="4">
        <v>7.1345599999999999E-3</v>
      </c>
      <c r="AB273" s="4">
        <v>-7.0528800000000001E-3</v>
      </c>
      <c r="AC273" s="3">
        <v>523</v>
      </c>
      <c r="AD273" s="4">
        <v>6.4614700000000004E-3</v>
      </c>
      <c r="AE273" s="4">
        <v>4.9113999999999998E-2</v>
      </c>
      <c r="AF273" s="3">
        <v>567</v>
      </c>
      <c r="AG273" s="4">
        <v>6.2166399999999998E-3</v>
      </c>
      <c r="AH273" s="4">
        <v>8.3687739999999997E-2</v>
      </c>
    </row>
    <row r="274" spans="1:34">
      <c r="A274" s="2" t="s">
        <v>156</v>
      </c>
      <c r="B274" s="2" t="s">
        <v>44</v>
      </c>
      <c r="C274" s="2" t="s">
        <v>45</v>
      </c>
      <c r="D274" s="2" t="s">
        <v>79</v>
      </c>
      <c r="E274" s="3">
        <v>236</v>
      </c>
      <c r="F274" s="4">
        <v>3.395E-3</v>
      </c>
      <c r="G274" s="4"/>
      <c r="H274" s="3">
        <v>244</v>
      </c>
      <c r="I274" s="4">
        <v>3.85623E-3</v>
      </c>
      <c r="J274" s="4">
        <v>3.3340370000000001E-2</v>
      </c>
      <c r="K274" s="3">
        <v>221</v>
      </c>
      <c r="L274" s="4">
        <v>3.4626800000000001E-3</v>
      </c>
      <c r="M274" s="4">
        <v>-9.268614E-2</v>
      </c>
      <c r="N274" s="3">
        <v>255</v>
      </c>
      <c r="O274" s="4">
        <v>3.9596800000000001E-3</v>
      </c>
      <c r="P274" s="4">
        <v>0.15209758000000001</v>
      </c>
      <c r="Q274" s="3">
        <v>268</v>
      </c>
      <c r="R274" s="4">
        <v>4.05741E-3</v>
      </c>
      <c r="S274" s="4">
        <v>5.3585639999999997E-2</v>
      </c>
      <c r="T274" s="3">
        <v>308</v>
      </c>
      <c r="U274" s="4">
        <v>4.3116099999999996E-3</v>
      </c>
      <c r="V274" s="4">
        <v>0.1467765</v>
      </c>
      <c r="W274" s="3">
        <v>333</v>
      </c>
      <c r="X274" s="4">
        <v>4.8039099999999998E-3</v>
      </c>
      <c r="Y274" s="4">
        <v>8.262796E-2</v>
      </c>
      <c r="Z274" s="3">
        <v>303</v>
      </c>
      <c r="AA274" s="4">
        <v>4.3433300000000003E-3</v>
      </c>
      <c r="AB274" s="4">
        <v>-8.9507929999999999E-2</v>
      </c>
      <c r="AC274" s="3">
        <v>316</v>
      </c>
      <c r="AD274" s="4">
        <v>3.9104300000000003E-3</v>
      </c>
      <c r="AE274" s="4">
        <v>4.2944450000000002E-2</v>
      </c>
      <c r="AF274" s="3">
        <v>336</v>
      </c>
      <c r="AG274" s="4">
        <v>3.6915300000000002E-3</v>
      </c>
      <c r="AH274" s="4">
        <v>6.3313649999999999E-2</v>
      </c>
    </row>
    <row r="275" spans="1:34">
      <c r="A275" s="2" t="s">
        <v>156</v>
      </c>
      <c r="B275" s="2" t="s">
        <v>44</v>
      </c>
      <c r="C275" s="2" t="s">
        <v>45</v>
      </c>
      <c r="D275" s="2" t="s">
        <v>80</v>
      </c>
      <c r="E275" s="3">
        <v>1270</v>
      </c>
      <c r="F275" s="4">
        <v>1.8288889999999999E-2</v>
      </c>
      <c r="G275" s="4"/>
      <c r="H275" s="3">
        <v>1497</v>
      </c>
      <c r="I275" s="4">
        <v>2.3693189999999999E-2</v>
      </c>
      <c r="J275" s="4">
        <v>0.17857208999999999</v>
      </c>
      <c r="K275" s="3">
        <v>1641</v>
      </c>
      <c r="L275" s="4">
        <v>2.5704870000000001E-2</v>
      </c>
      <c r="M275" s="4">
        <v>9.6224390000000007E-2</v>
      </c>
      <c r="N275" s="3">
        <v>1780</v>
      </c>
      <c r="O275" s="4">
        <v>2.766339E-2</v>
      </c>
      <c r="P275" s="4">
        <v>8.4256590000000006E-2</v>
      </c>
      <c r="Q275" s="3">
        <v>1914</v>
      </c>
      <c r="R275" s="4">
        <v>2.8931559999999999E-2</v>
      </c>
      <c r="S275" s="4">
        <v>7.5342930000000002E-2</v>
      </c>
      <c r="T275" s="3">
        <v>2216</v>
      </c>
      <c r="U275" s="4">
        <v>3.1037140000000001E-2</v>
      </c>
      <c r="V275" s="4">
        <v>0.15770601000000001</v>
      </c>
      <c r="W275" s="3">
        <v>2325</v>
      </c>
      <c r="X275" s="4">
        <v>3.3515099999999999E-2</v>
      </c>
      <c r="Y275" s="4">
        <v>4.9259129999999998E-2</v>
      </c>
      <c r="Z275" s="3">
        <v>2412</v>
      </c>
      <c r="AA275" s="4">
        <v>3.4526380000000002E-2</v>
      </c>
      <c r="AB275" s="4">
        <v>3.7430440000000002E-2</v>
      </c>
      <c r="AC275" s="3">
        <v>3323</v>
      </c>
      <c r="AD275" s="4">
        <v>4.1061010000000002E-2</v>
      </c>
      <c r="AE275" s="4">
        <v>0.37764512</v>
      </c>
      <c r="AF275" s="3">
        <v>3969</v>
      </c>
      <c r="AG275" s="4">
        <v>4.3544140000000002E-2</v>
      </c>
      <c r="AH275" s="4">
        <v>0.19448339000000001</v>
      </c>
    </row>
    <row r="276" spans="1:34">
      <c r="A276" s="2" t="s">
        <v>156</v>
      </c>
      <c r="B276" s="2" t="s">
        <v>44</v>
      </c>
      <c r="C276" s="2" t="s">
        <v>45</v>
      </c>
      <c r="D276" s="2" t="s">
        <v>81</v>
      </c>
      <c r="E276" s="3">
        <v>430</v>
      </c>
      <c r="F276" s="4">
        <v>6.1880900000000003E-3</v>
      </c>
      <c r="G276" s="4"/>
      <c r="H276" s="3">
        <v>470</v>
      </c>
      <c r="I276" s="4">
        <v>7.4341499999999996E-3</v>
      </c>
      <c r="J276" s="4">
        <v>9.2936580000000005E-2</v>
      </c>
      <c r="K276" s="3">
        <v>483</v>
      </c>
      <c r="L276" s="4">
        <v>7.5625500000000003E-3</v>
      </c>
      <c r="M276" s="4">
        <v>2.788376E-2</v>
      </c>
      <c r="N276" s="3">
        <v>456</v>
      </c>
      <c r="O276" s="4">
        <v>7.08883E-3</v>
      </c>
      <c r="P276" s="4">
        <v>-5.561555E-2</v>
      </c>
      <c r="Q276" s="3">
        <v>412</v>
      </c>
      <c r="R276" s="4">
        <v>6.2312699999999997E-3</v>
      </c>
      <c r="S276" s="4">
        <v>-9.6179379999999995E-2</v>
      </c>
      <c r="T276" s="3">
        <v>537</v>
      </c>
      <c r="U276" s="4">
        <v>7.5162500000000004E-3</v>
      </c>
      <c r="V276" s="4">
        <v>0.30170746999999998</v>
      </c>
      <c r="W276" s="3">
        <v>477</v>
      </c>
      <c r="X276" s="4">
        <v>6.8811000000000002E-3</v>
      </c>
      <c r="Y276" s="4">
        <v>-0.11042887999999999</v>
      </c>
      <c r="Z276" s="3">
        <v>589</v>
      </c>
      <c r="AA276" s="4">
        <v>8.4341499999999996E-3</v>
      </c>
      <c r="AB276" s="4">
        <v>0.23433105000000001</v>
      </c>
      <c r="AC276" s="3">
        <v>878</v>
      </c>
      <c r="AD276" s="4">
        <v>1.085624E-2</v>
      </c>
      <c r="AE276" s="4">
        <v>0.49106661000000001</v>
      </c>
      <c r="AF276" s="3">
        <v>1110</v>
      </c>
      <c r="AG276" s="4">
        <v>1.218228E-2</v>
      </c>
      <c r="AH276" s="4">
        <v>0.26394740999999999</v>
      </c>
    </row>
    <row r="277" spans="1:34">
      <c r="A277" s="2" t="s">
        <v>156</v>
      </c>
      <c r="B277" s="2" t="s">
        <v>44</v>
      </c>
      <c r="C277" s="2" t="s">
        <v>45</v>
      </c>
      <c r="D277" s="2" t="s">
        <v>82</v>
      </c>
      <c r="E277" s="3">
        <v>6795</v>
      </c>
      <c r="F277" s="4">
        <v>9.7819199999999995E-2</v>
      </c>
      <c r="G277" s="4"/>
      <c r="H277" s="3">
        <v>6732</v>
      </c>
      <c r="I277" s="4">
        <v>0.10651655</v>
      </c>
      <c r="J277" s="4">
        <v>-9.3665999999999992E-3</v>
      </c>
      <c r="K277" s="3">
        <v>7489</v>
      </c>
      <c r="L277" s="4">
        <v>0.11727098</v>
      </c>
      <c r="M277" s="4">
        <v>0.11245118</v>
      </c>
      <c r="N277" s="3">
        <v>8057</v>
      </c>
      <c r="O277" s="4">
        <v>0.12523422000000001</v>
      </c>
      <c r="P277" s="4">
        <v>7.5906669999999996E-2</v>
      </c>
      <c r="Q277" s="3">
        <v>8459</v>
      </c>
      <c r="R277" s="4">
        <v>0.12787725999999999</v>
      </c>
      <c r="S277" s="4">
        <v>4.9907159999999999E-2</v>
      </c>
      <c r="T277" s="3">
        <v>9175</v>
      </c>
      <c r="U277" s="4">
        <v>0.12852073</v>
      </c>
      <c r="V277" s="4">
        <v>8.4596589999999999E-2</v>
      </c>
      <c r="W277" s="3">
        <v>8547</v>
      </c>
      <c r="X277" s="4">
        <v>0.12321201</v>
      </c>
      <c r="Y277" s="4">
        <v>-6.8455130000000003E-2</v>
      </c>
      <c r="Z277" s="3">
        <v>8392</v>
      </c>
      <c r="AA277" s="4">
        <v>0.12012865</v>
      </c>
      <c r="AB277" s="4">
        <v>-1.8156950000000002E-2</v>
      </c>
      <c r="AC277" s="3">
        <v>8972</v>
      </c>
      <c r="AD277" s="4">
        <v>0.11087901</v>
      </c>
      <c r="AE277" s="4">
        <v>6.9206139999999999E-2</v>
      </c>
      <c r="AF277" s="3">
        <v>9491</v>
      </c>
      <c r="AG277" s="4">
        <v>0.10413161</v>
      </c>
      <c r="AH277" s="4">
        <v>5.7823630000000001E-2</v>
      </c>
    </row>
    <row r="278" spans="1:34">
      <c r="A278" s="2" t="s">
        <v>156</v>
      </c>
      <c r="B278" s="2" t="s">
        <v>44</v>
      </c>
      <c r="C278" s="2" t="s">
        <v>45</v>
      </c>
      <c r="D278" s="2" t="s">
        <v>83</v>
      </c>
      <c r="E278" s="3">
        <v>24453</v>
      </c>
      <c r="F278" s="4">
        <v>0.35199809999999998</v>
      </c>
      <c r="G278" s="4"/>
      <c r="H278" s="3">
        <v>18679</v>
      </c>
      <c r="I278" s="4">
        <v>0.29556136999999999</v>
      </c>
      <c r="J278" s="4">
        <v>-0.23611616999999999</v>
      </c>
      <c r="K278" s="3">
        <v>15574</v>
      </c>
      <c r="L278" s="4">
        <v>0.24388909</v>
      </c>
      <c r="M278" s="4">
        <v>-0.16621858</v>
      </c>
      <c r="N278" s="3">
        <v>13488</v>
      </c>
      <c r="O278" s="4">
        <v>0.20964895</v>
      </c>
      <c r="P278" s="4">
        <v>-0.13395104999999999</v>
      </c>
      <c r="Q278" s="3">
        <v>12002</v>
      </c>
      <c r="R278" s="4">
        <v>0.18143302</v>
      </c>
      <c r="S278" s="4">
        <v>-0.11017577000000001</v>
      </c>
      <c r="T278" s="3">
        <v>11546</v>
      </c>
      <c r="U278" s="4">
        <v>0.16174343999999999</v>
      </c>
      <c r="V278" s="4">
        <v>-3.794757E-2</v>
      </c>
      <c r="W278" s="3">
        <v>9851</v>
      </c>
      <c r="X278" s="4">
        <v>0.14201347</v>
      </c>
      <c r="Y278" s="4">
        <v>-0.14684729999999999</v>
      </c>
      <c r="Z278" s="3">
        <v>8750</v>
      </c>
      <c r="AA278" s="4">
        <v>0.12525469</v>
      </c>
      <c r="AB278" s="4">
        <v>-0.11179546999999999</v>
      </c>
      <c r="AC278" s="3">
        <v>9430</v>
      </c>
      <c r="AD278" s="4">
        <v>0.11653951</v>
      </c>
      <c r="AE278" s="4">
        <v>7.7799320000000005E-2</v>
      </c>
      <c r="AF278" s="3">
        <v>10840</v>
      </c>
      <c r="AG278" s="4">
        <v>0.11893283</v>
      </c>
      <c r="AH278" s="4">
        <v>0.14949895999999999</v>
      </c>
    </row>
    <row r="279" spans="1:34">
      <c r="A279" s="2" t="s">
        <v>156</v>
      </c>
      <c r="B279" s="2" t="s">
        <v>44</v>
      </c>
      <c r="C279" s="2" t="s">
        <v>45</v>
      </c>
      <c r="D279" s="2" t="s">
        <v>48</v>
      </c>
      <c r="E279" s="3">
        <v>69468</v>
      </c>
      <c r="F279" s="4">
        <v>1</v>
      </c>
      <c r="G279" s="4"/>
      <c r="H279" s="3">
        <v>63198</v>
      </c>
      <c r="I279" s="4">
        <v>1</v>
      </c>
      <c r="J279" s="4">
        <v>-9.0254420000000002E-2</v>
      </c>
      <c r="K279" s="3">
        <v>63857</v>
      </c>
      <c r="L279" s="4">
        <v>1</v>
      </c>
      <c r="M279" s="4">
        <v>1.043297E-2</v>
      </c>
      <c r="N279" s="3">
        <v>64336</v>
      </c>
      <c r="O279" s="4">
        <v>1</v>
      </c>
      <c r="P279" s="4">
        <v>7.49323E-3</v>
      </c>
      <c r="Q279" s="3">
        <v>66151</v>
      </c>
      <c r="R279" s="4">
        <v>1</v>
      </c>
      <c r="S279" s="4">
        <v>2.8207070000000001E-2</v>
      </c>
      <c r="T279" s="3">
        <v>71387</v>
      </c>
      <c r="U279" s="4">
        <v>1</v>
      </c>
      <c r="V279" s="4">
        <v>7.9166360000000005E-2</v>
      </c>
      <c r="W279" s="3">
        <v>69366</v>
      </c>
      <c r="X279" s="4">
        <v>1</v>
      </c>
      <c r="Y279" s="4">
        <v>-2.8318570000000001E-2</v>
      </c>
      <c r="Z279" s="3">
        <v>69854</v>
      </c>
      <c r="AA279" s="4">
        <v>1</v>
      </c>
      <c r="AB279" s="4">
        <v>7.04413E-3</v>
      </c>
      <c r="AC279" s="3">
        <v>80919</v>
      </c>
      <c r="AD279" s="4">
        <v>1</v>
      </c>
      <c r="AE279" s="4">
        <v>0.15840046999999999</v>
      </c>
      <c r="AF279" s="3">
        <v>91145</v>
      </c>
      <c r="AG279" s="4">
        <v>1</v>
      </c>
      <c r="AH279" s="4">
        <v>0.12636723999999999</v>
      </c>
    </row>
    <row r="280" spans="1:34">
      <c r="A280" s="2" t="s">
        <v>156</v>
      </c>
      <c r="B280" s="2" t="s">
        <v>44</v>
      </c>
      <c r="C280" s="2" t="s">
        <v>46</v>
      </c>
      <c r="D280" s="2" t="s">
        <v>74</v>
      </c>
      <c r="E280" s="3">
        <v>16817</v>
      </c>
      <c r="F280" s="4">
        <v>0.2993963</v>
      </c>
      <c r="G280" s="4"/>
      <c r="H280" s="3">
        <v>15087</v>
      </c>
      <c r="I280" s="4">
        <v>0.34339138000000002</v>
      </c>
      <c r="J280" s="4">
        <v>-0.10286443000000001</v>
      </c>
      <c r="K280" s="3">
        <v>13608</v>
      </c>
      <c r="L280" s="4">
        <v>0.36030455</v>
      </c>
      <c r="M280" s="4">
        <v>-9.8028100000000007E-2</v>
      </c>
      <c r="N280" s="3">
        <v>12885</v>
      </c>
      <c r="O280" s="4">
        <v>0.36507133000000003</v>
      </c>
      <c r="P280" s="4">
        <v>-5.314866E-2</v>
      </c>
      <c r="Q280" s="3">
        <v>12473</v>
      </c>
      <c r="R280" s="4">
        <v>0.36161292</v>
      </c>
      <c r="S280" s="4">
        <v>-3.1969329999999997E-2</v>
      </c>
      <c r="T280" s="3">
        <v>15421</v>
      </c>
      <c r="U280" s="4">
        <v>0.38040884000000003</v>
      </c>
      <c r="V280" s="4">
        <v>0.23633506000000001</v>
      </c>
      <c r="W280" s="3">
        <v>14781</v>
      </c>
      <c r="X280" s="4">
        <v>0.36406766000000002</v>
      </c>
      <c r="Y280" s="4">
        <v>-4.1475140000000001E-2</v>
      </c>
      <c r="Z280" s="3">
        <v>15649</v>
      </c>
      <c r="AA280" s="4">
        <v>0.37842944000000001</v>
      </c>
      <c r="AB280" s="4">
        <v>5.8743320000000002E-2</v>
      </c>
      <c r="AC280" s="3">
        <v>14786</v>
      </c>
      <c r="AD280" s="4">
        <v>0.35852791000000001</v>
      </c>
      <c r="AE280" s="4">
        <v>-5.5153790000000001E-2</v>
      </c>
      <c r="AF280" s="3">
        <v>12194</v>
      </c>
      <c r="AG280" s="4">
        <v>0.30603783000000001</v>
      </c>
      <c r="AH280" s="4">
        <v>-0.17528858</v>
      </c>
    </row>
    <row r="281" spans="1:34">
      <c r="A281" s="2" t="s">
        <v>156</v>
      </c>
      <c r="B281" s="2" t="s">
        <v>44</v>
      </c>
      <c r="C281" s="2" t="s">
        <v>46</v>
      </c>
      <c r="D281" s="2" t="s">
        <v>75</v>
      </c>
      <c r="E281" s="3">
        <v>3775</v>
      </c>
      <c r="F281" s="4">
        <v>6.7208409999999996E-2</v>
      </c>
      <c r="G281" s="4"/>
      <c r="H281" s="3">
        <v>3341</v>
      </c>
      <c r="I281" s="4">
        <v>7.603596E-2</v>
      </c>
      <c r="J281" s="4">
        <v>-0.11506676</v>
      </c>
      <c r="K281" s="3">
        <v>3141</v>
      </c>
      <c r="L281" s="4">
        <v>8.3166119999999996E-2</v>
      </c>
      <c r="M281" s="4">
        <v>-5.9757089999999999E-2</v>
      </c>
      <c r="N281" s="3">
        <v>3097</v>
      </c>
      <c r="O281" s="4">
        <v>8.7753120000000004E-2</v>
      </c>
      <c r="P281" s="4">
        <v>-1.3970440000000001E-2</v>
      </c>
      <c r="Q281" s="3">
        <v>3295</v>
      </c>
      <c r="R281" s="4">
        <v>9.5529039999999996E-2</v>
      </c>
      <c r="S281" s="4">
        <v>6.3887609999999997E-2</v>
      </c>
      <c r="T281" s="3">
        <v>4392</v>
      </c>
      <c r="U281" s="4">
        <v>0.10835375</v>
      </c>
      <c r="V281" s="4">
        <v>0.33302437000000001</v>
      </c>
      <c r="W281" s="3">
        <v>4804</v>
      </c>
      <c r="X281" s="4">
        <v>0.11833246</v>
      </c>
      <c r="Y281" s="4">
        <v>9.3784610000000004E-2</v>
      </c>
      <c r="Z281" s="3">
        <v>5219</v>
      </c>
      <c r="AA281" s="4">
        <v>0.12619965999999999</v>
      </c>
      <c r="AB281" s="4">
        <v>8.6280919999999997E-2</v>
      </c>
      <c r="AC281" s="3">
        <v>5036</v>
      </c>
      <c r="AD281" s="4">
        <v>0.12211598</v>
      </c>
      <c r="AE281" s="4">
        <v>-3.4977630000000003E-2</v>
      </c>
      <c r="AF281" s="3">
        <v>4561</v>
      </c>
      <c r="AG281" s="4">
        <v>0.1144676</v>
      </c>
      <c r="AH281" s="4">
        <v>-9.4350939999999994E-2</v>
      </c>
    </row>
    <row r="282" spans="1:34">
      <c r="A282" s="2" t="s">
        <v>156</v>
      </c>
      <c r="B282" s="2" t="s">
        <v>44</v>
      </c>
      <c r="C282" s="2" t="s">
        <v>46</v>
      </c>
      <c r="D282" s="2" t="s">
        <v>76</v>
      </c>
      <c r="E282" s="3">
        <v>8981</v>
      </c>
      <c r="F282" s="4">
        <v>0.15988601999999999</v>
      </c>
      <c r="G282" s="4"/>
      <c r="H282" s="3">
        <v>7833</v>
      </c>
      <c r="I282" s="4">
        <v>0.17828985999999999</v>
      </c>
      <c r="J282" s="4">
        <v>-0.12776949000000001</v>
      </c>
      <c r="K282" s="3">
        <v>7142</v>
      </c>
      <c r="L282" s="4">
        <v>0.18909429999999999</v>
      </c>
      <c r="M282" s="4">
        <v>-8.8273790000000005E-2</v>
      </c>
      <c r="N282" s="3">
        <v>6458</v>
      </c>
      <c r="O282" s="4">
        <v>0.18297943999999999</v>
      </c>
      <c r="P282" s="4">
        <v>-9.573094E-2</v>
      </c>
      <c r="Q282" s="3">
        <v>6454</v>
      </c>
      <c r="R282" s="4">
        <v>0.18712396000000001</v>
      </c>
      <c r="S282" s="4">
        <v>-5.7543999999999998E-4</v>
      </c>
      <c r="T282" s="3">
        <v>7920</v>
      </c>
      <c r="U282" s="4">
        <v>0.19537405999999999</v>
      </c>
      <c r="V282" s="4">
        <v>0.22706345999999999</v>
      </c>
      <c r="W282" s="3">
        <v>8038</v>
      </c>
      <c r="X282" s="4">
        <v>0.19797555999999999</v>
      </c>
      <c r="Y282" s="4">
        <v>1.4884339999999999E-2</v>
      </c>
      <c r="Z282" s="3">
        <v>8226</v>
      </c>
      <c r="AA282" s="4">
        <v>0.19891500000000001</v>
      </c>
      <c r="AB282" s="4">
        <v>2.339629E-2</v>
      </c>
      <c r="AC282" s="3">
        <v>8684</v>
      </c>
      <c r="AD282" s="4">
        <v>0.21055929000000001</v>
      </c>
      <c r="AE282" s="4">
        <v>5.5674250000000002E-2</v>
      </c>
      <c r="AF282" s="3">
        <v>9065</v>
      </c>
      <c r="AG282" s="4">
        <v>0.22749159999999999</v>
      </c>
      <c r="AH282" s="4">
        <v>4.3856560000000003E-2</v>
      </c>
    </row>
    <row r="283" spans="1:34">
      <c r="A283" s="2" t="s">
        <v>156</v>
      </c>
      <c r="B283" s="2" t="s">
        <v>44</v>
      </c>
      <c r="C283" s="2" t="s">
        <v>46</v>
      </c>
      <c r="D283" s="2" t="s">
        <v>77</v>
      </c>
      <c r="E283" s="3">
        <v>643</v>
      </c>
      <c r="F283" s="4">
        <v>1.1445220000000001E-2</v>
      </c>
      <c r="G283" s="4"/>
      <c r="H283" s="3">
        <v>582</v>
      </c>
      <c r="I283" s="4">
        <v>1.3255400000000001E-2</v>
      </c>
      <c r="J283" s="4">
        <v>-9.4092750000000003E-2</v>
      </c>
      <c r="K283" s="3">
        <v>572</v>
      </c>
      <c r="L283" s="4">
        <v>1.514981E-2</v>
      </c>
      <c r="M283" s="4">
        <v>-1.7512670000000001E-2</v>
      </c>
      <c r="N283" s="3">
        <v>635</v>
      </c>
      <c r="O283" s="4">
        <v>1.799311E-2</v>
      </c>
      <c r="P283" s="4">
        <v>0.10987184999999999</v>
      </c>
      <c r="Q283" s="3">
        <v>586</v>
      </c>
      <c r="R283" s="4">
        <v>1.698011E-2</v>
      </c>
      <c r="S283" s="4">
        <v>-7.7731999999999996E-2</v>
      </c>
      <c r="T283" s="3">
        <v>881</v>
      </c>
      <c r="U283" s="4">
        <v>2.1728689999999998E-2</v>
      </c>
      <c r="V283" s="4">
        <v>0.50391229999999998</v>
      </c>
      <c r="W283" s="3">
        <v>1010</v>
      </c>
      <c r="X283" s="4">
        <v>2.4866780000000002E-2</v>
      </c>
      <c r="Y283" s="4">
        <v>0.14619345</v>
      </c>
      <c r="Z283" s="3">
        <v>933</v>
      </c>
      <c r="AA283" s="4">
        <v>2.2559329999999999E-2</v>
      </c>
      <c r="AB283" s="4">
        <v>-7.5951850000000001E-2</v>
      </c>
      <c r="AC283" s="3">
        <v>878</v>
      </c>
      <c r="AD283" s="4">
        <v>2.1280710000000001E-2</v>
      </c>
      <c r="AE283" s="4">
        <v>-5.923109E-2</v>
      </c>
      <c r="AF283" s="3">
        <v>800</v>
      </c>
      <c r="AG283" s="4">
        <v>2.00702E-2</v>
      </c>
      <c r="AH283" s="4">
        <v>-8.8796630000000001E-2</v>
      </c>
    </row>
    <row r="284" spans="1:34">
      <c r="A284" s="2" t="s">
        <v>156</v>
      </c>
      <c r="B284" s="2" t="s">
        <v>44</v>
      </c>
      <c r="C284" s="2" t="s">
        <v>46</v>
      </c>
      <c r="D284" s="2" t="s">
        <v>78</v>
      </c>
      <c r="E284" s="3">
        <v>348</v>
      </c>
      <c r="F284" s="4">
        <v>6.1900599999999998E-3</v>
      </c>
      <c r="G284" s="4"/>
      <c r="H284" s="3">
        <v>268</v>
      </c>
      <c r="I284" s="4">
        <v>6.1028699999999998E-3</v>
      </c>
      <c r="J284" s="4">
        <v>-0.22882235000000001</v>
      </c>
      <c r="K284" s="3">
        <v>251</v>
      </c>
      <c r="L284" s="4">
        <v>6.6559000000000002E-3</v>
      </c>
      <c r="M284" s="4">
        <v>-6.2469330000000003E-2</v>
      </c>
      <c r="N284" s="3">
        <v>238</v>
      </c>
      <c r="O284" s="4">
        <v>6.7545399999999998E-3</v>
      </c>
      <c r="P284" s="4">
        <v>-5.1662630000000001E-2</v>
      </c>
      <c r="Q284" s="3">
        <v>214</v>
      </c>
      <c r="R284" s="4">
        <v>6.2173000000000003E-3</v>
      </c>
      <c r="S284" s="4">
        <v>-0.10044253</v>
      </c>
      <c r="T284" s="3">
        <v>245</v>
      </c>
      <c r="U284" s="4">
        <v>6.0429699999999999E-3</v>
      </c>
      <c r="V284" s="4">
        <v>0.14229391999999999</v>
      </c>
      <c r="W284" s="3">
        <v>236</v>
      </c>
      <c r="X284" s="4">
        <v>5.8023600000000003E-3</v>
      </c>
      <c r="Y284" s="4">
        <v>-3.8330089999999997E-2</v>
      </c>
      <c r="Z284" s="3">
        <v>213</v>
      </c>
      <c r="AA284" s="4">
        <v>5.1581600000000002E-3</v>
      </c>
      <c r="AB284" s="4">
        <v>-9.4521010000000003E-2</v>
      </c>
      <c r="AC284" s="3">
        <v>267</v>
      </c>
      <c r="AD284" s="4">
        <v>6.4777100000000002E-3</v>
      </c>
      <c r="AE284" s="4">
        <v>0.25241892999999999</v>
      </c>
      <c r="AF284" s="3">
        <v>253</v>
      </c>
      <c r="AG284" s="4">
        <v>6.35785E-3</v>
      </c>
      <c r="AH284" s="4">
        <v>-5.1715509999999999E-2</v>
      </c>
    </row>
    <row r="285" spans="1:34">
      <c r="A285" s="2" t="s">
        <v>156</v>
      </c>
      <c r="B285" s="2" t="s">
        <v>44</v>
      </c>
      <c r="C285" s="2" t="s">
        <v>46</v>
      </c>
      <c r="D285" s="2" t="s">
        <v>79</v>
      </c>
      <c r="E285" s="3">
        <v>157</v>
      </c>
      <c r="F285" s="4">
        <v>2.7923100000000001E-3</v>
      </c>
      <c r="G285" s="4"/>
      <c r="H285" s="3">
        <v>157</v>
      </c>
      <c r="I285" s="4">
        <v>3.58048E-3</v>
      </c>
      <c r="J285" s="4">
        <v>2.9820799999999998E-3</v>
      </c>
      <c r="K285" s="3">
        <v>132</v>
      </c>
      <c r="L285" s="4">
        <v>3.4955099999999998E-3</v>
      </c>
      <c r="M285" s="4">
        <v>-0.1607673</v>
      </c>
      <c r="N285" s="3">
        <v>136</v>
      </c>
      <c r="O285" s="4">
        <v>3.8486900000000001E-3</v>
      </c>
      <c r="P285" s="4">
        <v>2.8906680000000001E-2</v>
      </c>
      <c r="Q285" s="3">
        <v>175</v>
      </c>
      <c r="R285" s="4">
        <v>5.0845600000000001E-3</v>
      </c>
      <c r="S285" s="4">
        <v>0.29110956999999998</v>
      </c>
      <c r="T285" s="3">
        <v>190</v>
      </c>
      <c r="U285" s="4">
        <v>4.6754500000000003E-3</v>
      </c>
      <c r="V285" s="4">
        <v>8.0686759999999996E-2</v>
      </c>
      <c r="W285" s="3">
        <v>213</v>
      </c>
      <c r="X285" s="4">
        <v>5.2351999999999997E-3</v>
      </c>
      <c r="Y285" s="4">
        <v>0.12145456</v>
      </c>
      <c r="Z285" s="3">
        <v>189</v>
      </c>
      <c r="AA285" s="4">
        <v>4.5739600000000002E-3</v>
      </c>
      <c r="AB285" s="4">
        <v>-0.11008902</v>
      </c>
      <c r="AC285" s="3">
        <v>193</v>
      </c>
      <c r="AD285" s="4">
        <v>4.6798400000000002E-3</v>
      </c>
      <c r="AE285" s="4">
        <v>2.0381010000000001E-2</v>
      </c>
      <c r="AF285" s="3">
        <v>211</v>
      </c>
      <c r="AG285" s="4">
        <v>5.2884999999999998E-3</v>
      </c>
      <c r="AH285" s="4">
        <v>9.1819680000000001E-2</v>
      </c>
    </row>
    <row r="286" spans="1:34">
      <c r="A286" s="2" t="s">
        <v>156</v>
      </c>
      <c r="B286" s="2" t="s">
        <v>44</v>
      </c>
      <c r="C286" s="2" t="s">
        <v>46</v>
      </c>
      <c r="D286" s="2" t="s">
        <v>80</v>
      </c>
      <c r="E286" s="3">
        <v>1226</v>
      </c>
      <c r="F286" s="4">
        <v>2.1835219999999999E-2</v>
      </c>
      <c r="G286" s="4"/>
      <c r="H286" s="3">
        <v>1279</v>
      </c>
      <c r="I286" s="4">
        <v>2.9101930000000002E-2</v>
      </c>
      <c r="J286" s="4">
        <v>4.2508009999999999E-2</v>
      </c>
      <c r="K286" s="3">
        <v>1232</v>
      </c>
      <c r="L286" s="4">
        <v>3.2624939999999998E-2</v>
      </c>
      <c r="M286" s="4">
        <v>-3.6303080000000001E-2</v>
      </c>
      <c r="N286" s="3">
        <v>1094</v>
      </c>
      <c r="O286" s="4">
        <v>3.0986730000000001E-2</v>
      </c>
      <c r="P286" s="4">
        <v>-0.11243562</v>
      </c>
      <c r="Q286" s="3">
        <v>1218</v>
      </c>
      <c r="R286" s="4">
        <v>3.5299820000000003E-2</v>
      </c>
      <c r="S286" s="4">
        <v>0.11331914999999999</v>
      </c>
      <c r="T286" s="3">
        <v>1526</v>
      </c>
      <c r="U286" s="4">
        <v>3.764224E-2</v>
      </c>
      <c r="V286" s="4">
        <v>0.25323484000000002</v>
      </c>
      <c r="W286" s="3">
        <v>1553</v>
      </c>
      <c r="X286" s="4">
        <v>3.8260429999999998E-2</v>
      </c>
      <c r="Y286" s="4">
        <v>1.7996620000000001E-2</v>
      </c>
      <c r="Z286" s="3">
        <v>1771</v>
      </c>
      <c r="AA286" s="4">
        <v>4.2831210000000002E-2</v>
      </c>
      <c r="AB286" s="4">
        <v>0.1402455</v>
      </c>
      <c r="AC286" s="3">
        <v>1751</v>
      </c>
      <c r="AD286" s="4">
        <v>4.244858E-2</v>
      </c>
      <c r="AE286" s="4">
        <v>-1.1615729999999999E-2</v>
      </c>
      <c r="AF286" s="3">
        <v>1833</v>
      </c>
      <c r="AG286" s="4">
        <v>4.5993020000000003E-2</v>
      </c>
      <c r="AH286" s="4">
        <v>4.683607E-2</v>
      </c>
    </row>
    <row r="287" spans="1:34">
      <c r="A287" s="2" t="s">
        <v>156</v>
      </c>
      <c r="B287" s="2" t="s">
        <v>44</v>
      </c>
      <c r="C287" s="2" t="s">
        <v>46</v>
      </c>
      <c r="D287" s="2" t="s">
        <v>81</v>
      </c>
      <c r="E287" s="3">
        <v>115</v>
      </c>
      <c r="F287" s="4">
        <v>2.0496099999999999E-3</v>
      </c>
      <c r="G287" s="4"/>
      <c r="H287" s="3">
        <v>136</v>
      </c>
      <c r="I287" s="4">
        <v>3.0937600000000001E-3</v>
      </c>
      <c r="J287" s="4">
        <v>0.18067295</v>
      </c>
      <c r="K287" s="3">
        <v>96</v>
      </c>
      <c r="L287" s="4">
        <v>2.5351000000000002E-3</v>
      </c>
      <c r="M287" s="4">
        <v>-0.29559866000000001</v>
      </c>
      <c r="N287" s="3">
        <v>108</v>
      </c>
      <c r="O287" s="4">
        <v>3.0681900000000002E-3</v>
      </c>
      <c r="P287" s="4">
        <v>0.13099809000000001</v>
      </c>
      <c r="Q287" s="3">
        <v>78</v>
      </c>
      <c r="R287" s="4">
        <v>2.2661500000000002E-3</v>
      </c>
      <c r="S287" s="4">
        <v>-0.27818019999999999</v>
      </c>
      <c r="T287" s="3">
        <v>138</v>
      </c>
      <c r="U287" s="4">
        <v>3.3980999999999998E-3</v>
      </c>
      <c r="V287" s="4">
        <v>0.76229283000000003</v>
      </c>
      <c r="W287" s="3">
        <v>215</v>
      </c>
      <c r="X287" s="4">
        <v>5.2908399999999998E-3</v>
      </c>
      <c r="Y287" s="4">
        <v>0.55940882000000003</v>
      </c>
      <c r="Z287" s="3">
        <v>145</v>
      </c>
      <c r="AA287" s="4">
        <v>3.49943E-3</v>
      </c>
      <c r="AB287" s="4">
        <v>-0.32631059000000001</v>
      </c>
      <c r="AC287" s="3">
        <v>153</v>
      </c>
      <c r="AD287" s="4">
        <v>3.71391E-3</v>
      </c>
      <c r="AE287" s="4">
        <v>5.8419600000000002E-2</v>
      </c>
      <c r="AF287" s="3">
        <v>178</v>
      </c>
      <c r="AG287" s="4">
        <v>4.4797400000000003E-3</v>
      </c>
      <c r="AH287" s="4">
        <v>0.16538933</v>
      </c>
    </row>
    <row r="288" spans="1:34">
      <c r="A288" s="2" t="s">
        <v>156</v>
      </c>
      <c r="B288" s="2" t="s">
        <v>44</v>
      </c>
      <c r="C288" s="2" t="s">
        <v>46</v>
      </c>
      <c r="D288" s="2" t="s">
        <v>82</v>
      </c>
      <c r="E288" s="3">
        <v>2485</v>
      </c>
      <c r="F288" s="4">
        <v>4.4235379999999998E-2</v>
      </c>
      <c r="G288" s="4"/>
      <c r="H288" s="3">
        <v>1817</v>
      </c>
      <c r="I288" s="4">
        <v>4.1350810000000002E-2</v>
      </c>
      <c r="J288" s="4">
        <v>-0.26881144000000001</v>
      </c>
      <c r="K288" s="3">
        <v>1655</v>
      </c>
      <c r="L288" s="4">
        <v>4.3826080000000003E-2</v>
      </c>
      <c r="M288" s="4">
        <v>-8.890998E-2</v>
      </c>
      <c r="N288" s="3">
        <v>1690</v>
      </c>
      <c r="O288" s="4">
        <v>4.7885839999999999E-2</v>
      </c>
      <c r="P288" s="4">
        <v>2.105309E-2</v>
      </c>
      <c r="Q288" s="3">
        <v>1977</v>
      </c>
      <c r="R288" s="4">
        <v>5.7309690000000003E-2</v>
      </c>
      <c r="S288" s="4">
        <v>0.16961733000000001</v>
      </c>
      <c r="T288" s="3">
        <v>1896</v>
      </c>
      <c r="U288" s="4">
        <v>4.6779220000000003E-2</v>
      </c>
      <c r="V288" s="4">
        <v>-4.0700020000000003E-2</v>
      </c>
      <c r="W288" s="3">
        <v>1586</v>
      </c>
      <c r="X288" s="4">
        <v>3.9066299999999998E-2</v>
      </c>
      <c r="Y288" s="4">
        <v>-0.16358613</v>
      </c>
      <c r="Z288" s="3">
        <v>1497</v>
      </c>
      <c r="AA288" s="4">
        <v>3.6211920000000002E-2</v>
      </c>
      <c r="AB288" s="4">
        <v>-5.5858459999999999E-2</v>
      </c>
      <c r="AC288" s="3">
        <v>1611</v>
      </c>
      <c r="AD288" s="4">
        <v>3.907306E-2</v>
      </c>
      <c r="AE288" s="4">
        <v>7.6091039999999999E-2</v>
      </c>
      <c r="AF288" s="3">
        <v>1557</v>
      </c>
      <c r="AG288" s="4">
        <v>3.9065530000000001E-2</v>
      </c>
      <c r="AH288" s="4">
        <v>-3.4024489999999998E-2</v>
      </c>
    </row>
    <row r="289" spans="1:34">
      <c r="A289" s="2" t="s">
        <v>156</v>
      </c>
      <c r="B289" s="2" t="s">
        <v>44</v>
      </c>
      <c r="C289" s="2" t="s">
        <v>46</v>
      </c>
      <c r="D289" s="2" t="s">
        <v>83</v>
      </c>
      <c r="E289" s="3">
        <v>21623</v>
      </c>
      <c r="F289" s="4">
        <v>0.38496146999999997</v>
      </c>
      <c r="G289" s="4"/>
      <c r="H289" s="3">
        <v>13435</v>
      </c>
      <c r="I289" s="4">
        <v>0.30579754999999997</v>
      </c>
      <c r="J289" s="4">
        <v>-0.37865637000000002</v>
      </c>
      <c r="K289" s="3">
        <v>9939</v>
      </c>
      <c r="L289" s="4">
        <v>0.26314767999999999</v>
      </c>
      <c r="M289" s="4">
        <v>-0.26026156</v>
      </c>
      <c r="N289" s="3">
        <v>8953</v>
      </c>
      <c r="O289" s="4">
        <v>0.25365901000000002</v>
      </c>
      <c r="P289" s="4">
        <v>-9.9207890000000007E-2</v>
      </c>
      <c r="Q289" s="3">
        <v>8022</v>
      </c>
      <c r="R289" s="4">
        <v>0.23257646000000001</v>
      </c>
      <c r="S289" s="4">
        <v>-0.10393739</v>
      </c>
      <c r="T289" s="3">
        <v>7929</v>
      </c>
      <c r="U289" s="4">
        <v>0.19559667</v>
      </c>
      <c r="V289" s="4">
        <v>-1.161709E-2</v>
      </c>
      <c r="W289" s="3">
        <v>8165</v>
      </c>
      <c r="X289" s="4">
        <v>0.20110241000000001</v>
      </c>
      <c r="Y289" s="4">
        <v>2.9740280000000001E-2</v>
      </c>
      <c r="Z289" s="3">
        <v>7511</v>
      </c>
      <c r="AA289" s="4">
        <v>0.18162188000000001</v>
      </c>
      <c r="AB289" s="4">
        <v>-8.0103919999999995E-2</v>
      </c>
      <c r="AC289" s="3">
        <v>7882</v>
      </c>
      <c r="AD289" s="4">
        <v>0.19112301000000001</v>
      </c>
      <c r="AE289" s="4">
        <v>4.9464769999999998E-2</v>
      </c>
      <c r="AF289" s="3">
        <v>9194</v>
      </c>
      <c r="AG289" s="4">
        <v>0.23074812</v>
      </c>
      <c r="AH289" s="4">
        <v>0.16647400000000001</v>
      </c>
    </row>
    <row r="290" spans="1:34">
      <c r="A290" s="2" t="s">
        <v>156</v>
      </c>
      <c r="B290" s="2" t="s">
        <v>44</v>
      </c>
      <c r="C290" s="2" t="s">
        <v>46</v>
      </c>
      <c r="D290" s="2" t="s">
        <v>48</v>
      </c>
      <c r="E290" s="3">
        <v>56169</v>
      </c>
      <c r="F290" s="4">
        <v>1</v>
      </c>
      <c r="G290" s="4"/>
      <c r="H290" s="3">
        <v>43935</v>
      </c>
      <c r="I290" s="4">
        <v>1</v>
      </c>
      <c r="J290" s="4">
        <v>-0.21780485999999999</v>
      </c>
      <c r="K290" s="3">
        <v>37768</v>
      </c>
      <c r="L290" s="4">
        <v>1</v>
      </c>
      <c r="M290" s="4">
        <v>-0.14036786000000001</v>
      </c>
      <c r="N290" s="3">
        <v>35294</v>
      </c>
      <c r="O290" s="4">
        <v>1</v>
      </c>
      <c r="P290" s="4">
        <v>-6.551179E-2</v>
      </c>
      <c r="Q290" s="3">
        <v>34492</v>
      </c>
      <c r="R290" s="4">
        <v>1</v>
      </c>
      <c r="S290" s="4">
        <v>-2.2711240000000001E-2</v>
      </c>
      <c r="T290" s="3">
        <v>40537</v>
      </c>
      <c r="U290" s="4">
        <v>1</v>
      </c>
      <c r="V290" s="4">
        <v>0.17524798999999999</v>
      </c>
      <c r="W290" s="3">
        <v>40600</v>
      </c>
      <c r="X290" s="4">
        <v>1</v>
      </c>
      <c r="Y290" s="4">
        <v>1.54827E-3</v>
      </c>
      <c r="Z290" s="3">
        <v>41353</v>
      </c>
      <c r="AA290" s="4">
        <v>1</v>
      </c>
      <c r="AB290" s="4">
        <v>1.8562929999999998E-2</v>
      </c>
      <c r="AC290" s="3">
        <v>41242</v>
      </c>
      <c r="AD290" s="4">
        <v>1</v>
      </c>
      <c r="AE290" s="4">
        <v>-2.70631E-3</v>
      </c>
      <c r="AF290" s="3">
        <v>39846</v>
      </c>
      <c r="AG290" s="4">
        <v>1</v>
      </c>
      <c r="AH290" s="4">
        <v>-3.3838220000000002E-2</v>
      </c>
    </row>
    <row r="291" spans="1:34">
      <c r="A291" s="2" t="s">
        <v>156</v>
      </c>
      <c r="B291" s="2" t="s">
        <v>44</v>
      </c>
      <c r="C291" s="2" t="s">
        <v>47</v>
      </c>
      <c r="D291" s="2" t="s">
        <v>74</v>
      </c>
      <c r="E291" s="3">
        <v>5378</v>
      </c>
      <c r="F291" s="4">
        <v>0.29730058999999998</v>
      </c>
      <c r="G291" s="4"/>
      <c r="H291" s="3">
        <v>5445</v>
      </c>
      <c r="I291" s="4">
        <v>0.24243901000000001</v>
      </c>
      <c r="J291" s="4">
        <v>1.245754E-2</v>
      </c>
      <c r="K291" s="3">
        <v>5487</v>
      </c>
      <c r="L291" s="4">
        <v>0.24198621000000001</v>
      </c>
      <c r="M291" s="4">
        <v>7.6191000000000002E-3</v>
      </c>
      <c r="N291" s="3">
        <v>3700</v>
      </c>
      <c r="O291" s="4">
        <v>0.29764803000000001</v>
      </c>
      <c r="P291" s="4">
        <v>-0.32558903</v>
      </c>
      <c r="Q291" s="3">
        <v>3762</v>
      </c>
      <c r="R291" s="4">
        <v>0.27886961999999998</v>
      </c>
      <c r="S291" s="4">
        <v>1.6643350000000001E-2</v>
      </c>
      <c r="T291" s="3">
        <v>4918</v>
      </c>
      <c r="U291" s="4">
        <v>0.29965345999999998</v>
      </c>
      <c r="V291" s="4">
        <v>0.30726040999999998</v>
      </c>
      <c r="W291" s="3">
        <v>5175</v>
      </c>
      <c r="X291" s="4">
        <v>0.30477973000000003</v>
      </c>
      <c r="Y291" s="4">
        <v>5.2225800000000003E-2</v>
      </c>
      <c r="Z291" s="3">
        <v>6002</v>
      </c>
      <c r="AA291" s="4">
        <v>0.30682827000000001</v>
      </c>
      <c r="AB291" s="4">
        <v>0.15989264</v>
      </c>
      <c r="AC291" s="3">
        <v>6786</v>
      </c>
      <c r="AD291" s="4">
        <v>0.28349129000000001</v>
      </c>
      <c r="AE291" s="4">
        <v>0.13060178</v>
      </c>
      <c r="AF291" s="3">
        <v>6015</v>
      </c>
      <c r="AG291" s="4">
        <v>0.24415535999999999</v>
      </c>
      <c r="AH291" s="4">
        <v>-0.11357962000000001</v>
      </c>
    </row>
    <row r="292" spans="1:34">
      <c r="A292" s="2" t="s">
        <v>156</v>
      </c>
      <c r="B292" s="2" t="s">
        <v>44</v>
      </c>
      <c r="C292" s="2" t="s">
        <v>47</v>
      </c>
      <c r="D292" s="2" t="s">
        <v>75</v>
      </c>
      <c r="E292" s="3">
        <v>767</v>
      </c>
      <c r="F292" s="4">
        <v>4.2370709999999999E-2</v>
      </c>
      <c r="G292" s="4"/>
      <c r="H292" s="3">
        <v>2551</v>
      </c>
      <c r="I292" s="4">
        <v>0.11359515000000001</v>
      </c>
      <c r="J292" s="4">
        <v>2.3286194099999999</v>
      </c>
      <c r="K292" s="3">
        <v>2665</v>
      </c>
      <c r="L292" s="4">
        <v>0.11751642</v>
      </c>
      <c r="M292" s="4">
        <v>4.4352330000000002E-2</v>
      </c>
      <c r="N292" s="3">
        <v>1197</v>
      </c>
      <c r="O292" s="4">
        <v>9.6305160000000001E-2</v>
      </c>
      <c r="P292" s="4">
        <v>-0.55067226000000002</v>
      </c>
      <c r="Q292" s="3">
        <v>1355</v>
      </c>
      <c r="R292" s="4">
        <v>0.10041037</v>
      </c>
      <c r="S292" s="4">
        <v>0.13135647</v>
      </c>
      <c r="T292" s="3">
        <v>1674</v>
      </c>
      <c r="U292" s="4">
        <v>0.10197456000000001</v>
      </c>
      <c r="V292" s="4">
        <v>0.23554142</v>
      </c>
      <c r="W292" s="3">
        <v>1574</v>
      </c>
      <c r="X292" s="4">
        <v>9.2711119999999994E-2</v>
      </c>
      <c r="Y292" s="4">
        <v>-5.9449519999999999E-2</v>
      </c>
      <c r="Z292" s="3">
        <v>1992</v>
      </c>
      <c r="AA292" s="4">
        <v>0.10180836</v>
      </c>
      <c r="AB292" s="4">
        <v>0.26520281000000001</v>
      </c>
      <c r="AC292" s="3">
        <v>2298</v>
      </c>
      <c r="AD292" s="4">
        <v>9.599531E-2</v>
      </c>
      <c r="AE292" s="4">
        <v>0.15380358999999999</v>
      </c>
      <c r="AF292" s="3">
        <v>2458</v>
      </c>
      <c r="AG292" s="4">
        <v>9.9763450000000004E-2</v>
      </c>
      <c r="AH292" s="4">
        <v>6.9632630000000001E-2</v>
      </c>
    </row>
    <row r="293" spans="1:34">
      <c r="A293" s="2" t="s">
        <v>156</v>
      </c>
      <c r="B293" s="2" t="s">
        <v>44</v>
      </c>
      <c r="C293" s="2" t="s">
        <v>47</v>
      </c>
      <c r="D293" s="2" t="s">
        <v>76</v>
      </c>
      <c r="E293" s="3">
        <v>6855</v>
      </c>
      <c r="F293" s="4">
        <v>0.37893167</v>
      </c>
      <c r="G293" s="4"/>
      <c r="H293" s="3">
        <v>7687</v>
      </c>
      <c r="I293" s="4">
        <v>0.34224043999999998</v>
      </c>
      <c r="J293" s="4">
        <v>0.12134823</v>
      </c>
      <c r="K293" s="3">
        <v>8038</v>
      </c>
      <c r="L293" s="4">
        <v>0.35449143</v>
      </c>
      <c r="M293" s="4">
        <v>4.5641210000000002E-2</v>
      </c>
      <c r="N293" s="3">
        <v>2225</v>
      </c>
      <c r="O293" s="4">
        <v>0.17899430999999999</v>
      </c>
      <c r="P293" s="4">
        <v>-0.72314924000000003</v>
      </c>
      <c r="Q293" s="3">
        <v>2454</v>
      </c>
      <c r="R293" s="4">
        <v>0.18193208</v>
      </c>
      <c r="S293" s="4">
        <v>0.10291105</v>
      </c>
      <c r="T293" s="3">
        <v>3142</v>
      </c>
      <c r="U293" s="4">
        <v>0.19143508000000001</v>
      </c>
      <c r="V293" s="4">
        <v>0.28013642999999999</v>
      </c>
      <c r="W293" s="3">
        <v>2647</v>
      </c>
      <c r="X293" s="4">
        <v>0.15590084000000001</v>
      </c>
      <c r="Y293" s="4">
        <v>-0.15750154999999999</v>
      </c>
      <c r="Z293" s="3">
        <v>3514</v>
      </c>
      <c r="AA293" s="4">
        <v>0.17964415</v>
      </c>
      <c r="AB293" s="4">
        <v>0.32761794</v>
      </c>
      <c r="AC293" s="3">
        <v>4503</v>
      </c>
      <c r="AD293" s="4">
        <v>0.18809563000000001</v>
      </c>
      <c r="AE293" s="4">
        <v>0.28124136</v>
      </c>
      <c r="AF293" s="3">
        <v>5230</v>
      </c>
      <c r="AG293" s="4">
        <v>0.21229007</v>
      </c>
      <c r="AH293" s="4">
        <v>0.16162023</v>
      </c>
    </row>
    <row r="294" spans="1:34">
      <c r="A294" s="2" t="s">
        <v>156</v>
      </c>
      <c r="B294" s="2" t="s">
        <v>44</v>
      </c>
      <c r="C294" s="2" t="s">
        <v>47</v>
      </c>
      <c r="D294" s="2" t="s">
        <v>77</v>
      </c>
      <c r="E294" s="3">
        <v>194</v>
      </c>
      <c r="F294" s="4">
        <v>1.073438E-2</v>
      </c>
      <c r="G294" s="4"/>
      <c r="H294" s="3">
        <v>167</v>
      </c>
      <c r="I294" s="4">
        <v>7.44344E-3</v>
      </c>
      <c r="J294" s="4">
        <v>-0.13907173</v>
      </c>
      <c r="K294" s="3">
        <v>225</v>
      </c>
      <c r="L294" s="4">
        <v>9.9037599999999993E-3</v>
      </c>
      <c r="M294" s="4">
        <v>0.34318056000000002</v>
      </c>
      <c r="N294" s="3">
        <v>195</v>
      </c>
      <c r="O294" s="4">
        <v>1.5672410000000001E-2</v>
      </c>
      <c r="P294" s="4">
        <v>-0.13234314999999999</v>
      </c>
      <c r="Q294" s="3">
        <v>181</v>
      </c>
      <c r="R294" s="4">
        <v>1.342703E-2</v>
      </c>
      <c r="S294" s="4">
        <v>-7.0360199999999998E-2</v>
      </c>
      <c r="T294" s="3">
        <v>240</v>
      </c>
      <c r="U294" s="4">
        <v>1.4600470000000001E-2</v>
      </c>
      <c r="V294" s="4">
        <v>0.32291196999999999</v>
      </c>
      <c r="W294" s="3">
        <v>259</v>
      </c>
      <c r="X294" s="4">
        <v>1.5245939999999999E-2</v>
      </c>
      <c r="Y294" s="4">
        <v>8.0263119999999993E-2</v>
      </c>
      <c r="Z294" s="3">
        <v>334</v>
      </c>
      <c r="AA294" s="4">
        <v>1.7053769999999999E-2</v>
      </c>
      <c r="AB294" s="4">
        <v>0.28876712999999998</v>
      </c>
      <c r="AC294" s="3">
        <v>374</v>
      </c>
      <c r="AD294" s="4">
        <v>1.5618679999999999E-2</v>
      </c>
      <c r="AE294" s="4">
        <v>0.12069969</v>
      </c>
      <c r="AF294" s="3">
        <v>355</v>
      </c>
      <c r="AG294" s="4">
        <v>1.440745E-2</v>
      </c>
      <c r="AH294" s="4">
        <v>-5.0585129999999999E-2</v>
      </c>
    </row>
    <row r="295" spans="1:34">
      <c r="A295" s="2" t="s">
        <v>156</v>
      </c>
      <c r="B295" s="2" t="s">
        <v>44</v>
      </c>
      <c r="C295" s="2" t="s">
        <v>47</v>
      </c>
      <c r="D295" s="2" t="s">
        <v>78</v>
      </c>
      <c r="E295" s="3">
        <v>74</v>
      </c>
      <c r="F295" s="4">
        <v>4.1052800000000002E-3</v>
      </c>
      <c r="G295" s="4"/>
      <c r="H295" s="3">
        <v>102</v>
      </c>
      <c r="I295" s="4">
        <v>4.5385099999999999E-3</v>
      </c>
      <c r="J295" s="4">
        <v>0.37258934999999999</v>
      </c>
      <c r="K295" s="3">
        <v>90</v>
      </c>
      <c r="L295" s="4">
        <v>3.9888700000000003E-3</v>
      </c>
      <c r="M295" s="4">
        <v>-0.11275283999999999</v>
      </c>
      <c r="N295" s="3">
        <v>64</v>
      </c>
      <c r="O295" s="4">
        <v>5.12357E-3</v>
      </c>
      <c r="P295" s="4">
        <v>-0.29573612999999999</v>
      </c>
      <c r="Q295" s="3">
        <v>66</v>
      </c>
      <c r="R295" s="4">
        <v>4.9046200000000002E-3</v>
      </c>
      <c r="S295" s="4">
        <v>3.8730680000000003E-2</v>
      </c>
      <c r="T295" s="3">
        <v>77</v>
      </c>
      <c r="U295" s="4">
        <v>4.7137899999999998E-3</v>
      </c>
      <c r="V295" s="4">
        <v>0.16925490000000001</v>
      </c>
      <c r="W295" s="3">
        <v>108</v>
      </c>
      <c r="X295" s="4">
        <v>6.3891199999999999E-3</v>
      </c>
      <c r="Y295" s="4">
        <v>0.40221019000000002</v>
      </c>
      <c r="Z295" s="3">
        <v>122</v>
      </c>
      <c r="AA295" s="4">
        <v>6.2295500000000004E-3</v>
      </c>
      <c r="AB295" s="4">
        <v>0.12337248000000001</v>
      </c>
      <c r="AC295" s="3">
        <v>139</v>
      </c>
      <c r="AD295" s="4">
        <v>5.8229099999999997E-3</v>
      </c>
      <c r="AE295" s="4">
        <v>0.14379600000000001</v>
      </c>
      <c r="AF295" s="3">
        <v>167</v>
      </c>
      <c r="AG295" s="4">
        <v>6.7680800000000001E-3</v>
      </c>
      <c r="AH295" s="4">
        <v>0.19629641</v>
      </c>
    </row>
    <row r="296" spans="1:34">
      <c r="A296" s="2" t="s">
        <v>156</v>
      </c>
      <c r="B296" s="2" t="s">
        <v>44</v>
      </c>
      <c r="C296" s="2" t="s">
        <v>47</v>
      </c>
      <c r="D296" s="2" t="s">
        <v>79</v>
      </c>
      <c r="E296" s="3">
        <v>30</v>
      </c>
      <c r="F296" s="4">
        <v>1.63175E-3</v>
      </c>
      <c r="G296" s="4"/>
      <c r="H296" s="3">
        <v>43</v>
      </c>
      <c r="I296" s="4">
        <v>1.90281E-3</v>
      </c>
      <c r="J296" s="4">
        <v>0.44781566</v>
      </c>
      <c r="K296" s="3">
        <v>46</v>
      </c>
      <c r="L296" s="4">
        <v>2.04193E-3</v>
      </c>
      <c r="M296" s="4">
        <v>8.3312280000000002E-2</v>
      </c>
      <c r="N296" s="3">
        <v>21</v>
      </c>
      <c r="O296" s="4">
        <v>1.70382E-3</v>
      </c>
      <c r="P296" s="4">
        <v>-0.54249791000000003</v>
      </c>
      <c r="Q296" s="3">
        <v>29</v>
      </c>
      <c r="R296" s="4">
        <v>2.11275E-3</v>
      </c>
      <c r="S296" s="4">
        <v>0.34553696</v>
      </c>
      <c r="T296" s="3">
        <v>36</v>
      </c>
      <c r="U296" s="4">
        <v>2.1795199999999999E-3</v>
      </c>
      <c r="V296" s="4">
        <v>0.25503797</v>
      </c>
      <c r="W296" s="3">
        <v>45</v>
      </c>
      <c r="X296" s="4">
        <v>2.6325599999999999E-3</v>
      </c>
      <c r="Y296" s="4">
        <v>0.24956792</v>
      </c>
      <c r="Z296" s="3">
        <v>54</v>
      </c>
      <c r="AA296" s="4">
        <v>2.7672999999999999E-3</v>
      </c>
      <c r="AB296" s="4">
        <v>0.21111821</v>
      </c>
      <c r="AC296" s="3">
        <v>52</v>
      </c>
      <c r="AD296" s="4">
        <v>2.1562E-3</v>
      </c>
      <c r="AE296" s="4">
        <v>-4.6551250000000002E-2</v>
      </c>
      <c r="AF296" s="3">
        <v>52</v>
      </c>
      <c r="AG296" s="4">
        <v>2.0963499999999999E-3</v>
      </c>
      <c r="AH296" s="4">
        <v>6.6595999999999995E-4</v>
      </c>
    </row>
    <row r="297" spans="1:34">
      <c r="A297" s="2" t="s">
        <v>156</v>
      </c>
      <c r="B297" s="2" t="s">
        <v>44</v>
      </c>
      <c r="C297" s="2" t="s">
        <v>47</v>
      </c>
      <c r="D297" s="2" t="s">
        <v>80</v>
      </c>
      <c r="E297" s="3">
        <v>348</v>
      </c>
      <c r="F297" s="4">
        <v>1.9248680000000001E-2</v>
      </c>
      <c r="G297" s="4"/>
      <c r="H297" s="3">
        <v>473</v>
      </c>
      <c r="I297" s="4">
        <v>2.1053200000000001E-2</v>
      </c>
      <c r="J297" s="4">
        <v>0.35796078999999997</v>
      </c>
      <c r="K297" s="3">
        <v>698</v>
      </c>
      <c r="L297" s="4">
        <v>3.0802570000000001E-2</v>
      </c>
      <c r="M297" s="4">
        <v>0.47698875000000002</v>
      </c>
      <c r="N297" s="3">
        <v>313</v>
      </c>
      <c r="O297" s="4">
        <v>2.514916E-2</v>
      </c>
      <c r="P297" s="4">
        <v>-0.55233951999999997</v>
      </c>
      <c r="Q297" s="3">
        <v>363</v>
      </c>
      <c r="R297" s="4">
        <v>2.6918359999999999E-2</v>
      </c>
      <c r="S297" s="4">
        <v>0.16143640000000001</v>
      </c>
      <c r="T297" s="3">
        <v>517</v>
      </c>
      <c r="U297" s="4">
        <v>3.1474210000000002E-2</v>
      </c>
      <c r="V297" s="4">
        <v>0.42249375</v>
      </c>
      <c r="W297" s="3">
        <v>483</v>
      </c>
      <c r="X297" s="4">
        <v>2.8433480000000001E-2</v>
      </c>
      <c r="Y297" s="4">
        <v>-6.5418119999999996E-2</v>
      </c>
      <c r="Z297" s="3">
        <v>588</v>
      </c>
      <c r="AA297" s="4">
        <v>3.0068500000000001E-2</v>
      </c>
      <c r="AB297" s="4">
        <v>0.21840092</v>
      </c>
      <c r="AC297" s="3">
        <v>652</v>
      </c>
      <c r="AD297" s="4">
        <v>2.7216779999999999E-2</v>
      </c>
      <c r="AE297" s="4">
        <v>0.10761883</v>
      </c>
      <c r="AF297" s="3">
        <v>678</v>
      </c>
      <c r="AG297" s="4">
        <v>2.751553E-2</v>
      </c>
      <c r="AH297" s="4">
        <v>4.0529200000000001E-2</v>
      </c>
    </row>
    <row r="298" spans="1:34">
      <c r="A298" s="2" t="s">
        <v>156</v>
      </c>
      <c r="B298" s="2" t="s">
        <v>44</v>
      </c>
      <c r="C298" s="2" t="s">
        <v>47</v>
      </c>
      <c r="D298" s="2" t="s">
        <v>81</v>
      </c>
      <c r="E298" s="3">
        <v>33</v>
      </c>
      <c r="F298" s="4">
        <v>1.83709E-3</v>
      </c>
      <c r="G298" s="4"/>
      <c r="H298" s="3">
        <v>34</v>
      </c>
      <c r="I298" s="4">
        <v>1.5110499999999999E-3</v>
      </c>
      <c r="J298" s="4">
        <v>2.1222270000000001E-2</v>
      </c>
      <c r="K298" s="3">
        <v>37</v>
      </c>
      <c r="L298" s="4">
        <v>1.62856E-3</v>
      </c>
      <c r="M298" s="4">
        <v>8.8006559999999998E-2</v>
      </c>
      <c r="N298" s="3">
        <v>17</v>
      </c>
      <c r="O298" s="4">
        <v>1.3720799999999999E-3</v>
      </c>
      <c r="P298" s="4">
        <v>-0.53805804000000002</v>
      </c>
      <c r="Q298" s="3">
        <v>17</v>
      </c>
      <c r="R298" s="4">
        <v>1.22956E-3</v>
      </c>
      <c r="S298" s="4">
        <v>-2.760671E-2</v>
      </c>
      <c r="T298" s="3">
        <v>40</v>
      </c>
      <c r="U298" s="4">
        <v>2.4546099999999999E-3</v>
      </c>
      <c r="V298" s="4">
        <v>1.4287130400000001</v>
      </c>
      <c r="W298" s="3">
        <v>69</v>
      </c>
      <c r="X298" s="4">
        <v>4.05435E-3</v>
      </c>
      <c r="Y298" s="4">
        <v>0.70876101000000002</v>
      </c>
      <c r="Z298" s="3">
        <v>93</v>
      </c>
      <c r="AA298" s="4">
        <v>4.7775700000000001E-3</v>
      </c>
      <c r="AB298" s="4">
        <v>0.35767115999999999</v>
      </c>
      <c r="AC298" s="3">
        <v>155</v>
      </c>
      <c r="AD298" s="4">
        <v>6.4721300000000004E-3</v>
      </c>
      <c r="AE298" s="4">
        <v>0.65769812999999999</v>
      </c>
      <c r="AF298" s="3">
        <v>155</v>
      </c>
      <c r="AG298" s="4">
        <v>6.3078600000000002E-3</v>
      </c>
      <c r="AH298" s="4">
        <v>3.10947E-3</v>
      </c>
    </row>
    <row r="299" spans="1:34">
      <c r="A299" s="2" t="s">
        <v>156</v>
      </c>
      <c r="B299" s="2" t="s">
        <v>44</v>
      </c>
      <c r="C299" s="2" t="s">
        <v>47</v>
      </c>
      <c r="D299" s="2" t="s">
        <v>82</v>
      </c>
      <c r="E299" s="3">
        <v>415</v>
      </c>
      <c r="F299" s="4">
        <v>2.2924750000000001E-2</v>
      </c>
      <c r="G299" s="4"/>
      <c r="H299" s="3">
        <v>749</v>
      </c>
      <c r="I299" s="4">
        <v>3.33537E-2</v>
      </c>
      <c r="J299" s="4">
        <v>0.80638114999999999</v>
      </c>
      <c r="K299" s="3">
        <v>396</v>
      </c>
      <c r="L299" s="4">
        <v>1.7478480000000001E-2</v>
      </c>
      <c r="M299" s="4">
        <v>-0.47098508</v>
      </c>
      <c r="N299" s="3">
        <v>327</v>
      </c>
      <c r="O299" s="4">
        <v>2.6287899999999999E-2</v>
      </c>
      <c r="P299" s="4">
        <v>-0.17535970000000001</v>
      </c>
      <c r="Q299" s="3">
        <v>364</v>
      </c>
      <c r="R299" s="4">
        <v>2.6960109999999999E-2</v>
      </c>
      <c r="S299" s="4">
        <v>0.11284885</v>
      </c>
      <c r="T299" s="3">
        <v>408</v>
      </c>
      <c r="U299" s="4">
        <v>2.487586E-2</v>
      </c>
      <c r="V299" s="4">
        <v>0.12253641</v>
      </c>
      <c r="W299" s="3">
        <v>406</v>
      </c>
      <c r="X299" s="4">
        <v>2.3935620000000001E-2</v>
      </c>
      <c r="Y299" s="4">
        <v>-4.5746399999999996E-3</v>
      </c>
      <c r="Z299" s="3">
        <v>449</v>
      </c>
      <c r="AA299" s="4">
        <v>2.2967520000000002E-2</v>
      </c>
      <c r="AB299" s="4">
        <v>0.10554892</v>
      </c>
      <c r="AC299" s="3">
        <v>545</v>
      </c>
      <c r="AD299" s="4">
        <v>2.275661E-2</v>
      </c>
      <c r="AE299" s="4">
        <v>0.21243603</v>
      </c>
      <c r="AF299" s="3">
        <v>526</v>
      </c>
      <c r="AG299" s="4">
        <v>2.1336770000000001E-2</v>
      </c>
      <c r="AH299" s="4">
        <v>-3.4984710000000002E-2</v>
      </c>
    </row>
    <row r="300" spans="1:34">
      <c r="A300" s="2" t="s">
        <v>156</v>
      </c>
      <c r="B300" s="2" t="s">
        <v>44</v>
      </c>
      <c r="C300" s="2" t="s">
        <v>47</v>
      </c>
      <c r="D300" s="2" t="s">
        <v>83</v>
      </c>
      <c r="E300" s="3">
        <v>3997</v>
      </c>
      <c r="F300" s="4">
        <v>0.22091511</v>
      </c>
      <c r="G300" s="4"/>
      <c r="H300" s="3">
        <v>5209</v>
      </c>
      <c r="I300" s="4">
        <v>0.23192268999999999</v>
      </c>
      <c r="J300" s="4">
        <v>0.30343056000000002</v>
      </c>
      <c r="K300" s="3">
        <v>4992</v>
      </c>
      <c r="L300" s="4">
        <v>0.22016178</v>
      </c>
      <c r="M300" s="4">
        <v>-4.1687929999999998E-2</v>
      </c>
      <c r="N300" s="3">
        <v>4373</v>
      </c>
      <c r="O300" s="4">
        <v>0.35174357000000001</v>
      </c>
      <c r="P300" s="4">
        <v>-0.12401537999999999</v>
      </c>
      <c r="Q300" s="3">
        <v>4900</v>
      </c>
      <c r="R300" s="4">
        <v>0.36323549999999999</v>
      </c>
      <c r="S300" s="4">
        <v>0.1205534</v>
      </c>
      <c r="T300" s="3">
        <v>5361</v>
      </c>
      <c r="U300" s="4">
        <v>0.32663843999999997</v>
      </c>
      <c r="V300" s="4">
        <v>9.4014379999999995E-2</v>
      </c>
      <c r="W300" s="3">
        <v>6213</v>
      </c>
      <c r="X300" s="4">
        <v>0.36591723999999998</v>
      </c>
      <c r="Y300" s="4">
        <v>0.15893144000000001</v>
      </c>
      <c r="Z300" s="3">
        <v>6414</v>
      </c>
      <c r="AA300" s="4">
        <v>0.32785500000000001</v>
      </c>
      <c r="AB300" s="4">
        <v>3.230359E-2</v>
      </c>
      <c r="AC300" s="3">
        <v>8435</v>
      </c>
      <c r="AD300" s="4">
        <v>0.35237446</v>
      </c>
      <c r="AE300" s="4">
        <v>0.31518826999999999</v>
      </c>
      <c r="AF300" s="3">
        <v>9001</v>
      </c>
      <c r="AG300" s="4">
        <v>0.36535908</v>
      </c>
      <c r="AH300" s="4">
        <v>6.7157880000000003E-2</v>
      </c>
    </row>
    <row r="301" spans="1:34">
      <c r="A301" s="2" t="s">
        <v>156</v>
      </c>
      <c r="B301" s="2" t="s">
        <v>44</v>
      </c>
      <c r="C301" s="2" t="s">
        <v>47</v>
      </c>
      <c r="D301" s="2" t="s">
        <v>48</v>
      </c>
      <c r="E301" s="3">
        <v>18091</v>
      </c>
      <c r="F301" s="4">
        <v>1</v>
      </c>
      <c r="G301" s="4"/>
      <c r="H301" s="3">
        <v>22461</v>
      </c>
      <c r="I301" s="4">
        <v>1</v>
      </c>
      <c r="J301" s="4">
        <v>0.24156676999999999</v>
      </c>
      <c r="K301" s="3">
        <v>22675</v>
      </c>
      <c r="L301" s="4">
        <v>1</v>
      </c>
      <c r="M301" s="4">
        <v>9.5045400000000006E-3</v>
      </c>
      <c r="N301" s="3">
        <v>12432</v>
      </c>
      <c r="O301" s="4">
        <v>1</v>
      </c>
      <c r="P301" s="4">
        <v>-0.45170758999999999</v>
      </c>
      <c r="Q301" s="3">
        <v>13490</v>
      </c>
      <c r="R301" s="4">
        <v>1</v>
      </c>
      <c r="S301" s="4">
        <v>8.5101670000000004E-2</v>
      </c>
      <c r="T301" s="3">
        <v>16412</v>
      </c>
      <c r="U301" s="4">
        <v>1</v>
      </c>
      <c r="V301" s="4">
        <v>0.21658938999999999</v>
      </c>
      <c r="W301" s="3">
        <v>16979</v>
      </c>
      <c r="X301" s="4">
        <v>1</v>
      </c>
      <c r="Y301" s="4">
        <v>3.4527799999999997E-2</v>
      </c>
      <c r="Z301" s="3">
        <v>19562</v>
      </c>
      <c r="AA301" s="4">
        <v>1</v>
      </c>
      <c r="AB301" s="4">
        <v>0.15214859</v>
      </c>
      <c r="AC301" s="3">
        <v>23938</v>
      </c>
      <c r="AD301" s="4">
        <v>1</v>
      </c>
      <c r="AE301" s="4">
        <v>0.22367284000000001</v>
      </c>
      <c r="AF301" s="3">
        <v>24637</v>
      </c>
      <c r="AG301" s="4">
        <v>1</v>
      </c>
      <c r="AH301" s="4">
        <v>2.9231799999999999E-2</v>
      </c>
    </row>
    <row r="302" spans="1:34">
      <c r="A302" s="2" t="s">
        <v>156</v>
      </c>
      <c r="B302" s="2" t="s">
        <v>49</v>
      </c>
      <c r="C302" s="2" t="s">
        <v>45</v>
      </c>
      <c r="D302" s="2" t="s">
        <v>74</v>
      </c>
      <c r="E302" s="3">
        <v>17914</v>
      </c>
      <c r="F302" s="4">
        <v>0.31779122999999998</v>
      </c>
      <c r="G302" s="4"/>
      <c r="H302" s="3">
        <v>19646</v>
      </c>
      <c r="I302" s="4">
        <v>0.35182664000000002</v>
      </c>
      <c r="J302" s="4">
        <v>9.6713779999999999E-2</v>
      </c>
      <c r="K302" s="3">
        <v>22956</v>
      </c>
      <c r="L302" s="4">
        <v>0.38825001999999997</v>
      </c>
      <c r="M302" s="4">
        <v>0.16846216</v>
      </c>
      <c r="N302" s="3">
        <v>25478</v>
      </c>
      <c r="O302" s="4">
        <v>0.411331</v>
      </c>
      <c r="P302" s="4">
        <v>0.10986783</v>
      </c>
      <c r="Q302" s="3">
        <v>29647</v>
      </c>
      <c r="R302" s="4">
        <v>0.43168890999999998</v>
      </c>
      <c r="S302" s="4">
        <v>0.16364865000000001</v>
      </c>
      <c r="T302" s="3">
        <v>33108</v>
      </c>
      <c r="U302" s="4">
        <v>0.44553516999999998</v>
      </c>
      <c r="V302" s="4">
        <v>0.1167506</v>
      </c>
      <c r="W302" s="3">
        <v>32873</v>
      </c>
      <c r="X302" s="4">
        <v>0.44990449999999998</v>
      </c>
      <c r="Y302" s="4">
        <v>-7.1117999999999997E-3</v>
      </c>
      <c r="Z302" s="3">
        <v>34854</v>
      </c>
      <c r="AA302" s="4">
        <v>0.46322046</v>
      </c>
      <c r="AB302" s="4">
        <v>6.0258569999999997E-2</v>
      </c>
      <c r="AC302" s="3">
        <v>38375</v>
      </c>
      <c r="AD302" s="4">
        <v>0.46205715000000003</v>
      </c>
      <c r="AE302" s="4">
        <v>0.10102889</v>
      </c>
      <c r="AF302" s="3">
        <v>39459</v>
      </c>
      <c r="AG302" s="4">
        <v>0.44809409</v>
      </c>
      <c r="AH302" s="4">
        <v>2.8241140000000001E-2</v>
      </c>
    </row>
    <row r="303" spans="1:34">
      <c r="A303" s="2" t="s">
        <v>156</v>
      </c>
      <c r="B303" s="2" t="s">
        <v>49</v>
      </c>
      <c r="C303" s="2" t="s">
        <v>45</v>
      </c>
      <c r="D303" s="2" t="s">
        <v>75</v>
      </c>
      <c r="E303" s="3">
        <v>2837</v>
      </c>
      <c r="F303" s="4">
        <v>5.0320789999999997E-2</v>
      </c>
      <c r="G303" s="4"/>
      <c r="H303" s="3">
        <v>3148</v>
      </c>
      <c r="I303" s="4">
        <v>5.6379199999999997E-2</v>
      </c>
      <c r="J303" s="4">
        <v>0.10988492</v>
      </c>
      <c r="K303" s="3">
        <v>3712</v>
      </c>
      <c r="L303" s="4">
        <v>6.2778139999999996E-2</v>
      </c>
      <c r="M303" s="4">
        <v>0.17902064000000001</v>
      </c>
      <c r="N303" s="3">
        <v>4431</v>
      </c>
      <c r="O303" s="4">
        <v>7.1533029999999997E-2</v>
      </c>
      <c r="P303" s="4">
        <v>0.19368431999999999</v>
      </c>
      <c r="Q303" s="3">
        <v>5286</v>
      </c>
      <c r="R303" s="4">
        <v>7.6965459999999999E-2</v>
      </c>
      <c r="S303" s="4">
        <v>0.19297582999999999</v>
      </c>
      <c r="T303" s="3">
        <v>6600</v>
      </c>
      <c r="U303" s="4">
        <v>8.8817880000000002E-2</v>
      </c>
      <c r="V303" s="4">
        <v>0.24867570999999999</v>
      </c>
      <c r="W303" s="3">
        <v>7308</v>
      </c>
      <c r="X303" s="4">
        <v>0.10001547</v>
      </c>
      <c r="Y303" s="4">
        <v>0.10720689</v>
      </c>
      <c r="Z303" s="3">
        <v>7973</v>
      </c>
      <c r="AA303" s="4">
        <v>0.10596762999999999</v>
      </c>
      <c r="AB303" s="4">
        <v>9.1064489999999998E-2</v>
      </c>
      <c r="AC303" s="3">
        <v>9581</v>
      </c>
      <c r="AD303" s="4">
        <v>0.11535889000000001</v>
      </c>
      <c r="AE303" s="4">
        <v>0.20162401999999999</v>
      </c>
      <c r="AF303" s="3">
        <v>10863</v>
      </c>
      <c r="AG303" s="4">
        <v>0.12335776</v>
      </c>
      <c r="AH303" s="4">
        <v>0.13380107999999999</v>
      </c>
    </row>
    <row r="304" spans="1:34">
      <c r="A304" s="2" t="s">
        <v>156</v>
      </c>
      <c r="B304" s="2" t="s">
        <v>49</v>
      </c>
      <c r="C304" s="2" t="s">
        <v>45</v>
      </c>
      <c r="D304" s="2" t="s">
        <v>76</v>
      </c>
      <c r="E304" s="3">
        <v>6190</v>
      </c>
      <c r="F304" s="4">
        <v>0.1098185</v>
      </c>
      <c r="G304" s="4"/>
      <c r="H304" s="3">
        <v>6572</v>
      </c>
      <c r="I304" s="4">
        <v>0.11768787999999999</v>
      </c>
      <c r="J304" s="4">
        <v>6.1604430000000002E-2</v>
      </c>
      <c r="K304" s="3">
        <v>6744</v>
      </c>
      <c r="L304" s="4">
        <v>0.11406833</v>
      </c>
      <c r="M304" s="4">
        <v>2.6278530000000001E-2</v>
      </c>
      <c r="N304" s="3">
        <v>7324</v>
      </c>
      <c r="O304" s="4">
        <v>0.11824712</v>
      </c>
      <c r="P304" s="4">
        <v>8.5967370000000001E-2</v>
      </c>
      <c r="Q304" s="3">
        <v>8264</v>
      </c>
      <c r="R304" s="4">
        <v>0.12033207</v>
      </c>
      <c r="S304" s="4">
        <v>0.12832245</v>
      </c>
      <c r="T304" s="3">
        <v>9900</v>
      </c>
      <c r="U304" s="4">
        <v>0.13322518999999999</v>
      </c>
      <c r="V304" s="4">
        <v>0.19798141</v>
      </c>
      <c r="W304" s="3">
        <v>9922</v>
      </c>
      <c r="X304" s="4">
        <v>0.13579821</v>
      </c>
      <c r="Y304" s="4">
        <v>2.2353199999999998E-3</v>
      </c>
      <c r="Z304" s="3">
        <v>10817</v>
      </c>
      <c r="AA304" s="4">
        <v>0.14375609</v>
      </c>
      <c r="AB304" s="4">
        <v>9.0125720000000006E-2</v>
      </c>
      <c r="AC304" s="3">
        <v>12961</v>
      </c>
      <c r="AD304" s="4">
        <v>0.1560541</v>
      </c>
      <c r="AE304" s="4">
        <v>0.19822861</v>
      </c>
      <c r="AF304" s="3">
        <v>14697</v>
      </c>
      <c r="AG304" s="4">
        <v>0.16689798</v>
      </c>
      <c r="AH304" s="4">
        <v>0.13395899999999999</v>
      </c>
    </row>
    <row r="305" spans="1:34">
      <c r="A305" s="2" t="s">
        <v>156</v>
      </c>
      <c r="B305" s="2" t="s">
        <v>49</v>
      </c>
      <c r="C305" s="2" t="s">
        <v>45</v>
      </c>
      <c r="D305" s="2" t="s">
        <v>77</v>
      </c>
      <c r="E305" s="3">
        <v>875</v>
      </c>
      <c r="F305" s="4">
        <v>1.5518260000000001E-2</v>
      </c>
      <c r="G305" s="4"/>
      <c r="H305" s="3">
        <v>1001</v>
      </c>
      <c r="I305" s="4">
        <v>1.7930999999999999E-2</v>
      </c>
      <c r="J305" s="4">
        <v>0.14463751999999999</v>
      </c>
      <c r="K305" s="3">
        <v>1240</v>
      </c>
      <c r="L305" s="4">
        <v>2.0965540000000001E-2</v>
      </c>
      <c r="M305" s="4">
        <v>0.23803590999999999</v>
      </c>
      <c r="N305" s="3">
        <v>1535</v>
      </c>
      <c r="O305" s="4">
        <v>2.4787650000000001E-2</v>
      </c>
      <c r="P305" s="4">
        <v>0.23857033999999999</v>
      </c>
      <c r="Q305" s="3">
        <v>1793</v>
      </c>
      <c r="R305" s="4">
        <v>2.6110379999999999E-2</v>
      </c>
      <c r="S305" s="4">
        <v>0.16793926000000001</v>
      </c>
      <c r="T305" s="3">
        <v>2214</v>
      </c>
      <c r="U305" s="4">
        <v>2.9793139999999999E-2</v>
      </c>
      <c r="V305" s="4">
        <v>0.23466217</v>
      </c>
      <c r="W305" s="3">
        <v>2461</v>
      </c>
      <c r="X305" s="4">
        <v>3.3683930000000001E-2</v>
      </c>
      <c r="Y305" s="4">
        <v>0.11165116999999999</v>
      </c>
      <c r="Z305" s="3">
        <v>2847</v>
      </c>
      <c r="AA305" s="4">
        <v>3.7843910000000001E-2</v>
      </c>
      <c r="AB305" s="4">
        <v>0.15695824999999999</v>
      </c>
      <c r="AC305" s="3">
        <v>3318</v>
      </c>
      <c r="AD305" s="4">
        <v>3.9948919999999999E-2</v>
      </c>
      <c r="AE305" s="4">
        <v>0.16519803999999999</v>
      </c>
      <c r="AF305" s="3">
        <v>3850</v>
      </c>
      <c r="AG305" s="4">
        <v>4.3724649999999997E-2</v>
      </c>
      <c r="AH305" s="4">
        <v>0.16049379999999999</v>
      </c>
    </row>
    <row r="306" spans="1:34">
      <c r="A306" s="2" t="s">
        <v>156</v>
      </c>
      <c r="B306" s="2" t="s">
        <v>49</v>
      </c>
      <c r="C306" s="2" t="s">
        <v>45</v>
      </c>
      <c r="D306" s="2" t="s">
        <v>78</v>
      </c>
      <c r="E306" s="3">
        <v>345</v>
      </c>
      <c r="F306" s="4">
        <v>6.1148599999999997E-3</v>
      </c>
      <c r="G306" s="4"/>
      <c r="H306" s="3">
        <v>321</v>
      </c>
      <c r="I306" s="4">
        <v>5.7480300000000003E-3</v>
      </c>
      <c r="J306" s="4">
        <v>-6.8809809999999999E-2</v>
      </c>
      <c r="K306" s="3">
        <v>372</v>
      </c>
      <c r="L306" s="4">
        <v>6.2960200000000003E-3</v>
      </c>
      <c r="M306" s="4">
        <v>0.15978966</v>
      </c>
      <c r="N306" s="3">
        <v>376</v>
      </c>
      <c r="O306" s="4">
        <v>6.0766500000000003E-3</v>
      </c>
      <c r="P306" s="4">
        <v>1.1089689999999999E-2</v>
      </c>
      <c r="Q306" s="3">
        <v>417</v>
      </c>
      <c r="R306" s="4">
        <v>6.0663499999999999E-3</v>
      </c>
      <c r="S306" s="4">
        <v>0.10689282999999999</v>
      </c>
      <c r="T306" s="3">
        <v>446</v>
      </c>
      <c r="U306" s="4">
        <v>6.00089E-3</v>
      </c>
      <c r="V306" s="4">
        <v>7.0367830000000006E-2</v>
      </c>
      <c r="W306" s="3">
        <v>434</v>
      </c>
      <c r="X306" s="4">
        <v>5.9425499999999996E-3</v>
      </c>
      <c r="Y306" s="4">
        <v>-2.6313380000000001E-2</v>
      </c>
      <c r="Z306" s="3">
        <v>456</v>
      </c>
      <c r="AA306" s="4">
        <v>6.0615499999999998E-3</v>
      </c>
      <c r="AB306" s="4">
        <v>5.0401769999999999E-2</v>
      </c>
      <c r="AC306" s="3">
        <v>508</v>
      </c>
      <c r="AD306" s="4">
        <v>6.1208E-3</v>
      </c>
      <c r="AE306" s="4">
        <v>0.11458902</v>
      </c>
      <c r="AF306" s="3">
        <v>564</v>
      </c>
      <c r="AG306" s="4">
        <v>6.4045999999999999E-3</v>
      </c>
      <c r="AH306" s="4">
        <v>0.10944532999999999</v>
      </c>
    </row>
    <row r="307" spans="1:34">
      <c r="A307" s="2" t="s">
        <v>156</v>
      </c>
      <c r="B307" s="2" t="s">
        <v>49</v>
      </c>
      <c r="C307" s="2" t="s">
        <v>45</v>
      </c>
      <c r="D307" s="2" t="s">
        <v>79</v>
      </c>
      <c r="E307" s="3">
        <v>153</v>
      </c>
      <c r="F307" s="4">
        <v>2.7102099999999998E-3</v>
      </c>
      <c r="G307" s="4"/>
      <c r="H307" s="3">
        <v>169</v>
      </c>
      <c r="I307" s="4">
        <v>3.0186800000000001E-3</v>
      </c>
      <c r="J307" s="4">
        <v>0.10337104</v>
      </c>
      <c r="K307" s="3">
        <v>176</v>
      </c>
      <c r="L307" s="4">
        <v>2.9820599999999999E-3</v>
      </c>
      <c r="M307" s="4">
        <v>4.5999060000000001E-2</v>
      </c>
      <c r="N307" s="3">
        <v>177</v>
      </c>
      <c r="O307" s="4">
        <v>2.8624700000000002E-3</v>
      </c>
      <c r="P307" s="4">
        <v>5.5758800000000001E-3</v>
      </c>
      <c r="Q307" s="3">
        <v>235</v>
      </c>
      <c r="R307" s="4">
        <v>3.4242700000000001E-3</v>
      </c>
      <c r="S307" s="4">
        <v>0.32638631000000001</v>
      </c>
      <c r="T307" s="3">
        <v>267</v>
      </c>
      <c r="U307" s="4">
        <v>3.5988600000000002E-3</v>
      </c>
      <c r="V307" s="4">
        <v>0.13721435000000001</v>
      </c>
      <c r="W307" s="3">
        <v>273</v>
      </c>
      <c r="X307" s="4">
        <v>3.7306499999999999E-3</v>
      </c>
      <c r="Y307" s="4">
        <v>1.925106E-2</v>
      </c>
      <c r="Z307" s="3">
        <v>295</v>
      </c>
      <c r="AA307" s="4">
        <v>3.9223399999999999E-3</v>
      </c>
      <c r="AB307" s="4">
        <v>8.2692260000000004E-2</v>
      </c>
      <c r="AC307" s="3">
        <v>326</v>
      </c>
      <c r="AD307" s="4">
        <v>3.9227899999999998E-3</v>
      </c>
      <c r="AE307" s="4">
        <v>0.10392793</v>
      </c>
      <c r="AF307" s="3">
        <v>306</v>
      </c>
      <c r="AG307" s="4">
        <v>3.4761900000000001E-3</v>
      </c>
      <c r="AH307" s="4">
        <v>-6.0428910000000002E-2</v>
      </c>
    </row>
    <row r="308" spans="1:34">
      <c r="A308" s="2" t="s">
        <v>156</v>
      </c>
      <c r="B308" s="2" t="s">
        <v>49</v>
      </c>
      <c r="C308" s="2" t="s">
        <v>45</v>
      </c>
      <c r="D308" s="2" t="s">
        <v>80</v>
      </c>
      <c r="E308" s="3">
        <v>916</v>
      </c>
      <c r="F308" s="4">
        <v>1.6254060000000001E-2</v>
      </c>
      <c r="G308" s="4"/>
      <c r="H308" s="3">
        <v>1034</v>
      </c>
      <c r="I308" s="4">
        <v>1.8519310000000001E-2</v>
      </c>
      <c r="J308" s="4">
        <v>0.12867644</v>
      </c>
      <c r="K308" s="3">
        <v>1238</v>
      </c>
      <c r="L308" s="4">
        <v>2.0939559999999999E-2</v>
      </c>
      <c r="M308" s="4">
        <v>0.19722197999999999</v>
      </c>
      <c r="N308" s="3">
        <v>1412</v>
      </c>
      <c r="O308" s="4">
        <v>2.2804020000000001E-2</v>
      </c>
      <c r="P308" s="4">
        <v>0.14086767</v>
      </c>
      <c r="Q308" s="3">
        <v>1714</v>
      </c>
      <c r="R308" s="4">
        <v>2.4955870000000002E-2</v>
      </c>
      <c r="S308" s="4">
        <v>0.21339911</v>
      </c>
      <c r="T308" s="3">
        <v>2107</v>
      </c>
      <c r="U308" s="4">
        <v>2.8349610000000001E-2</v>
      </c>
      <c r="V308" s="4">
        <v>0.22919112</v>
      </c>
      <c r="W308" s="3">
        <v>2349</v>
      </c>
      <c r="X308" s="4">
        <v>3.2144359999999997E-2</v>
      </c>
      <c r="Y308" s="4">
        <v>0.11485863</v>
      </c>
      <c r="Z308" s="3">
        <v>2706</v>
      </c>
      <c r="AA308" s="4">
        <v>3.5957999999999997E-2</v>
      </c>
      <c r="AB308" s="4">
        <v>0.15195381999999999</v>
      </c>
      <c r="AC308" s="3">
        <v>3306</v>
      </c>
      <c r="AD308" s="4">
        <v>3.9806590000000003E-2</v>
      </c>
      <c r="AE308" s="4">
        <v>0.22194087000000001</v>
      </c>
      <c r="AF308" s="3">
        <v>3915</v>
      </c>
      <c r="AG308" s="4">
        <v>4.4461210000000001E-2</v>
      </c>
      <c r="AH308" s="4">
        <v>0.18426194000000001</v>
      </c>
    </row>
    <row r="309" spans="1:34">
      <c r="A309" s="2" t="s">
        <v>156</v>
      </c>
      <c r="B309" s="2" t="s">
        <v>49</v>
      </c>
      <c r="C309" s="2" t="s">
        <v>45</v>
      </c>
      <c r="D309" s="2" t="s">
        <v>81</v>
      </c>
      <c r="E309" s="3">
        <v>140</v>
      </c>
      <c r="F309" s="4">
        <v>2.4798699999999999E-3</v>
      </c>
      <c r="G309" s="4"/>
      <c r="H309" s="3">
        <v>164</v>
      </c>
      <c r="I309" s="4">
        <v>2.94422E-3</v>
      </c>
      <c r="J309" s="4">
        <v>0.17611083</v>
      </c>
      <c r="K309" s="3">
        <v>136</v>
      </c>
      <c r="L309" s="4">
        <v>2.3046199999999998E-3</v>
      </c>
      <c r="M309" s="4">
        <v>-0.17118003000000001</v>
      </c>
      <c r="N309" s="3">
        <v>195</v>
      </c>
      <c r="O309" s="4">
        <v>3.15556E-3</v>
      </c>
      <c r="P309" s="4">
        <v>0.43439438000000002</v>
      </c>
      <c r="Q309" s="3">
        <v>224</v>
      </c>
      <c r="R309" s="4">
        <v>3.2547100000000001E-3</v>
      </c>
      <c r="S309" s="4">
        <v>0.14361146999999999</v>
      </c>
      <c r="T309" s="3">
        <v>287</v>
      </c>
      <c r="U309" s="4">
        <v>3.8618099999999998E-3</v>
      </c>
      <c r="V309" s="4">
        <v>0.28387758000000002</v>
      </c>
      <c r="W309" s="3">
        <v>320</v>
      </c>
      <c r="X309" s="4">
        <v>4.3761E-3</v>
      </c>
      <c r="Y309" s="4">
        <v>0.11418854000000001</v>
      </c>
      <c r="Z309" s="3">
        <v>388</v>
      </c>
      <c r="AA309" s="4">
        <v>5.1594400000000004E-3</v>
      </c>
      <c r="AB309" s="4">
        <v>0.2141139</v>
      </c>
      <c r="AC309" s="3">
        <v>398</v>
      </c>
      <c r="AD309" s="4">
        <v>4.7919700000000004E-3</v>
      </c>
      <c r="AE309" s="4">
        <v>2.5185470000000001E-2</v>
      </c>
      <c r="AF309" s="3">
        <v>524</v>
      </c>
      <c r="AG309" s="4">
        <v>5.9454299999999998E-3</v>
      </c>
      <c r="AH309" s="4">
        <v>0.31549821</v>
      </c>
    </row>
    <row r="310" spans="1:34">
      <c r="A310" s="2" t="s">
        <v>156</v>
      </c>
      <c r="B310" s="2" t="s">
        <v>49</v>
      </c>
      <c r="C310" s="2" t="s">
        <v>45</v>
      </c>
      <c r="D310" s="2" t="s">
        <v>82</v>
      </c>
      <c r="E310" s="3">
        <v>7401</v>
      </c>
      <c r="F310" s="4">
        <v>0.13130412999999999</v>
      </c>
      <c r="G310" s="4"/>
      <c r="H310" s="3">
        <v>8399</v>
      </c>
      <c r="I310" s="4">
        <v>0.15041454000000001</v>
      </c>
      <c r="J310" s="4">
        <v>0.13479636</v>
      </c>
      <c r="K310" s="3">
        <v>9745</v>
      </c>
      <c r="L310" s="4">
        <v>0.16481039</v>
      </c>
      <c r="M310" s="4">
        <v>0.16018341</v>
      </c>
      <c r="N310" s="3">
        <v>9822</v>
      </c>
      <c r="O310" s="4">
        <v>0.15857415</v>
      </c>
      <c r="P310" s="4">
        <v>7.9502900000000005E-3</v>
      </c>
      <c r="Q310" s="3">
        <v>10446</v>
      </c>
      <c r="R310" s="4">
        <v>0.15210493999999999</v>
      </c>
      <c r="S310" s="4">
        <v>6.3538800000000006E-2</v>
      </c>
      <c r="T310" s="3">
        <v>9708</v>
      </c>
      <c r="U310" s="4">
        <v>0.13063333999999999</v>
      </c>
      <c r="V310" s="4">
        <v>-7.0700280000000004E-2</v>
      </c>
      <c r="W310" s="3">
        <v>8405</v>
      </c>
      <c r="X310" s="4">
        <v>0.11503365</v>
      </c>
      <c r="Y310" s="4">
        <v>-0.13416949</v>
      </c>
      <c r="Z310" s="3">
        <v>7500</v>
      </c>
      <c r="AA310" s="4">
        <v>9.9681489999999998E-2</v>
      </c>
      <c r="AB310" s="4">
        <v>-0.10765247999999999</v>
      </c>
      <c r="AC310" s="3">
        <v>6799</v>
      </c>
      <c r="AD310" s="4">
        <v>8.1866629999999996E-2</v>
      </c>
      <c r="AE310" s="4">
        <v>-9.346807E-2</v>
      </c>
      <c r="AF310" s="3">
        <v>6497</v>
      </c>
      <c r="AG310" s="4">
        <v>7.378535E-2</v>
      </c>
      <c r="AH310" s="4">
        <v>-4.4381150000000001E-2</v>
      </c>
    </row>
    <row r="311" spans="1:34">
      <c r="A311" s="2" t="s">
        <v>156</v>
      </c>
      <c r="B311" s="2" t="s">
        <v>49</v>
      </c>
      <c r="C311" s="2" t="s">
        <v>45</v>
      </c>
      <c r="D311" s="2" t="s">
        <v>83</v>
      </c>
      <c r="E311" s="3">
        <v>19599</v>
      </c>
      <c r="F311" s="4">
        <v>0.34768809000000001</v>
      </c>
      <c r="G311" s="4"/>
      <c r="H311" s="3">
        <v>15386</v>
      </c>
      <c r="I311" s="4">
        <v>0.27553049000000002</v>
      </c>
      <c r="J311" s="4">
        <v>-0.21496984</v>
      </c>
      <c r="K311" s="3">
        <v>12807</v>
      </c>
      <c r="L311" s="4">
        <v>0.21660531999999999</v>
      </c>
      <c r="M311" s="4">
        <v>-0.16760141000000001</v>
      </c>
      <c r="N311" s="3">
        <v>11188</v>
      </c>
      <c r="O311" s="4">
        <v>0.18062834999999999</v>
      </c>
      <c r="P311" s="4">
        <v>-0.12640907000000001</v>
      </c>
      <c r="Q311" s="3">
        <v>10652</v>
      </c>
      <c r="R311" s="4">
        <v>0.15509703999999999</v>
      </c>
      <c r="S311" s="4">
        <v>-4.7949440000000003E-2</v>
      </c>
      <c r="T311" s="3">
        <v>9674</v>
      </c>
      <c r="U311" s="4">
        <v>0.13018410999999999</v>
      </c>
      <c r="V311" s="4">
        <v>-9.1762259999999998E-2</v>
      </c>
      <c r="W311" s="3">
        <v>8722</v>
      </c>
      <c r="X311" s="4">
        <v>0.11937056</v>
      </c>
      <c r="Y311" s="4">
        <v>-9.842621E-2</v>
      </c>
      <c r="Z311" s="3">
        <v>7406</v>
      </c>
      <c r="AA311" s="4">
        <v>9.8429089999999997E-2</v>
      </c>
      <c r="AB311" s="4">
        <v>-0.15087692</v>
      </c>
      <c r="AC311" s="3">
        <v>7481</v>
      </c>
      <c r="AD311" s="4">
        <v>9.0072180000000002E-2</v>
      </c>
      <c r="AE311" s="4">
        <v>1.008502E-2</v>
      </c>
      <c r="AF311" s="3">
        <v>7384</v>
      </c>
      <c r="AG311" s="4">
        <v>8.3852750000000004E-2</v>
      </c>
      <c r="AH311" s="4">
        <v>-1.2929670000000001E-2</v>
      </c>
    </row>
    <row r="312" spans="1:34">
      <c r="A312" s="2" t="s">
        <v>156</v>
      </c>
      <c r="B312" s="2" t="s">
        <v>49</v>
      </c>
      <c r="C312" s="2" t="s">
        <v>45</v>
      </c>
      <c r="D312" s="2" t="s">
        <v>48</v>
      </c>
      <c r="E312" s="3">
        <v>56369</v>
      </c>
      <c r="F312" s="4">
        <v>1</v>
      </c>
      <c r="G312" s="4"/>
      <c r="H312" s="3">
        <v>55840</v>
      </c>
      <c r="I312" s="4">
        <v>1</v>
      </c>
      <c r="J312" s="4">
        <v>-9.38137E-3</v>
      </c>
      <c r="K312" s="3">
        <v>59126</v>
      </c>
      <c r="L312" s="4">
        <v>1</v>
      </c>
      <c r="M312" s="4">
        <v>5.8843769999999997E-2</v>
      </c>
      <c r="N312" s="3">
        <v>61940</v>
      </c>
      <c r="O312" s="4">
        <v>1</v>
      </c>
      <c r="P312" s="4">
        <v>4.7589920000000001E-2</v>
      </c>
      <c r="Q312" s="3">
        <v>68677</v>
      </c>
      <c r="R312" s="4">
        <v>1</v>
      </c>
      <c r="S312" s="4">
        <v>0.10877243</v>
      </c>
      <c r="T312" s="3">
        <v>74312</v>
      </c>
      <c r="U312" s="4">
        <v>1</v>
      </c>
      <c r="V312" s="4">
        <v>8.2044430000000002E-2</v>
      </c>
      <c r="W312" s="3">
        <v>73066</v>
      </c>
      <c r="X312" s="4">
        <v>1</v>
      </c>
      <c r="Y312" s="4">
        <v>-1.6754410000000001E-2</v>
      </c>
      <c r="Z312" s="3">
        <v>75242</v>
      </c>
      <c r="AA312" s="4">
        <v>1</v>
      </c>
      <c r="AB312" s="4">
        <v>2.977987E-2</v>
      </c>
      <c r="AC312" s="3">
        <v>83053</v>
      </c>
      <c r="AD312" s="4">
        <v>1</v>
      </c>
      <c r="AE312" s="4">
        <v>0.10380092</v>
      </c>
      <c r="AF312" s="3">
        <v>88059</v>
      </c>
      <c r="AG312" s="4">
        <v>1</v>
      </c>
      <c r="AH312" s="4">
        <v>6.0282170000000003E-2</v>
      </c>
    </row>
    <row r="313" spans="1:34">
      <c r="A313" s="2" t="s">
        <v>156</v>
      </c>
      <c r="B313" s="2" t="s">
        <v>49</v>
      </c>
      <c r="C313" s="2" t="s">
        <v>46</v>
      </c>
      <c r="D313" s="2" t="s">
        <v>74</v>
      </c>
      <c r="E313" s="3">
        <v>3306</v>
      </c>
      <c r="F313" s="4">
        <v>0.42019018000000002</v>
      </c>
      <c r="G313" s="4"/>
      <c r="H313" s="3">
        <v>3888</v>
      </c>
      <c r="I313" s="4">
        <v>0.46172708000000001</v>
      </c>
      <c r="J313" s="4">
        <v>0.17602606000000001</v>
      </c>
      <c r="K313" s="3">
        <v>3645</v>
      </c>
      <c r="L313" s="4">
        <v>0.46175239000000001</v>
      </c>
      <c r="M313" s="4">
        <v>-6.2513840000000001E-2</v>
      </c>
      <c r="N313" s="3">
        <v>4533</v>
      </c>
      <c r="O313" s="4">
        <v>0.49373334000000002</v>
      </c>
      <c r="P313" s="4">
        <v>0.24344782000000001</v>
      </c>
      <c r="Q313" s="3">
        <v>4251</v>
      </c>
      <c r="R313" s="4">
        <v>0.47363676999999998</v>
      </c>
      <c r="S313" s="4">
        <v>-6.2269499999999998E-2</v>
      </c>
      <c r="T313" s="3">
        <v>5151</v>
      </c>
      <c r="U313" s="4">
        <v>0.47614227999999997</v>
      </c>
      <c r="V313" s="4">
        <v>0.21175139000000001</v>
      </c>
      <c r="W313" s="3">
        <v>5806</v>
      </c>
      <c r="X313" s="4">
        <v>0.47187192</v>
      </c>
      <c r="Y313" s="4">
        <v>0.12713828999999999</v>
      </c>
      <c r="Z313" s="3">
        <v>5425</v>
      </c>
      <c r="AA313" s="4">
        <v>0.42905358999999998</v>
      </c>
      <c r="AB313" s="4">
        <v>-6.5543180000000006E-2</v>
      </c>
      <c r="AC313" s="3">
        <v>5310</v>
      </c>
      <c r="AD313" s="4">
        <v>0.39881488999999998</v>
      </c>
      <c r="AE313" s="4">
        <v>-2.1141589999999998E-2</v>
      </c>
      <c r="AF313" s="3">
        <v>4586</v>
      </c>
      <c r="AG313" s="4">
        <v>0.35184288000000002</v>
      </c>
      <c r="AH313" s="4">
        <v>-0.13647680000000001</v>
      </c>
    </row>
    <row r="314" spans="1:34">
      <c r="A314" s="2" t="s">
        <v>156</v>
      </c>
      <c r="B314" s="2" t="s">
        <v>49</v>
      </c>
      <c r="C314" s="2" t="s">
        <v>46</v>
      </c>
      <c r="D314" s="2" t="s">
        <v>75</v>
      </c>
      <c r="E314" s="3">
        <v>383</v>
      </c>
      <c r="F314" s="4">
        <v>4.8724719999999999E-2</v>
      </c>
      <c r="G314" s="4"/>
      <c r="H314" s="3">
        <v>460</v>
      </c>
      <c r="I314" s="4">
        <v>5.456445E-2</v>
      </c>
      <c r="J314" s="4">
        <v>0.19849976999999999</v>
      </c>
      <c r="K314" s="3">
        <v>576</v>
      </c>
      <c r="L314" s="4">
        <v>7.3000369999999995E-2</v>
      </c>
      <c r="M314" s="4">
        <v>0.2541698</v>
      </c>
      <c r="N314" s="3">
        <v>912</v>
      </c>
      <c r="O314" s="4">
        <v>9.9383479999999996E-2</v>
      </c>
      <c r="P314" s="4">
        <v>0.58319122000000001</v>
      </c>
      <c r="Q314" s="3">
        <v>914</v>
      </c>
      <c r="R314" s="4">
        <v>0.10180311</v>
      </c>
      <c r="S314" s="4">
        <v>1.3178300000000001E-3</v>
      </c>
      <c r="T314" s="3">
        <v>1313</v>
      </c>
      <c r="U314" s="4">
        <v>0.12138522</v>
      </c>
      <c r="V314" s="4">
        <v>0.43723223</v>
      </c>
      <c r="W314" s="3">
        <v>1602</v>
      </c>
      <c r="X314" s="4">
        <v>0.13019375</v>
      </c>
      <c r="Y314" s="4">
        <v>0.21987168000000001</v>
      </c>
      <c r="Z314" s="3">
        <v>1688</v>
      </c>
      <c r="AA314" s="4">
        <v>0.13350207</v>
      </c>
      <c r="AB314" s="4">
        <v>5.3827920000000001E-2</v>
      </c>
      <c r="AC314" s="3">
        <v>1882</v>
      </c>
      <c r="AD314" s="4">
        <v>0.14137722</v>
      </c>
      <c r="AE314" s="4">
        <v>0.11519674000000001</v>
      </c>
      <c r="AF314" s="3">
        <v>1672</v>
      </c>
      <c r="AG314" s="4">
        <v>0.12831210000000001</v>
      </c>
      <c r="AH314" s="4">
        <v>-0.11164867000000001</v>
      </c>
    </row>
    <row r="315" spans="1:34">
      <c r="A315" s="2" t="s">
        <v>156</v>
      </c>
      <c r="B315" s="2" t="s">
        <v>49</v>
      </c>
      <c r="C315" s="2" t="s">
        <v>46</v>
      </c>
      <c r="D315" s="2" t="s">
        <v>76</v>
      </c>
      <c r="E315" s="3">
        <v>1288</v>
      </c>
      <c r="F315" s="4">
        <v>0.16365668</v>
      </c>
      <c r="G315" s="4"/>
      <c r="H315" s="3">
        <v>1593</v>
      </c>
      <c r="I315" s="4">
        <v>0.18914218999999999</v>
      </c>
      <c r="J315" s="4">
        <v>0.23689308000000001</v>
      </c>
      <c r="K315" s="3">
        <v>1620</v>
      </c>
      <c r="L315" s="4">
        <v>0.20520525000000001</v>
      </c>
      <c r="M315" s="4">
        <v>1.7047199999999998E-2</v>
      </c>
      <c r="N315" s="3">
        <v>1594</v>
      </c>
      <c r="O315" s="4">
        <v>0.17367453999999999</v>
      </c>
      <c r="P315" s="4">
        <v>-1.5780519999999999E-2</v>
      </c>
      <c r="Q315" s="3">
        <v>1713</v>
      </c>
      <c r="R315" s="4">
        <v>0.19082488</v>
      </c>
      <c r="S315" s="4">
        <v>7.4048569999999994E-2</v>
      </c>
      <c r="T315" s="3">
        <v>2142</v>
      </c>
      <c r="U315" s="4">
        <v>0.19805539999999999</v>
      </c>
      <c r="V315" s="4">
        <v>0.25104776000000001</v>
      </c>
      <c r="W315" s="3">
        <v>2547</v>
      </c>
      <c r="X315" s="4">
        <v>0.20702266999999999</v>
      </c>
      <c r="Y315" s="4">
        <v>0.18883347</v>
      </c>
      <c r="Z315" s="3">
        <v>2842</v>
      </c>
      <c r="AA315" s="4">
        <v>0.22477272000000001</v>
      </c>
      <c r="AB315" s="4">
        <v>0.11582874</v>
      </c>
      <c r="AC315" s="3">
        <v>2918</v>
      </c>
      <c r="AD315" s="4">
        <v>0.21911135000000001</v>
      </c>
      <c r="AE315" s="4">
        <v>2.6552849999999999E-2</v>
      </c>
      <c r="AF315" s="3">
        <v>3110</v>
      </c>
      <c r="AG315" s="4">
        <v>0.23859056000000001</v>
      </c>
      <c r="AH315" s="4">
        <v>6.5822759999999994E-2</v>
      </c>
    </row>
    <row r="316" spans="1:34">
      <c r="A316" s="2" t="s">
        <v>156</v>
      </c>
      <c r="B316" s="2" t="s">
        <v>49</v>
      </c>
      <c r="C316" s="2" t="s">
        <v>46</v>
      </c>
      <c r="D316" s="2" t="s">
        <v>77</v>
      </c>
      <c r="E316" s="3">
        <v>122</v>
      </c>
      <c r="F316" s="4">
        <v>1.5548299999999999E-2</v>
      </c>
      <c r="G316" s="4"/>
      <c r="H316" s="3">
        <v>167</v>
      </c>
      <c r="I316" s="4">
        <v>1.9773430000000002E-2</v>
      </c>
      <c r="J316" s="4">
        <v>0.36105762000000002</v>
      </c>
      <c r="K316" s="3">
        <v>138</v>
      </c>
      <c r="L316" s="4">
        <v>1.7532900000000001E-2</v>
      </c>
      <c r="M316" s="4">
        <v>-0.16878620999999999</v>
      </c>
      <c r="N316" s="3">
        <v>221</v>
      </c>
      <c r="O316" s="4">
        <v>2.4104380000000002E-2</v>
      </c>
      <c r="P316" s="4">
        <v>0.59877201999999996</v>
      </c>
      <c r="Q316" s="3">
        <v>231</v>
      </c>
      <c r="R316" s="4">
        <v>2.5687350000000001E-2</v>
      </c>
      <c r="S316" s="4">
        <v>4.1713739999999999E-2</v>
      </c>
      <c r="T316" s="3">
        <v>300</v>
      </c>
      <c r="U316" s="4">
        <v>2.7767529999999999E-2</v>
      </c>
      <c r="V316" s="4">
        <v>0.30298724999999999</v>
      </c>
      <c r="W316" s="3">
        <v>337</v>
      </c>
      <c r="X316" s="4">
        <v>2.742031E-2</v>
      </c>
      <c r="Y316" s="4">
        <v>0.12311683</v>
      </c>
      <c r="Z316" s="3">
        <v>379</v>
      </c>
      <c r="AA316" s="4">
        <v>2.9970900000000002E-2</v>
      </c>
      <c r="AB316" s="4">
        <v>0.12330887</v>
      </c>
      <c r="AC316" s="3">
        <v>341</v>
      </c>
      <c r="AD316" s="4">
        <v>2.558997E-2</v>
      </c>
      <c r="AE316" s="4">
        <v>-0.10085446000000001</v>
      </c>
      <c r="AF316" s="3">
        <v>288</v>
      </c>
      <c r="AG316" s="4">
        <v>2.207988E-2</v>
      </c>
      <c r="AH316" s="4">
        <v>-0.15545336000000001</v>
      </c>
    </row>
    <row r="317" spans="1:34">
      <c r="A317" s="2" t="s">
        <v>156</v>
      </c>
      <c r="B317" s="2" t="s">
        <v>49</v>
      </c>
      <c r="C317" s="2" t="s">
        <v>46</v>
      </c>
      <c r="D317" s="2" t="s">
        <v>78</v>
      </c>
      <c r="E317" s="3">
        <v>34</v>
      </c>
      <c r="F317" s="4">
        <v>4.3645100000000003E-3</v>
      </c>
      <c r="G317" s="4"/>
      <c r="H317" s="3">
        <v>52</v>
      </c>
      <c r="I317" s="4">
        <v>6.2013399999999996E-3</v>
      </c>
      <c r="J317" s="4">
        <v>0.52064363000000002</v>
      </c>
      <c r="K317" s="3">
        <v>37</v>
      </c>
      <c r="L317" s="4">
        <v>4.6546699999999996E-3</v>
      </c>
      <c r="M317" s="4">
        <v>-0.29637016999999999</v>
      </c>
      <c r="N317" s="3">
        <v>38</v>
      </c>
      <c r="O317" s="4">
        <v>4.11086E-3</v>
      </c>
      <c r="P317" s="4">
        <v>2.704055E-2</v>
      </c>
      <c r="Q317" s="3">
        <v>54</v>
      </c>
      <c r="R317" s="4">
        <v>6.0435799999999998E-3</v>
      </c>
      <c r="S317" s="4">
        <v>0.43709934</v>
      </c>
      <c r="T317" s="3">
        <v>77</v>
      </c>
      <c r="U317" s="4">
        <v>7.0877300000000004E-3</v>
      </c>
      <c r="V317" s="4">
        <v>0.41362912000000002</v>
      </c>
      <c r="W317" s="3">
        <v>58</v>
      </c>
      <c r="X317" s="4">
        <v>4.7238499999999999E-3</v>
      </c>
      <c r="Y317" s="4">
        <v>-0.24198291</v>
      </c>
      <c r="Z317" s="3">
        <v>86</v>
      </c>
      <c r="AA317" s="4">
        <v>6.8176900000000004E-3</v>
      </c>
      <c r="AB317" s="4">
        <v>0.48324429000000002</v>
      </c>
      <c r="AC317" s="3">
        <v>64</v>
      </c>
      <c r="AD317" s="4">
        <v>4.8293199999999998E-3</v>
      </c>
      <c r="AE317" s="4">
        <v>-0.25405134000000001</v>
      </c>
      <c r="AF317" s="3">
        <v>98</v>
      </c>
      <c r="AG317" s="4">
        <v>7.4831899999999998E-3</v>
      </c>
      <c r="AH317" s="4">
        <v>0.51669041999999998</v>
      </c>
    </row>
    <row r="318" spans="1:34">
      <c r="A318" s="2" t="s">
        <v>156</v>
      </c>
      <c r="B318" s="2" t="s">
        <v>49</v>
      </c>
      <c r="C318" s="2" t="s">
        <v>46</v>
      </c>
      <c r="D318" s="2" t="s">
        <v>79</v>
      </c>
      <c r="E318" s="3">
        <v>30</v>
      </c>
      <c r="F318" s="4">
        <v>3.7668100000000002E-3</v>
      </c>
      <c r="G318" s="4"/>
      <c r="H318" s="3">
        <v>30</v>
      </c>
      <c r="I318" s="4">
        <v>3.5442099999999999E-3</v>
      </c>
      <c r="J318" s="4">
        <v>6.9863900000000003E-3</v>
      </c>
      <c r="K318" s="3">
        <v>27</v>
      </c>
      <c r="L318" s="4">
        <v>3.4006700000000002E-3</v>
      </c>
      <c r="M318" s="4">
        <v>-0.10053189999999999</v>
      </c>
      <c r="N318" s="3">
        <v>39</v>
      </c>
      <c r="O318" s="4">
        <v>4.2077099999999999E-3</v>
      </c>
      <c r="P318" s="4">
        <v>0.43888222999999998</v>
      </c>
      <c r="Q318" s="3">
        <v>33</v>
      </c>
      <c r="R318" s="4">
        <v>3.7155700000000001E-3</v>
      </c>
      <c r="S318" s="4">
        <v>-0.13681264000000001</v>
      </c>
      <c r="T318" s="3">
        <v>61</v>
      </c>
      <c r="U318" s="4">
        <v>5.6051499999999997E-3</v>
      </c>
      <c r="V318" s="4">
        <v>0.81837552999999996</v>
      </c>
      <c r="W318" s="3">
        <v>55</v>
      </c>
      <c r="X318" s="4">
        <v>4.4298000000000002E-3</v>
      </c>
      <c r="Y318" s="4">
        <v>-0.10115088999999999</v>
      </c>
      <c r="Z318" s="3">
        <v>73</v>
      </c>
      <c r="AA318" s="4">
        <v>5.7827900000000003E-3</v>
      </c>
      <c r="AB318" s="4">
        <v>0.34160653000000002</v>
      </c>
      <c r="AC318" s="3">
        <v>89</v>
      </c>
      <c r="AD318" s="4">
        <v>6.7069399999999998E-3</v>
      </c>
      <c r="AE318" s="4">
        <v>0.22137014999999999</v>
      </c>
      <c r="AF318" s="3">
        <v>46</v>
      </c>
      <c r="AG318" s="4">
        <v>3.52622E-3</v>
      </c>
      <c r="AH318" s="4">
        <v>-0.48538642999999998</v>
      </c>
    </row>
    <row r="319" spans="1:34">
      <c r="A319" s="2" t="s">
        <v>156</v>
      </c>
      <c r="B319" s="2" t="s">
        <v>49</v>
      </c>
      <c r="C319" s="2" t="s">
        <v>46</v>
      </c>
      <c r="D319" s="2" t="s">
        <v>80</v>
      </c>
      <c r="E319" s="3">
        <v>153</v>
      </c>
      <c r="F319" s="4">
        <v>1.9499160000000001E-2</v>
      </c>
      <c r="G319" s="4"/>
      <c r="H319" s="3">
        <v>233</v>
      </c>
      <c r="I319" s="4">
        <v>2.7703490000000001E-2</v>
      </c>
      <c r="J319" s="4">
        <v>0.52053360000000004</v>
      </c>
      <c r="K319" s="3">
        <v>235</v>
      </c>
      <c r="L319" s="4">
        <v>2.9800420000000001E-2</v>
      </c>
      <c r="M319" s="4">
        <v>8.3910600000000005E-3</v>
      </c>
      <c r="N319" s="3">
        <v>315</v>
      </c>
      <c r="O319" s="4">
        <v>3.4313589999999998E-2</v>
      </c>
      <c r="P319" s="4">
        <v>0.33902313000000001</v>
      </c>
      <c r="Q319" s="3">
        <v>313</v>
      </c>
      <c r="R319" s="4">
        <v>3.4877560000000002E-2</v>
      </c>
      <c r="S319" s="4">
        <v>-6.4150800000000001E-3</v>
      </c>
      <c r="T319" s="3">
        <v>457</v>
      </c>
      <c r="U319" s="4">
        <v>4.2268920000000001E-2</v>
      </c>
      <c r="V319" s="4">
        <v>0.46082188000000002</v>
      </c>
      <c r="W319" s="3">
        <v>498</v>
      </c>
      <c r="X319" s="4">
        <v>4.0512180000000002E-2</v>
      </c>
      <c r="Y319" s="4">
        <v>9.006981E-2</v>
      </c>
      <c r="Z319" s="3">
        <v>507</v>
      </c>
      <c r="AA319" s="4">
        <v>4.0088600000000002E-2</v>
      </c>
      <c r="AB319" s="4">
        <v>1.696748E-2</v>
      </c>
      <c r="AC319" s="3">
        <v>596</v>
      </c>
      <c r="AD319" s="4">
        <v>4.4792199999999997E-2</v>
      </c>
      <c r="AE319" s="4">
        <v>0.17663434</v>
      </c>
      <c r="AF319" s="3">
        <v>506</v>
      </c>
      <c r="AG319" s="4">
        <v>3.8787299999999997E-2</v>
      </c>
      <c r="AH319" s="4">
        <v>-0.15241386000000001</v>
      </c>
    </row>
    <row r="320" spans="1:34">
      <c r="A320" s="2" t="s">
        <v>156</v>
      </c>
      <c r="B320" s="2" t="s">
        <v>49</v>
      </c>
      <c r="C320" s="2" t="s">
        <v>46</v>
      </c>
      <c r="D320" s="2" t="s">
        <v>81</v>
      </c>
      <c r="E320" s="3">
        <v>19</v>
      </c>
      <c r="F320" s="4">
        <v>2.39967E-3</v>
      </c>
      <c r="G320" s="4"/>
      <c r="H320" s="3">
        <v>16</v>
      </c>
      <c r="I320" s="4">
        <v>1.90065E-3</v>
      </c>
      <c r="J320" s="4">
        <v>-0.15232781000000001</v>
      </c>
      <c r="K320" s="3">
        <v>12</v>
      </c>
      <c r="L320" s="4">
        <v>1.5425199999999999E-3</v>
      </c>
      <c r="M320" s="4">
        <v>-0.239201</v>
      </c>
      <c r="N320" s="3">
        <v>16</v>
      </c>
      <c r="O320" s="4">
        <v>1.71207E-3</v>
      </c>
      <c r="P320" s="4">
        <v>0.29073051</v>
      </c>
      <c r="Q320" s="3">
        <v>21</v>
      </c>
      <c r="R320" s="4">
        <v>2.3481700000000001E-3</v>
      </c>
      <c r="S320" s="4">
        <v>0.34070612</v>
      </c>
      <c r="T320" s="3">
        <v>28</v>
      </c>
      <c r="U320" s="4">
        <v>2.5511499999999999E-3</v>
      </c>
      <c r="V320" s="4">
        <v>0.30956792</v>
      </c>
      <c r="W320" s="3">
        <v>53</v>
      </c>
      <c r="X320" s="4">
        <v>4.2686599999999996E-3</v>
      </c>
      <c r="Y320" s="4">
        <v>0.90302674000000005</v>
      </c>
      <c r="Z320" s="3">
        <v>41</v>
      </c>
      <c r="AA320" s="4">
        <v>3.2076399999999999E-3</v>
      </c>
      <c r="AB320" s="4">
        <v>-0.22773463999999999</v>
      </c>
      <c r="AC320" s="3">
        <v>53</v>
      </c>
      <c r="AD320" s="4">
        <v>3.9748099999999996E-3</v>
      </c>
      <c r="AE320" s="4">
        <v>0.30494030999999999</v>
      </c>
      <c r="AF320" s="3">
        <v>47</v>
      </c>
      <c r="AG320" s="4">
        <v>3.6268099999999998E-3</v>
      </c>
      <c r="AH320" s="4">
        <v>-0.10689126</v>
      </c>
    </row>
    <row r="321" spans="1:34">
      <c r="A321" s="2" t="s">
        <v>156</v>
      </c>
      <c r="B321" s="2" t="s">
        <v>49</v>
      </c>
      <c r="C321" s="2" t="s">
        <v>46</v>
      </c>
      <c r="D321" s="2" t="s">
        <v>82</v>
      </c>
      <c r="E321" s="3">
        <v>377</v>
      </c>
      <c r="F321" s="4">
        <v>4.7928289999999998E-2</v>
      </c>
      <c r="G321" s="4"/>
      <c r="H321" s="3">
        <v>263</v>
      </c>
      <c r="I321" s="4">
        <v>3.1251429999999997E-2</v>
      </c>
      <c r="J321" s="4">
        <v>-0.30216068000000001</v>
      </c>
      <c r="K321" s="3">
        <v>256</v>
      </c>
      <c r="L321" s="4">
        <v>3.2365919999999999E-2</v>
      </c>
      <c r="M321" s="4">
        <v>-2.9134509999999999E-2</v>
      </c>
      <c r="N321" s="3">
        <v>292</v>
      </c>
      <c r="O321" s="4">
        <v>3.1770279999999998E-2</v>
      </c>
      <c r="P321" s="4">
        <v>0.14150404</v>
      </c>
      <c r="Q321" s="3">
        <v>341</v>
      </c>
      <c r="R321" s="4">
        <v>3.8025410000000003E-2</v>
      </c>
      <c r="S321" s="4">
        <v>0.16997851999999999</v>
      </c>
      <c r="T321" s="3">
        <v>299</v>
      </c>
      <c r="U321" s="4">
        <v>2.7685319999999999E-2</v>
      </c>
      <c r="V321" s="4">
        <v>-0.12239754</v>
      </c>
      <c r="W321" s="3">
        <v>328</v>
      </c>
      <c r="X321" s="4">
        <v>2.663747E-2</v>
      </c>
      <c r="Y321" s="4">
        <v>9.4291959999999994E-2</v>
      </c>
      <c r="Z321" s="3">
        <v>339</v>
      </c>
      <c r="AA321" s="4">
        <v>2.6799010000000002E-2</v>
      </c>
      <c r="AB321" s="4">
        <v>3.3945500000000003E-2</v>
      </c>
      <c r="AC321" s="3">
        <v>387</v>
      </c>
      <c r="AD321" s="4">
        <v>2.904955E-2</v>
      </c>
      <c r="AE321" s="4">
        <v>0.14151262000000001</v>
      </c>
      <c r="AF321" s="3">
        <v>410</v>
      </c>
      <c r="AG321" s="4">
        <v>3.1464689999999997E-2</v>
      </c>
      <c r="AH321" s="4">
        <v>6.0182619999999999E-2</v>
      </c>
    </row>
    <row r="322" spans="1:34">
      <c r="A322" s="2" t="s">
        <v>156</v>
      </c>
      <c r="B322" s="2" t="s">
        <v>49</v>
      </c>
      <c r="C322" s="2" t="s">
        <v>46</v>
      </c>
      <c r="D322" s="2" t="s">
        <v>83</v>
      </c>
      <c r="E322" s="3">
        <v>2155</v>
      </c>
      <c r="F322" s="4">
        <v>0.27392166000000001</v>
      </c>
      <c r="G322" s="4"/>
      <c r="H322" s="3">
        <v>1720</v>
      </c>
      <c r="I322" s="4">
        <v>0.20419172999999999</v>
      </c>
      <c r="J322" s="4">
        <v>-0.20220874999999999</v>
      </c>
      <c r="K322" s="3">
        <v>1348</v>
      </c>
      <c r="L322" s="4">
        <v>0.17074489000000001</v>
      </c>
      <c r="M322" s="4">
        <v>-0.21611812</v>
      </c>
      <c r="N322" s="3">
        <v>1221</v>
      </c>
      <c r="O322" s="4">
        <v>0.13298974999999999</v>
      </c>
      <c r="P322" s="4">
        <v>-9.4236689999999998E-2</v>
      </c>
      <c r="Q322" s="3">
        <v>1104</v>
      </c>
      <c r="R322" s="4">
        <v>0.1230376</v>
      </c>
      <c r="S322" s="4">
        <v>-9.5632850000000005E-2</v>
      </c>
      <c r="T322" s="3">
        <v>989</v>
      </c>
      <c r="U322" s="4">
        <v>9.1451290000000005E-2</v>
      </c>
      <c r="V322" s="4">
        <v>-0.10406981999999999</v>
      </c>
      <c r="W322" s="3">
        <v>1020</v>
      </c>
      <c r="X322" s="4">
        <v>8.2919380000000001E-2</v>
      </c>
      <c r="Y322" s="4">
        <v>3.1231149999999999E-2</v>
      </c>
      <c r="Z322" s="3">
        <v>1264</v>
      </c>
      <c r="AA322" s="4">
        <v>0.10000497999999999</v>
      </c>
      <c r="AB322" s="4">
        <v>0.23947397000000001</v>
      </c>
      <c r="AC322" s="3">
        <v>1674</v>
      </c>
      <c r="AD322" s="4">
        <v>0.12575375</v>
      </c>
      <c r="AE322" s="4">
        <v>0.32421757000000001</v>
      </c>
      <c r="AF322" s="3">
        <v>2271</v>
      </c>
      <c r="AG322" s="4">
        <v>0.17428637</v>
      </c>
      <c r="AH322" s="4">
        <v>0.35656030999999999</v>
      </c>
    </row>
    <row r="323" spans="1:34">
      <c r="A323" s="2" t="s">
        <v>156</v>
      </c>
      <c r="B323" s="2" t="s">
        <v>49</v>
      </c>
      <c r="C323" s="2" t="s">
        <v>46</v>
      </c>
      <c r="D323" s="2" t="s">
        <v>48</v>
      </c>
      <c r="E323" s="3">
        <v>7869</v>
      </c>
      <c r="F323" s="4">
        <v>1</v>
      </c>
      <c r="G323" s="4"/>
      <c r="H323" s="3">
        <v>8422</v>
      </c>
      <c r="I323" s="4">
        <v>1</v>
      </c>
      <c r="J323" s="4">
        <v>7.0230940000000006E-2</v>
      </c>
      <c r="K323" s="3">
        <v>7895</v>
      </c>
      <c r="L323" s="4">
        <v>1</v>
      </c>
      <c r="M323" s="4">
        <v>-6.2565239999999994E-2</v>
      </c>
      <c r="N323" s="3">
        <v>9181</v>
      </c>
      <c r="O323" s="4">
        <v>1</v>
      </c>
      <c r="P323" s="4">
        <v>0.16290508000000001</v>
      </c>
      <c r="Q323" s="3">
        <v>8974</v>
      </c>
      <c r="R323" s="4">
        <v>1</v>
      </c>
      <c r="S323" s="4">
        <v>-2.2481270000000001E-2</v>
      </c>
      <c r="T323" s="3">
        <v>10818</v>
      </c>
      <c r="U323" s="4">
        <v>1</v>
      </c>
      <c r="V323" s="4">
        <v>0.20537501999999999</v>
      </c>
      <c r="W323" s="3">
        <v>12303</v>
      </c>
      <c r="X323" s="4">
        <v>1</v>
      </c>
      <c r="Y323" s="4">
        <v>0.13733869000000001</v>
      </c>
      <c r="Z323" s="3">
        <v>12644</v>
      </c>
      <c r="AA323" s="4">
        <v>1</v>
      </c>
      <c r="AB323" s="4">
        <v>2.7712959999999998E-2</v>
      </c>
      <c r="AC323" s="3">
        <v>13315</v>
      </c>
      <c r="AD323" s="4">
        <v>1</v>
      </c>
      <c r="AE323" s="4">
        <v>5.3076810000000002E-2</v>
      </c>
      <c r="AF323" s="3">
        <v>13033</v>
      </c>
      <c r="AG323" s="4">
        <v>1</v>
      </c>
      <c r="AH323" s="4">
        <v>-2.1194040000000001E-2</v>
      </c>
    </row>
    <row r="324" spans="1:34">
      <c r="A324" s="2" t="s">
        <v>156</v>
      </c>
      <c r="B324" s="2" t="s">
        <v>49</v>
      </c>
      <c r="C324" s="2" t="s">
        <v>47</v>
      </c>
      <c r="D324" s="2" t="s">
        <v>74</v>
      </c>
      <c r="E324" s="3">
        <v>2565</v>
      </c>
      <c r="F324" s="4">
        <v>0.26980831999999999</v>
      </c>
      <c r="G324" s="4"/>
      <c r="H324" s="3">
        <v>2061</v>
      </c>
      <c r="I324" s="4">
        <v>0.26402987999999999</v>
      </c>
      <c r="J324" s="4">
        <v>-0.1965344</v>
      </c>
      <c r="K324" s="3">
        <v>1873</v>
      </c>
      <c r="L324" s="4">
        <v>0.24800254999999999</v>
      </c>
      <c r="M324" s="4">
        <v>-9.1233090000000003E-2</v>
      </c>
      <c r="N324" s="3">
        <v>1916</v>
      </c>
      <c r="O324" s="4">
        <v>0.26836548999999998</v>
      </c>
      <c r="P324" s="4">
        <v>2.2815530000000001E-2</v>
      </c>
      <c r="Q324" s="3">
        <v>2013</v>
      </c>
      <c r="R324" s="4">
        <v>0.25792217000000001</v>
      </c>
      <c r="S324" s="4">
        <v>5.0953720000000001E-2</v>
      </c>
      <c r="T324" s="3">
        <v>2547</v>
      </c>
      <c r="U324" s="4">
        <v>0.30269668</v>
      </c>
      <c r="V324" s="4">
        <v>0.26524154999999999</v>
      </c>
      <c r="W324" s="3">
        <v>2535</v>
      </c>
      <c r="X324" s="4">
        <v>0.31714170000000003</v>
      </c>
      <c r="Y324" s="4">
        <v>-5.0460000000000001E-3</v>
      </c>
      <c r="Z324" s="3">
        <v>2732</v>
      </c>
      <c r="AA324" s="4">
        <v>0.34174874999999999</v>
      </c>
      <c r="AB324" s="4">
        <v>7.7774209999999996E-2</v>
      </c>
      <c r="AC324" s="3">
        <v>3363</v>
      </c>
      <c r="AD324" s="4">
        <v>0.33553849000000002</v>
      </c>
      <c r="AE324" s="4">
        <v>0.23113517</v>
      </c>
      <c r="AF324" s="3">
        <v>3264</v>
      </c>
      <c r="AG324" s="4">
        <v>0.30039598000000001</v>
      </c>
      <c r="AH324" s="4">
        <v>-2.9323709999999999E-2</v>
      </c>
    </row>
    <row r="325" spans="1:34">
      <c r="A325" s="2" t="s">
        <v>156</v>
      </c>
      <c r="B325" s="2" t="s">
        <v>49</v>
      </c>
      <c r="C325" s="2" t="s">
        <v>47</v>
      </c>
      <c r="D325" s="2" t="s">
        <v>75</v>
      </c>
      <c r="E325" s="3">
        <v>363</v>
      </c>
      <c r="F325" s="4">
        <v>3.8181260000000002E-2</v>
      </c>
      <c r="G325" s="4"/>
      <c r="H325" s="3">
        <v>387</v>
      </c>
      <c r="I325" s="4">
        <v>4.9514669999999997E-2</v>
      </c>
      <c r="J325" s="4">
        <v>6.4763589999999996E-2</v>
      </c>
      <c r="K325" s="3">
        <v>368</v>
      </c>
      <c r="L325" s="4">
        <v>4.8677690000000003E-2</v>
      </c>
      <c r="M325" s="4">
        <v>-4.8857739999999997E-2</v>
      </c>
      <c r="N325" s="3">
        <v>421</v>
      </c>
      <c r="O325" s="4">
        <v>5.8930860000000002E-2</v>
      </c>
      <c r="P325" s="4">
        <v>0.14429924</v>
      </c>
      <c r="Q325" s="3">
        <v>504</v>
      </c>
      <c r="R325" s="4">
        <v>6.4625940000000007E-2</v>
      </c>
      <c r="S325" s="4">
        <v>0.19918366000000001</v>
      </c>
      <c r="T325" s="3">
        <v>581</v>
      </c>
      <c r="U325" s="4">
        <v>6.8983199999999995E-2</v>
      </c>
      <c r="V325" s="4">
        <v>0.1507764</v>
      </c>
      <c r="W325" s="3">
        <v>659</v>
      </c>
      <c r="X325" s="4">
        <v>8.2488640000000002E-2</v>
      </c>
      <c r="Y325" s="4">
        <v>0.13555474000000001</v>
      </c>
      <c r="Z325" s="3">
        <v>713</v>
      </c>
      <c r="AA325" s="4">
        <v>8.915816E-2</v>
      </c>
      <c r="AB325" s="4">
        <v>8.1038559999999996E-2</v>
      </c>
      <c r="AC325" s="3">
        <v>904</v>
      </c>
      <c r="AD325" s="4">
        <v>9.0220540000000002E-2</v>
      </c>
      <c r="AE325" s="4">
        <v>0.26886273999999999</v>
      </c>
      <c r="AF325" s="3">
        <v>1014</v>
      </c>
      <c r="AG325" s="4">
        <v>9.3326820000000005E-2</v>
      </c>
      <c r="AH325" s="4">
        <v>0.12156303</v>
      </c>
    </row>
    <row r="326" spans="1:34">
      <c r="A326" s="2" t="s">
        <v>156</v>
      </c>
      <c r="B326" s="2" t="s">
        <v>49</v>
      </c>
      <c r="C326" s="2" t="s">
        <v>47</v>
      </c>
      <c r="D326" s="2" t="s">
        <v>76</v>
      </c>
      <c r="E326" s="3">
        <v>2221</v>
      </c>
      <c r="F326" s="4">
        <v>0.23356162</v>
      </c>
      <c r="G326" s="4"/>
      <c r="H326" s="3">
        <v>1750</v>
      </c>
      <c r="I326" s="4">
        <v>0.22424884</v>
      </c>
      <c r="J326" s="4">
        <v>-0.21168777999999999</v>
      </c>
      <c r="K326" s="3">
        <v>1809</v>
      </c>
      <c r="L326" s="4">
        <v>0.23948475999999999</v>
      </c>
      <c r="M326" s="4">
        <v>3.3230290000000003E-2</v>
      </c>
      <c r="N326" s="3">
        <v>1427</v>
      </c>
      <c r="O326" s="4">
        <v>0.19987315</v>
      </c>
      <c r="P326" s="4">
        <v>-0.21113377</v>
      </c>
      <c r="Q326" s="3">
        <v>1628</v>
      </c>
      <c r="R326" s="4">
        <v>0.20850643999999999</v>
      </c>
      <c r="S326" s="4">
        <v>0.14073979</v>
      </c>
      <c r="T326" s="3">
        <v>1630</v>
      </c>
      <c r="U326" s="4">
        <v>0.19363583000000001</v>
      </c>
      <c r="V326" s="4">
        <v>1.19973E-3</v>
      </c>
      <c r="W326" s="3">
        <v>1583</v>
      </c>
      <c r="X326" s="4">
        <v>0.19802193000000001</v>
      </c>
      <c r="Y326" s="4">
        <v>-2.8853199999999999E-2</v>
      </c>
      <c r="Z326" s="3">
        <v>1678</v>
      </c>
      <c r="AA326" s="4">
        <v>0.20988594999999999</v>
      </c>
      <c r="AB326" s="4">
        <v>6.0093760000000003E-2</v>
      </c>
      <c r="AC326" s="3">
        <v>2184</v>
      </c>
      <c r="AD326" s="4">
        <v>0.21793847999999999</v>
      </c>
      <c r="AE326" s="4">
        <v>0.30202962</v>
      </c>
      <c r="AF326" s="3">
        <v>2660</v>
      </c>
      <c r="AG326" s="4">
        <v>0.24480188</v>
      </c>
      <c r="AH326" s="4">
        <v>0.21787717000000001</v>
      </c>
    </row>
    <row r="327" spans="1:34">
      <c r="A327" s="2" t="s">
        <v>156</v>
      </c>
      <c r="B327" s="2" t="s">
        <v>49</v>
      </c>
      <c r="C327" s="2" t="s">
        <v>47</v>
      </c>
      <c r="D327" s="2" t="s">
        <v>77</v>
      </c>
      <c r="E327" s="3">
        <v>111</v>
      </c>
      <c r="F327" s="4">
        <v>1.170327E-2</v>
      </c>
      <c r="G327" s="4"/>
      <c r="H327" s="3">
        <v>97</v>
      </c>
      <c r="I327" s="4">
        <v>1.236339E-2</v>
      </c>
      <c r="J327" s="4">
        <v>-0.13263910000000001</v>
      </c>
      <c r="K327" s="3">
        <v>72</v>
      </c>
      <c r="L327" s="4">
        <v>9.5642699999999997E-3</v>
      </c>
      <c r="M327" s="4">
        <v>-0.25154779999999999</v>
      </c>
      <c r="N327" s="3">
        <v>104</v>
      </c>
      <c r="O327" s="4">
        <v>1.452264E-2</v>
      </c>
      <c r="P327" s="4">
        <v>0.43522598000000001</v>
      </c>
      <c r="Q327" s="3">
        <v>115</v>
      </c>
      <c r="R327" s="4">
        <v>1.4788020000000001E-2</v>
      </c>
      <c r="S327" s="4">
        <v>0.11348922</v>
      </c>
      <c r="T327" s="3">
        <v>180</v>
      </c>
      <c r="U327" s="4">
        <v>2.139715E-2</v>
      </c>
      <c r="V327" s="4">
        <v>0.55991340999999994</v>
      </c>
      <c r="W327" s="3">
        <v>135</v>
      </c>
      <c r="X327" s="4">
        <v>1.6889959999999999E-2</v>
      </c>
      <c r="Y327" s="4">
        <v>-0.25039913000000003</v>
      </c>
      <c r="Z327" s="3">
        <v>166</v>
      </c>
      <c r="AA327" s="4">
        <v>2.0806290000000002E-2</v>
      </c>
      <c r="AB327" s="4">
        <v>0.23208358000000001</v>
      </c>
      <c r="AC327" s="3">
        <v>219</v>
      </c>
      <c r="AD327" s="4">
        <v>2.1814239999999999E-2</v>
      </c>
      <c r="AE327" s="4">
        <v>0.31466654999999999</v>
      </c>
      <c r="AF327" s="3">
        <v>239</v>
      </c>
      <c r="AG327" s="4">
        <v>2.19788E-2</v>
      </c>
      <c r="AH327" s="4">
        <v>9.2412540000000001E-2</v>
      </c>
    </row>
    <row r="328" spans="1:34">
      <c r="A328" s="2" t="s">
        <v>156</v>
      </c>
      <c r="B328" s="2" t="s">
        <v>49</v>
      </c>
      <c r="C328" s="2" t="s">
        <v>47</v>
      </c>
      <c r="D328" s="2" t="s">
        <v>78</v>
      </c>
      <c r="E328" s="3">
        <v>45</v>
      </c>
      <c r="F328" s="4">
        <v>4.7437900000000003E-3</v>
      </c>
      <c r="G328" s="4"/>
      <c r="H328" s="3">
        <v>39</v>
      </c>
      <c r="I328" s="4">
        <v>4.9911599999999997E-3</v>
      </c>
      <c r="J328" s="4">
        <v>-0.13613659</v>
      </c>
      <c r="K328" s="3">
        <v>24</v>
      </c>
      <c r="L328" s="4">
        <v>3.14161E-3</v>
      </c>
      <c r="M328" s="4">
        <v>-0.39102394000000001</v>
      </c>
      <c r="N328" s="3">
        <v>39</v>
      </c>
      <c r="O328" s="4">
        <v>5.52434E-3</v>
      </c>
      <c r="P328" s="4">
        <v>0.66209298000000005</v>
      </c>
      <c r="Q328" s="3">
        <v>55</v>
      </c>
      <c r="R328" s="4">
        <v>6.9930900000000004E-3</v>
      </c>
      <c r="S328" s="4">
        <v>0.38423573</v>
      </c>
      <c r="T328" s="3">
        <v>35</v>
      </c>
      <c r="U328" s="4">
        <v>4.1651600000000002E-3</v>
      </c>
      <c r="V328" s="4">
        <v>-0.35787912999999999</v>
      </c>
      <c r="W328" s="3">
        <v>40</v>
      </c>
      <c r="X328" s="4">
        <v>4.9512100000000002E-3</v>
      </c>
      <c r="Y328" s="4">
        <v>0.12885268</v>
      </c>
      <c r="Z328" s="3">
        <v>39</v>
      </c>
      <c r="AA328" s="4">
        <v>4.9102900000000003E-3</v>
      </c>
      <c r="AB328" s="4">
        <v>-8.0961799999999997E-3</v>
      </c>
      <c r="AC328" s="3">
        <v>56</v>
      </c>
      <c r="AD328" s="4">
        <v>5.6015400000000003E-3</v>
      </c>
      <c r="AE328" s="4">
        <v>0.43044473</v>
      </c>
      <c r="AF328" s="3">
        <v>53</v>
      </c>
      <c r="AG328" s="4">
        <v>4.9152500000000003E-3</v>
      </c>
      <c r="AH328" s="4">
        <v>-4.8605669999999997E-2</v>
      </c>
    </row>
    <row r="329" spans="1:34">
      <c r="A329" s="2" t="s">
        <v>156</v>
      </c>
      <c r="B329" s="2" t="s">
        <v>49</v>
      </c>
      <c r="C329" s="2" t="s">
        <v>47</v>
      </c>
      <c r="D329" s="2" t="s">
        <v>79</v>
      </c>
      <c r="E329" s="3">
        <v>14</v>
      </c>
      <c r="F329" s="4">
        <v>1.4374800000000001E-3</v>
      </c>
      <c r="G329" s="4"/>
      <c r="H329" s="3">
        <v>27</v>
      </c>
      <c r="I329" s="4">
        <v>3.44122E-3</v>
      </c>
      <c r="J329" s="4">
        <v>0.96553137</v>
      </c>
      <c r="K329" s="3">
        <v>16</v>
      </c>
      <c r="L329" s="4">
        <v>2.1744899999999998E-3</v>
      </c>
      <c r="M329" s="4">
        <v>-0.38864356999999999</v>
      </c>
      <c r="N329" s="3">
        <v>23</v>
      </c>
      <c r="O329" s="4">
        <v>3.2056300000000001E-3</v>
      </c>
      <c r="P329" s="4">
        <v>0.39342186000000001</v>
      </c>
      <c r="Q329" s="3">
        <v>13</v>
      </c>
      <c r="R329" s="4">
        <v>1.6154699999999999E-3</v>
      </c>
      <c r="S329" s="4">
        <v>-0.44893085999999999</v>
      </c>
      <c r="T329" s="3">
        <v>24</v>
      </c>
      <c r="U329" s="4">
        <v>2.88047E-3</v>
      </c>
      <c r="V329" s="4">
        <v>0.92229669999999997</v>
      </c>
      <c r="W329" s="3">
        <v>22</v>
      </c>
      <c r="X329" s="4">
        <v>2.75223E-3</v>
      </c>
      <c r="Y329" s="4">
        <v>-9.2644589999999999E-2</v>
      </c>
      <c r="Z329" s="3">
        <v>25</v>
      </c>
      <c r="AA329" s="4">
        <v>3.0724300000000001E-3</v>
      </c>
      <c r="AB329" s="4">
        <v>0.11653558</v>
      </c>
      <c r="AC329" s="3">
        <v>24</v>
      </c>
      <c r="AD329" s="4">
        <v>2.41756E-3</v>
      </c>
      <c r="AE329" s="4">
        <v>-1.3345620000000001E-2</v>
      </c>
      <c r="AF329" s="3">
        <v>20</v>
      </c>
      <c r="AG329" s="4">
        <v>1.8825199999999999E-3</v>
      </c>
      <c r="AH329" s="4">
        <v>-0.15572166000000001</v>
      </c>
    </row>
    <row r="330" spans="1:34">
      <c r="A330" s="2" t="s">
        <v>156</v>
      </c>
      <c r="B330" s="2" t="s">
        <v>49</v>
      </c>
      <c r="C330" s="2" t="s">
        <v>47</v>
      </c>
      <c r="D330" s="2" t="s">
        <v>80</v>
      </c>
      <c r="E330" s="3">
        <v>194</v>
      </c>
      <c r="F330" s="4">
        <v>2.0372930000000001E-2</v>
      </c>
      <c r="G330" s="4"/>
      <c r="H330" s="3">
        <v>142</v>
      </c>
      <c r="I330" s="4">
        <v>1.8143610000000001E-2</v>
      </c>
      <c r="J330" s="4">
        <v>-0.26879430999999998</v>
      </c>
      <c r="K330" s="3">
        <v>156</v>
      </c>
      <c r="L330" s="4">
        <v>2.060031E-2</v>
      </c>
      <c r="M330" s="4">
        <v>9.8498920000000004E-2</v>
      </c>
      <c r="N330" s="3">
        <v>129</v>
      </c>
      <c r="O330" s="4">
        <v>1.8042929999999999E-2</v>
      </c>
      <c r="P330" s="4">
        <v>-0.17213400000000001</v>
      </c>
      <c r="Q330" s="3">
        <v>172</v>
      </c>
      <c r="R330" s="4">
        <v>2.2094780000000001E-2</v>
      </c>
      <c r="S330" s="4">
        <v>0.33907296999999997</v>
      </c>
      <c r="T330" s="3">
        <v>252</v>
      </c>
      <c r="U330" s="4">
        <v>2.9901960000000002E-2</v>
      </c>
      <c r="V330" s="4">
        <v>0.45903041999999999</v>
      </c>
      <c r="W330" s="3">
        <v>223</v>
      </c>
      <c r="X330" s="4">
        <v>2.7916880000000002E-2</v>
      </c>
      <c r="Y330" s="4">
        <v>-0.11340632</v>
      </c>
      <c r="Z330" s="3">
        <v>233</v>
      </c>
      <c r="AA330" s="4">
        <v>2.918687E-2</v>
      </c>
      <c r="AB330" s="4">
        <v>4.5670429999999998E-2</v>
      </c>
      <c r="AC330" s="3">
        <v>259</v>
      </c>
      <c r="AD330" s="4">
        <v>2.5857149999999999E-2</v>
      </c>
      <c r="AE330" s="4">
        <v>0.11087035000000001</v>
      </c>
      <c r="AF330" s="3">
        <v>302</v>
      </c>
      <c r="AG330" s="4">
        <v>2.7802319999999998E-2</v>
      </c>
      <c r="AH330" s="4">
        <v>0.16579756000000001</v>
      </c>
    </row>
    <row r="331" spans="1:34">
      <c r="A331" s="2" t="s">
        <v>156</v>
      </c>
      <c r="B331" s="2" t="s">
        <v>49</v>
      </c>
      <c r="C331" s="2" t="s">
        <v>47</v>
      </c>
      <c r="D331" s="2" t="s">
        <v>81</v>
      </c>
      <c r="E331" s="3">
        <v>23</v>
      </c>
      <c r="F331" s="4">
        <v>2.41033E-3</v>
      </c>
      <c r="G331" s="4"/>
      <c r="H331" s="3">
        <v>10</v>
      </c>
      <c r="I331" s="4">
        <v>1.3419300000000001E-3</v>
      </c>
      <c r="J331" s="4">
        <v>-0.54288628999999999</v>
      </c>
      <c r="K331" s="3">
        <v>13</v>
      </c>
      <c r="L331" s="4">
        <v>1.74534E-3</v>
      </c>
      <c r="M331" s="4">
        <v>0.25834312999999998</v>
      </c>
      <c r="N331" s="3">
        <v>14</v>
      </c>
      <c r="O331" s="4">
        <v>2.0255899999999999E-3</v>
      </c>
      <c r="P331" s="4">
        <v>9.6978300000000003E-2</v>
      </c>
      <c r="Q331" s="3">
        <v>18</v>
      </c>
      <c r="R331" s="4">
        <v>2.28633E-3</v>
      </c>
      <c r="S331" s="4">
        <v>0.23426712</v>
      </c>
      <c r="T331" s="3">
        <v>24</v>
      </c>
      <c r="U331" s="4">
        <v>2.86433E-3</v>
      </c>
      <c r="V331" s="4">
        <v>0.35063696999999999</v>
      </c>
      <c r="W331" s="3">
        <v>33</v>
      </c>
      <c r="X331" s="4">
        <v>4.1318700000000002E-3</v>
      </c>
      <c r="Y331" s="4">
        <v>0.36987281</v>
      </c>
      <c r="Z331" s="3">
        <v>35</v>
      </c>
      <c r="AA331" s="4">
        <v>4.3212600000000004E-3</v>
      </c>
      <c r="AB331" s="4">
        <v>4.6016170000000002E-2</v>
      </c>
      <c r="AC331" s="3">
        <v>39</v>
      </c>
      <c r="AD331" s="4">
        <v>3.8582099999999999E-3</v>
      </c>
      <c r="AE331" s="4">
        <v>0.11955533</v>
      </c>
      <c r="AF331" s="3">
        <v>67</v>
      </c>
      <c r="AG331" s="4">
        <v>6.1215499999999999E-3</v>
      </c>
      <c r="AH331" s="4">
        <v>0.72027419999999998</v>
      </c>
    </row>
    <row r="332" spans="1:34">
      <c r="A332" s="2" t="s">
        <v>156</v>
      </c>
      <c r="B332" s="2" t="s">
        <v>49</v>
      </c>
      <c r="C332" s="2" t="s">
        <v>47</v>
      </c>
      <c r="D332" s="2" t="s">
        <v>82</v>
      </c>
      <c r="E332" s="3">
        <v>1248</v>
      </c>
      <c r="F332" s="4">
        <v>0.1312227</v>
      </c>
      <c r="G332" s="4"/>
      <c r="H332" s="3">
        <v>754</v>
      </c>
      <c r="I332" s="4">
        <v>9.6638000000000002E-2</v>
      </c>
      <c r="J332" s="4">
        <v>-0.39534380000000002</v>
      </c>
      <c r="K332" s="3">
        <v>700</v>
      </c>
      <c r="L332" s="4">
        <v>9.2630299999999999E-2</v>
      </c>
      <c r="M332" s="4">
        <v>-7.2626769999999993E-2</v>
      </c>
      <c r="N332" s="3">
        <v>759</v>
      </c>
      <c r="O332" s="4">
        <v>0.10627536999999999</v>
      </c>
      <c r="P332" s="4">
        <v>8.4442069999999994E-2</v>
      </c>
      <c r="Q332" s="3">
        <v>660</v>
      </c>
      <c r="R332" s="4">
        <v>8.4530300000000003E-2</v>
      </c>
      <c r="S332" s="4">
        <v>-0.13023612000000001</v>
      </c>
      <c r="T332" s="3">
        <v>519</v>
      </c>
      <c r="U332" s="4">
        <v>6.1724590000000003E-2</v>
      </c>
      <c r="V332" s="4">
        <v>-0.2127724</v>
      </c>
      <c r="W332" s="3">
        <v>479</v>
      </c>
      <c r="X332" s="4">
        <v>5.9881539999999997E-2</v>
      </c>
      <c r="Y332" s="4">
        <v>-7.8719250000000004E-2</v>
      </c>
      <c r="Z332" s="3">
        <v>432</v>
      </c>
      <c r="AA332" s="4">
        <v>5.4028449999999999E-2</v>
      </c>
      <c r="AB332" s="4">
        <v>-9.7590280000000001E-2</v>
      </c>
      <c r="AC332" s="3">
        <v>693</v>
      </c>
      <c r="AD332" s="4">
        <v>6.9093500000000002E-2</v>
      </c>
      <c r="AE332" s="4">
        <v>0.60355934</v>
      </c>
      <c r="AF332" s="3">
        <v>748</v>
      </c>
      <c r="AG332" s="4">
        <v>6.8829860000000007E-2</v>
      </c>
      <c r="AH332" s="4">
        <v>8.0095959999999994E-2</v>
      </c>
    </row>
    <row r="333" spans="1:34">
      <c r="A333" s="2" t="s">
        <v>156</v>
      </c>
      <c r="B333" s="2" t="s">
        <v>49</v>
      </c>
      <c r="C333" s="2" t="s">
        <v>47</v>
      </c>
      <c r="D333" s="2" t="s">
        <v>83</v>
      </c>
      <c r="E333" s="3">
        <v>2724</v>
      </c>
      <c r="F333" s="4">
        <v>0.28655828999999999</v>
      </c>
      <c r="G333" s="4"/>
      <c r="H333" s="3">
        <v>2539</v>
      </c>
      <c r="I333" s="4">
        <v>0.3252873</v>
      </c>
      <c r="J333" s="4">
        <v>-6.7983340000000003E-2</v>
      </c>
      <c r="K333" s="3">
        <v>2522</v>
      </c>
      <c r="L333" s="4">
        <v>0.33397866999999998</v>
      </c>
      <c r="M333" s="4">
        <v>-6.6528200000000003E-3</v>
      </c>
      <c r="N333" s="3">
        <v>2307</v>
      </c>
      <c r="O333" s="4">
        <v>0.32323401000000002</v>
      </c>
      <c r="P333" s="4">
        <v>-8.5202180000000002E-2</v>
      </c>
      <c r="Q333" s="3">
        <v>2628</v>
      </c>
      <c r="R333" s="4">
        <v>0.33663746</v>
      </c>
      <c r="S333" s="4">
        <v>0.13885116</v>
      </c>
      <c r="T333" s="3">
        <v>2624</v>
      </c>
      <c r="U333" s="4">
        <v>0.31175061999999998</v>
      </c>
      <c r="V333" s="4">
        <v>-1.61202E-3</v>
      </c>
      <c r="W333" s="3">
        <v>2284</v>
      </c>
      <c r="X333" s="4">
        <v>0.28582405</v>
      </c>
      <c r="Y333" s="4">
        <v>-0.12933968000000001</v>
      </c>
      <c r="Z333" s="3">
        <v>1941</v>
      </c>
      <c r="AA333" s="4">
        <v>0.24288153000000001</v>
      </c>
      <c r="AB333" s="4">
        <v>-0.15009589000000001</v>
      </c>
      <c r="AC333" s="3">
        <v>2282</v>
      </c>
      <c r="AD333" s="4">
        <v>0.22766028999999999</v>
      </c>
      <c r="AE333" s="4">
        <v>0.17533890999999999</v>
      </c>
      <c r="AF333" s="3">
        <v>2499</v>
      </c>
      <c r="AG333" s="4">
        <v>0.22994502</v>
      </c>
      <c r="AH333" s="4">
        <v>9.5114119999999996E-2</v>
      </c>
    </row>
    <row r="334" spans="1:34">
      <c r="A334" s="2" t="s">
        <v>156</v>
      </c>
      <c r="B334" s="2" t="s">
        <v>49</v>
      </c>
      <c r="C334" s="2" t="s">
        <v>47</v>
      </c>
      <c r="D334" s="2" t="s">
        <v>48</v>
      </c>
      <c r="E334" s="3">
        <v>9507</v>
      </c>
      <c r="F334" s="4">
        <v>1</v>
      </c>
      <c r="G334" s="4"/>
      <c r="H334" s="3">
        <v>7806</v>
      </c>
      <c r="I334" s="4">
        <v>1</v>
      </c>
      <c r="J334" s="4">
        <v>-0.17895011999999999</v>
      </c>
      <c r="K334" s="3">
        <v>7552</v>
      </c>
      <c r="L334" s="4">
        <v>1</v>
      </c>
      <c r="M334" s="4">
        <v>-3.2503419999999998E-2</v>
      </c>
      <c r="N334" s="3">
        <v>7139</v>
      </c>
      <c r="O334" s="4">
        <v>1</v>
      </c>
      <c r="P334" s="4">
        <v>-5.479328E-2</v>
      </c>
      <c r="Q334" s="3">
        <v>7806</v>
      </c>
      <c r="R334" s="4">
        <v>1</v>
      </c>
      <c r="S334" s="4">
        <v>9.3507019999999996E-2</v>
      </c>
      <c r="T334" s="3">
        <v>8416</v>
      </c>
      <c r="U334" s="4">
        <v>1</v>
      </c>
      <c r="V334" s="4">
        <v>7.8088630000000006E-2</v>
      </c>
      <c r="W334" s="3">
        <v>7992</v>
      </c>
      <c r="X334" s="4">
        <v>1</v>
      </c>
      <c r="Y334" s="4">
        <v>-5.0363690000000003E-2</v>
      </c>
      <c r="Z334" s="3">
        <v>7993</v>
      </c>
      <c r="AA334" s="4">
        <v>1</v>
      </c>
      <c r="AB334" s="4">
        <v>1.7086E-4</v>
      </c>
      <c r="AC334" s="3">
        <v>10023</v>
      </c>
      <c r="AD334" s="4">
        <v>1</v>
      </c>
      <c r="AE334" s="4">
        <v>0.25392143</v>
      </c>
      <c r="AF334" s="3">
        <v>10867</v>
      </c>
      <c r="AG334" s="4">
        <v>1</v>
      </c>
      <c r="AH334" s="4">
        <v>8.4233089999999997E-2</v>
      </c>
    </row>
  </sheetData>
  <autoFilter ref="A4:AH4" xr:uid="{00000000-0009-0000-0000-000016000000}"/>
  <mergeCells count="13">
    <mergeCell ref="A1:AH1"/>
    <mergeCell ref="A2:AH2"/>
    <mergeCell ref="A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G322"/>
  <sheetViews>
    <sheetView workbookViewId="0">
      <pane xSplit="3" ySplit="4" topLeftCell="D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20.7109375" customWidth="1"/>
    <col min="2" max="2" width="22.7109375" customWidth="1"/>
    <col min="3" max="3" width="31.7109375" customWidth="1"/>
    <col min="4" max="4" width="12.7109375" customWidth="1"/>
    <col min="5" max="5" width="10.7109375" customWidth="1"/>
    <col min="6" max="6" width="29.7109375" customWidth="1"/>
    <col min="7" max="7" width="12.7109375" customWidth="1"/>
    <col min="8" max="8" width="10.7109375" customWidth="1"/>
    <col min="9" max="9" width="29.7109375" customWidth="1"/>
    <col min="10" max="10" width="12.7109375" customWidth="1"/>
    <col min="11" max="11" width="10.7109375" customWidth="1"/>
    <col min="12" max="12" width="29.7109375" customWidth="1"/>
    <col min="13" max="13" width="12.7109375" customWidth="1"/>
    <col min="14" max="14" width="10.7109375" customWidth="1"/>
    <col min="15" max="15" width="29.7109375" customWidth="1"/>
    <col min="16" max="16" width="12.7109375" customWidth="1"/>
    <col min="17" max="17" width="10.7109375" customWidth="1"/>
    <col min="18" max="18" width="29.7109375" customWidth="1"/>
    <col min="19" max="19" width="12.7109375" customWidth="1"/>
    <col min="20" max="20" width="10.7109375" customWidth="1"/>
    <col min="21" max="21" width="29.7109375" customWidth="1"/>
    <col min="22" max="22" width="12.7109375" customWidth="1"/>
    <col min="23" max="23" width="10.7109375" customWidth="1"/>
    <col min="24" max="24" width="29.7109375" customWidth="1"/>
    <col min="25" max="25" width="12.7109375" customWidth="1"/>
    <col min="26" max="26" width="10.7109375" customWidth="1"/>
    <col min="27" max="27" width="29.7109375" customWidth="1"/>
    <col min="28" max="28" width="12.7109375" customWidth="1"/>
    <col min="29" max="29" width="10.7109375" customWidth="1"/>
    <col min="30" max="30" width="29.7109375" customWidth="1"/>
    <col min="31" max="31" width="12.7109375" customWidth="1"/>
    <col min="32" max="32" width="10.7109375" customWidth="1"/>
    <col min="33" max="33" width="29.7109375" customWidth="1"/>
  </cols>
  <sheetData>
    <row r="1" spans="1:33" ht="21.95" customHeight="1">
      <c r="A1" s="10" t="s">
        <v>161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/>
      <c r="B3" s="12"/>
      <c r="C3" s="12"/>
      <c r="D3" s="12" t="s">
        <v>29</v>
      </c>
      <c r="E3" s="12"/>
      <c r="F3" s="12"/>
      <c r="G3" s="12" t="s">
        <v>30</v>
      </c>
      <c r="H3" s="12"/>
      <c r="I3" s="12"/>
      <c r="J3" s="12" t="s">
        <v>31</v>
      </c>
      <c r="K3" s="12"/>
      <c r="L3" s="12"/>
      <c r="M3" s="12" t="s">
        <v>32</v>
      </c>
      <c r="N3" s="12"/>
      <c r="O3" s="12"/>
      <c r="P3" s="12" t="s">
        <v>33</v>
      </c>
      <c r="Q3" s="12"/>
      <c r="R3" s="12"/>
      <c r="S3" s="12" t="s">
        <v>34</v>
      </c>
      <c r="T3" s="12"/>
      <c r="U3" s="12"/>
      <c r="V3" s="12" t="s">
        <v>35</v>
      </c>
      <c r="W3" s="12"/>
      <c r="X3" s="12"/>
      <c r="Y3" s="12" t="s">
        <v>36</v>
      </c>
      <c r="Z3" s="12"/>
      <c r="AA3" s="12"/>
      <c r="AB3" s="12" t="s">
        <v>37</v>
      </c>
      <c r="AC3" s="12"/>
      <c r="AD3" s="12"/>
      <c r="AE3" s="12" t="s">
        <v>38</v>
      </c>
      <c r="AF3" s="12"/>
      <c r="AG3" s="12"/>
    </row>
    <row r="4" spans="1:33">
      <c r="A4" s="1" t="s">
        <v>40</v>
      </c>
      <c r="B4" s="1" t="s">
        <v>162</v>
      </c>
      <c r="C4" s="1" t="s">
        <v>39</v>
      </c>
      <c r="D4" s="1" t="s">
        <v>41</v>
      </c>
      <c r="E4" s="1" t="s">
        <v>42</v>
      </c>
      <c r="F4" s="1" t="s">
        <v>43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42</v>
      </c>
      <c r="L4" s="1" t="s">
        <v>43</v>
      </c>
      <c r="M4" s="1" t="s">
        <v>41</v>
      </c>
      <c r="N4" s="1" t="s">
        <v>42</v>
      </c>
      <c r="O4" s="1" t="s">
        <v>43</v>
      </c>
      <c r="P4" s="1" t="s">
        <v>41</v>
      </c>
      <c r="Q4" s="1" t="s">
        <v>42</v>
      </c>
      <c r="R4" s="1" t="s">
        <v>43</v>
      </c>
      <c r="S4" s="1" t="s">
        <v>41</v>
      </c>
      <c r="T4" s="1" t="s">
        <v>42</v>
      </c>
      <c r="U4" s="1" t="s">
        <v>43</v>
      </c>
      <c r="V4" s="1" t="s">
        <v>41</v>
      </c>
      <c r="W4" s="1" t="s">
        <v>42</v>
      </c>
      <c r="X4" s="1" t="s">
        <v>43</v>
      </c>
      <c r="Y4" s="1" t="s">
        <v>41</v>
      </c>
      <c r="Z4" s="1" t="s">
        <v>42</v>
      </c>
      <c r="AA4" s="1" t="s">
        <v>43</v>
      </c>
      <c r="AB4" s="1" t="s">
        <v>41</v>
      </c>
      <c r="AC4" s="1" t="s">
        <v>42</v>
      </c>
      <c r="AD4" s="1" t="s">
        <v>43</v>
      </c>
      <c r="AE4" s="1" t="s">
        <v>41</v>
      </c>
      <c r="AF4" s="1" t="s">
        <v>42</v>
      </c>
      <c r="AG4" s="1" t="s">
        <v>43</v>
      </c>
    </row>
    <row r="5" spans="1:33">
      <c r="A5" s="2" t="s">
        <v>45</v>
      </c>
      <c r="B5" s="2" t="s">
        <v>163</v>
      </c>
      <c r="C5" s="2" t="s">
        <v>44</v>
      </c>
      <c r="D5" s="3">
        <v>22278</v>
      </c>
      <c r="E5" s="4">
        <v>0.82506292999999997</v>
      </c>
      <c r="F5" s="4"/>
      <c r="G5" s="3">
        <v>22782</v>
      </c>
      <c r="H5" s="4">
        <v>0.81947342999999995</v>
      </c>
      <c r="I5" s="4">
        <v>2.262757E-2</v>
      </c>
      <c r="J5" s="3">
        <v>22828</v>
      </c>
      <c r="K5" s="4">
        <v>0.82370251000000005</v>
      </c>
      <c r="L5" s="4">
        <v>2.036E-3</v>
      </c>
      <c r="M5" s="3">
        <v>24004</v>
      </c>
      <c r="N5" s="4">
        <v>0.82360571999999999</v>
      </c>
      <c r="O5" s="4">
        <v>5.1499450000000002E-2</v>
      </c>
      <c r="P5" s="3">
        <v>24914</v>
      </c>
      <c r="Q5" s="4">
        <v>0.81826074000000004</v>
      </c>
      <c r="R5" s="4">
        <v>3.7908459999999998E-2</v>
      </c>
      <c r="S5" s="3">
        <v>25363</v>
      </c>
      <c r="T5" s="4">
        <v>0.81101579999999995</v>
      </c>
      <c r="U5" s="4">
        <v>1.802633E-2</v>
      </c>
      <c r="V5" s="3">
        <v>23823</v>
      </c>
      <c r="W5" s="4">
        <v>0.80927749999999998</v>
      </c>
      <c r="X5" s="4">
        <v>-6.0711080000000001E-2</v>
      </c>
      <c r="Y5" s="3">
        <v>23857</v>
      </c>
      <c r="Z5" s="4">
        <v>0.80987701999999995</v>
      </c>
      <c r="AA5" s="4">
        <v>1.42162E-3</v>
      </c>
      <c r="AB5" s="3">
        <v>23020</v>
      </c>
      <c r="AC5" s="4">
        <v>0.80147148999999995</v>
      </c>
      <c r="AD5" s="4">
        <v>-3.5085030000000003E-2</v>
      </c>
      <c r="AE5" s="3">
        <v>23905</v>
      </c>
      <c r="AF5" s="4">
        <v>0.80429198999999996</v>
      </c>
      <c r="AG5" s="4">
        <v>3.8453920000000003E-2</v>
      </c>
    </row>
    <row r="6" spans="1:33">
      <c r="A6" s="2" t="s">
        <v>45</v>
      </c>
      <c r="B6" s="2" t="s">
        <v>163</v>
      </c>
      <c r="C6" s="2" t="s">
        <v>49</v>
      </c>
      <c r="D6" s="3">
        <v>4724</v>
      </c>
      <c r="E6" s="4">
        <v>0.17493707</v>
      </c>
      <c r="F6" s="4"/>
      <c r="G6" s="3">
        <v>5019</v>
      </c>
      <c r="H6" s="4">
        <v>0.18052657</v>
      </c>
      <c r="I6" s="4">
        <v>6.2500050000000001E-2</v>
      </c>
      <c r="J6" s="3">
        <v>4886</v>
      </c>
      <c r="K6" s="4">
        <v>0.17629749</v>
      </c>
      <c r="L6" s="4">
        <v>-2.646219E-2</v>
      </c>
      <c r="M6" s="3">
        <v>5141</v>
      </c>
      <c r="N6" s="4">
        <v>0.17639427999999999</v>
      </c>
      <c r="O6" s="4">
        <v>5.2200410000000003E-2</v>
      </c>
      <c r="P6" s="3">
        <v>5533</v>
      </c>
      <c r="Q6" s="4">
        <v>0.18173926000000001</v>
      </c>
      <c r="R6" s="4">
        <v>7.6343620000000001E-2</v>
      </c>
      <c r="S6" s="3">
        <v>5910</v>
      </c>
      <c r="T6" s="4">
        <v>0.18898419999999999</v>
      </c>
      <c r="U6" s="4">
        <v>6.8066150000000006E-2</v>
      </c>
      <c r="V6" s="3">
        <v>5614</v>
      </c>
      <c r="W6" s="4">
        <v>0.19072249999999999</v>
      </c>
      <c r="X6" s="4">
        <v>-5.0035259999999998E-2</v>
      </c>
      <c r="Y6" s="3">
        <v>5601</v>
      </c>
      <c r="Z6" s="4">
        <v>0.19012298</v>
      </c>
      <c r="AA6" s="4">
        <v>-2.4652599999999999E-3</v>
      </c>
      <c r="AB6" s="3">
        <v>5702</v>
      </c>
      <c r="AC6" s="4">
        <v>0.19852850999999999</v>
      </c>
      <c r="AD6" s="4">
        <v>1.8141899999999999E-2</v>
      </c>
      <c r="AE6" s="3">
        <v>5817</v>
      </c>
      <c r="AF6" s="4">
        <v>0.19570800999999999</v>
      </c>
      <c r="AG6" s="4">
        <v>2.0110639999999999E-2</v>
      </c>
    </row>
    <row r="7" spans="1:33">
      <c r="A7" s="2" t="s">
        <v>45</v>
      </c>
      <c r="B7" s="2" t="s">
        <v>163</v>
      </c>
      <c r="C7" s="2" t="s">
        <v>48</v>
      </c>
      <c r="D7" s="3">
        <v>27001</v>
      </c>
      <c r="E7" s="4">
        <v>1</v>
      </c>
      <c r="F7" s="4"/>
      <c r="G7" s="3">
        <v>27801</v>
      </c>
      <c r="H7" s="4">
        <v>1</v>
      </c>
      <c r="I7" s="4">
        <v>2.9602739999999999E-2</v>
      </c>
      <c r="J7" s="3">
        <v>27714</v>
      </c>
      <c r="K7" s="4">
        <v>1</v>
      </c>
      <c r="L7" s="4">
        <v>-3.10868E-3</v>
      </c>
      <c r="M7" s="3">
        <v>29145</v>
      </c>
      <c r="N7" s="4">
        <v>1</v>
      </c>
      <c r="O7" s="4">
        <v>5.162303E-2</v>
      </c>
      <c r="P7" s="3">
        <v>30447</v>
      </c>
      <c r="Q7" s="4">
        <v>1</v>
      </c>
      <c r="R7" s="4">
        <v>4.4688199999999997E-2</v>
      </c>
      <c r="S7" s="3">
        <v>31273</v>
      </c>
      <c r="T7" s="4">
        <v>1</v>
      </c>
      <c r="U7" s="4">
        <v>2.712053E-2</v>
      </c>
      <c r="V7" s="3">
        <v>29438</v>
      </c>
      <c r="W7" s="4">
        <v>1</v>
      </c>
      <c r="X7" s="4">
        <v>-5.8693519999999999E-2</v>
      </c>
      <c r="Y7" s="3">
        <v>29458</v>
      </c>
      <c r="Z7" s="4">
        <v>1</v>
      </c>
      <c r="AA7" s="4">
        <v>6.8031000000000005E-4</v>
      </c>
      <c r="AB7" s="3">
        <v>28722</v>
      </c>
      <c r="AC7" s="4">
        <v>1</v>
      </c>
      <c r="AD7" s="4">
        <v>-2.4965370000000001E-2</v>
      </c>
      <c r="AE7" s="3">
        <v>29722</v>
      </c>
      <c r="AF7" s="4">
        <v>1</v>
      </c>
      <c r="AG7" s="4">
        <v>3.4812250000000003E-2</v>
      </c>
    </row>
    <row r="8" spans="1:33">
      <c r="A8" s="2" t="s">
        <v>45</v>
      </c>
      <c r="B8" s="2" t="s">
        <v>164</v>
      </c>
      <c r="C8" s="2" t="s">
        <v>44</v>
      </c>
      <c r="D8" s="3">
        <v>1388</v>
      </c>
      <c r="E8" s="4">
        <v>0.74043022999999997</v>
      </c>
      <c r="F8" s="4"/>
      <c r="G8" s="3">
        <v>1364</v>
      </c>
      <c r="H8" s="4">
        <v>0.72589866000000003</v>
      </c>
      <c r="I8" s="4">
        <v>-1.735913E-2</v>
      </c>
      <c r="J8" s="3">
        <v>1404</v>
      </c>
      <c r="K8" s="4">
        <v>0.74741157999999996</v>
      </c>
      <c r="L8" s="4">
        <v>2.9278140000000001E-2</v>
      </c>
      <c r="M8" s="3">
        <v>1371</v>
      </c>
      <c r="N8" s="4">
        <v>0.73515759999999997</v>
      </c>
      <c r="O8" s="4">
        <v>-2.3763429999999999E-2</v>
      </c>
      <c r="P8" s="3">
        <v>1347</v>
      </c>
      <c r="Q8" s="4">
        <v>0.72619486</v>
      </c>
      <c r="R8" s="4">
        <v>-1.6981090000000001E-2</v>
      </c>
      <c r="S8" s="3">
        <v>1218</v>
      </c>
      <c r="T8" s="4">
        <v>0.68836856000000002</v>
      </c>
      <c r="U8" s="4">
        <v>-9.6242389999999997E-2</v>
      </c>
      <c r="V8" s="3">
        <v>1035</v>
      </c>
      <c r="W8" s="4">
        <v>0.68253441999999998</v>
      </c>
      <c r="X8" s="4">
        <v>-0.1496024</v>
      </c>
      <c r="Y8" s="3">
        <v>948</v>
      </c>
      <c r="Z8" s="4">
        <v>0.66808853000000001</v>
      </c>
      <c r="AA8" s="4">
        <v>-8.46335E-2</v>
      </c>
      <c r="AB8" s="3">
        <v>882</v>
      </c>
      <c r="AC8" s="4">
        <v>0.67660505999999998</v>
      </c>
      <c r="AD8" s="4">
        <v>-6.9869529999999999E-2</v>
      </c>
      <c r="AE8" s="3">
        <v>875</v>
      </c>
      <c r="AF8" s="4">
        <v>0.68332724</v>
      </c>
      <c r="AG8" s="4">
        <v>-7.7833299999999998E-3</v>
      </c>
    </row>
    <row r="9" spans="1:33">
      <c r="A9" s="2" t="s">
        <v>45</v>
      </c>
      <c r="B9" s="2" t="s">
        <v>164</v>
      </c>
      <c r="C9" s="2" t="s">
        <v>49</v>
      </c>
      <c r="D9" s="3">
        <v>487</v>
      </c>
      <c r="E9" s="4">
        <v>0.25956976999999998</v>
      </c>
      <c r="F9" s="4"/>
      <c r="G9" s="3">
        <v>515</v>
      </c>
      <c r="H9" s="4">
        <v>0.27410134000000003</v>
      </c>
      <c r="I9" s="4">
        <v>5.8424820000000002E-2</v>
      </c>
      <c r="J9" s="3">
        <v>474</v>
      </c>
      <c r="K9" s="4">
        <v>0.25258841999999998</v>
      </c>
      <c r="L9" s="4">
        <v>-7.8805799999999995E-2</v>
      </c>
      <c r="M9" s="3">
        <v>494</v>
      </c>
      <c r="N9" s="4">
        <v>0.26484239999999998</v>
      </c>
      <c r="O9" s="4">
        <v>4.0659149999999998E-2</v>
      </c>
      <c r="P9" s="3">
        <v>508</v>
      </c>
      <c r="Q9" s="4">
        <v>0.27380514</v>
      </c>
      <c r="R9" s="4">
        <v>2.8829130000000001E-2</v>
      </c>
      <c r="S9" s="3">
        <v>551</v>
      </c>
      <c r="T9" s="4">
        <v>0.31163143999999998</v>
      </c>
      <c r="U9" s="4">
        <v>8.5135000000000002E-2</v>
      </c>
      <c r="V9" s="3">
        <v>482</v>
      </c>
      <c r="W9" s="4">
        <v>0.31746558000000002</v>
      </c>
      <c r="X9" s="4">
        <v>-0.12627678000000001</v>
      </c>
      <c r="Y9" s="3">
        <v>471</v>
      </c>
      <c r="Z9" s="4">
        <v>0.33191146999999999</v>
      </c>
      <c r="AA9" s="4">
        <v>-2.2287499999999998E-2</v>
      </c>
      <c r="AB9" s="3">
        <v>421</v>
      </c>
      <c r="AC9" s="4">
        <v>0.32339494000000002</v>
      </c>
      <c r="AD9" s="4">
        <v>-0.10514305</v>
      </c>
      <c r="AE9" s="3">
        <v>405</v>
      </c>
      <c r="AF9" s="4">
        <v>0.31667276</v>
      </c>
      <c r="AG9" s="4">
        <v>-3.7965829999999999E-2</v>
      </c>
    </row>
    <row r="10" spans="1:33">
      <c r="A10" s="2" t="s">
        <v>45</v>
      </c>
      <c r="B10" s="2" t="s">
        <v>164</v>
      </c>
      <c r="C10" s="2" t="s">
        <v>48</v>
      </c>
      <c r="D10" s="3">
        <v>1875</v>
      </c>
      <c r="E10" s="4">
        <v>1</v>
      </c>
      <c r="F10" s="4"/>
      <c r="G10" s="3">
        <v>1879</v>
      </c>
      <c r="H10" s="4">
        <v>1</v>
      </c>
      <c r="I10" s="4">
        <v>2.3121000000000001E-3</v>
      </c>
      <c r="J10" s="3">
        <v>1878</v>
      </c>
      <c r="K10" s="4">
        <v>1</v>
      </c>
      <c r="L10" s="4">
        <v>-3.4780999999999999E-4</v>
      </c>
      <c r="M10" s="3">
        <v>1864</v>
      </c>
      <c r="N10" s="4">
        <v>1</v>
      </c>
      <c r="O10" s="4">
        <v>-7.4910300000000001E-3</v>
      </c>
      <c r="P10" s="3">
        <v>1855</v>
      </c>
      <c r="Q10" s="4">
        <v>1</v>
      </c>
      <c r="R10" s="4">
        <v>-4.8485999999999998E-3</v>
      </c>
      <c r="S10" s="3">
        <v>1769</v>
      </c>
      <c r="T10" s="4">
        <v>1</v>
      </c>
      <c r="U10" s="4">
        <v>-4.6580330000000003E-2</v>
      </c>
      <c r="V10" s="3">
        <v>1517</v>
      </c>
      <c r="W10" s="4">
        <v>1</v>
      </c>
      <c r="X10" s="4">
        <v>-0.1423334</v>
      </c>
      <c r="Y10" s="3">
        <v>1419</v>
      </c>
      <c r="Z10" s="4">
        <v>1</v>
      </c>
      <c r="AA10" s="4">
        <v>-6.4840789999999995E-2</v>
      </c>
      <c r="AB10" s="3">
        <v>1303</v>
      </c>
      <c r="AC10" s="4">
        <v>1</v>
      </c>
      <c r="AD10" s="4">
        <v>-8.1577220000000006E-2</v>
      </c>
      <c r="AE10" s="3">
        <v>1280</v>
      </c>
      <c r="AF10" s="4">
        <v>1</v>
      </c>
      <c r="AG10" s="4">
        <v>-1.7544199999999999E-2</v>
      </c>
    </row>
    <row r="11" spans="1:33">
      <c r="A11" s="2" t="s">
        <v>45</v>
      </c>
      <c r="B11" s="2" t="s">
        <v>165</v>
      </c>
      <c r="C11" s="2" t="s">
        <v>44</v>
      </c>
      <c r="D11" s="3">
        <v>25905</v>
      </c>
      <c r="E11" s="4">
        <v>0.6790467</v>
      </c>
      <c r="F11" s="4"/>
      <c r="G11" s="3">
        <v>27281</v>
      </c>
      <c r="H11" s="4">
        <v>0.67796392000000005</v>
      </c>
      <c r="I11" s="4">
        <v>5.3133819999999998E-2</v>
      </c>
      <c r="J11" s="3">
        <v>30106</v>
      </c>
      <c r="K11" s="4">
        <v>0.70202514000000005</v>
      </c>
      <c r="L11" s="4">
        <v>0.10351763</v>
      </c>
      <c r="M11" s="3">
        <v>32536</v>
      </c>
      <c r="N11" s="4">
        <v>0.72012790999999998</v>
      </c>
      <c r="O11" s="4">
        <v>8.07229E-2</v>
      </c>
      <c r="P11" s="3">
        <v>33517</v>
      </c>
      <c r="Q11" s="4">
        <v>0.71469914999999995</v>
      </c>
      <c r="R11" s="4">
        <v>3.015644E-2</v>
      </c>
      <c r="S11" s="3">
        <v>36445</v>
      </c>
      <c r="T11" s="4">
        <v>0.72071346999999997</v>
      </c>
      <c r="U11" s="4">
        <v>8.7373720000000002E-2</v>
      </c>
      <c r="V11" s="3">
        <v>37478</v>
      </c>
      <c r="W11" s="4">
        <v>0.70399502000000003</v>
      </c>
      <c r="X11" s="4">
        <v>2.8333560000000001E-2</v>
      </c>
      <c r="Y11" s="3">
        <v>38122</v>
      </c>
      <c r="Z11" s="4">
        <v>0.70933192</v>
      </c>
      <c r="AA11" s="4">
        <v>1.7180620000000001E-2</v>
      </c>
      <c r="AB11" s="3">
        <v>39439</v>
      </c>
      <c r="AC11" s="4">
        <v>0.72191112999999996</v>
      </c>
      <c r="AD11" s="4">
        <v>3.4556009999999998E-2</v>
      </c>
      <c r="AE11" s="3">
        <v>41772</v>
      </c>
      <c r="AF11" s="4">
        <v>0.73459452000000003</v>
      </c>
      <c r="AG11" s="4">
        <v>5.9139379999999998E-2</v>
      </c>
    </row>
    <row r="12" spans="1:33">
      <c r="A12" s="2" t="s">
        <v>45</v>
      </c>
      <c r="B12" s="2" t="s">
        <v>165</v>
      </c>
      <c r="C12" s="2" t="s">
        <v>49</v>
      </c>
      <c r="D12" s="3">
        <v>12244</v>
      </c>
      <c r="E12" s="4">
        <v>0.3209533</v>
      </c>
      <c r="F12" s="4"/>
      <c r="G12" s="3">
        <v>12959</v>
      </c>
      <c r="H12" s="4">
        <v>0.32203608</v>
      </c>
      <c r="I12" s="4">
        <v>5.8374330000000002E-2</v>
      </c>
      <c r="J12" s="3">
        <v>12778</v>
      </c>
      <c r="K12" s="4">
        <v>0.29797486000000001</v>
      </c>
      <c r="L12" s="4">
        <v>-1.392876E-2</v>
      </c>
      <c r="M12" s="3">
        <v>12645</v>
      </c>
      <c r="N12" s="4">
        <v>0.27987209000000002</v>
      </c>
      <c r="O12" s="4">
        <v>-1.0450900000000001E-2</v>
      </c>
      <c r="P12" s="3">
        <v>13380</v>
      </c>
      <c r="Q12" s="4">
        <v>0.28530084999999999</v>
      </c>
      <c r="R12" s="4">
        <v>5.811537E-2</v>
      </c>
      <c r="S12" s="3">
        <v>14123</v>
      </c>
      <c r="T12" s="4">
        <v>0.27928652999999998</v>
      </c>
      <c r="U12" s="4">
        <v>5.5568439999999997E-2</v>
      </c>
      <c r="V12" s="3">
        <v>15758</v>
      </c>
      <c r="W12" s="4">
        <v>0.29600497999999997</v>
      </c>
      <c r="X12" s="4">
        <v>0.11577358</v>
      </c>
      <c r="Y12" s="3">
        <v>15622</v>
      </c>
      <c r="Z12" s="4">
        <v>0.29066808</v>
      </c>
      <c r="AA12" s="4">
        <v>-8.6739999999999994E-3</v>
      </c>
      <c r="AB12" s="3">
        <v>15193</v>
      </c>
      <c r="AC12" s="4">
        <v>0.27808886999999999</v>
      </c>
      <c r="AD12" s="4">
        <v>-2.746324E-2</v>
      </c>
      <c r="AE12" s="3">
        <v>15092</v>
      </c>
      <c r="AF12" s="4">
        <v>0.26540548000000003</v>
      </c>
      <c r="AG12" s="4">
        <v>-6.6199199999999996E-3</v>
      </c>
    </row>
    <row r="13" spans="1:33">
      <c r="A13" s="2" t="s">
        <v>45</v>
      </c>
      <c r="B13" s="2" t="s">
        <v>165</v>
      </c>
      <c r="C13" s="2" t="s">
        <v>48</v>
      </c>
      <c r="D13" s="3">
        <v>38149</v>
      </c>
      <c r="E13" s="4">
        <v>1</v>
      </c>
      <c r="F13" s="4"/>
      <c r="G13" s="3">
        <v>40240</v>
      </c>
      <c r="H13" s="4">
        <v>1</v>
      </c>
      <c r="I13" s="4">
        <v>5.481577E-2</v>
      </c>
      <c r="J13" s="3">
        <v>42884</v>
      </c>
      <c r="K13" s="4">
        <v>1</v>
      </c>
      <c r="L13" s="4">
        <v>6.5695660000000003E-2</v>
      </c>
      <c r="M13" s="3">
        <v>45181</v>
      </c>
      <c r="N13" s="4">
        <v>1</v>
      </c>
      <c r="O13" s="4">
        <v>5.3555400000000003E-2</v>
      </c>
      <c r="P13" s="3">
        <v>46897</v>
      </c>
      <c r="Q13" s="4">
        <v>1</v>
      </c>
      <c r="R13" s="4">
        <v>3.798137E-2</v>
      </c>
      <c r="S13" s="3">
        <v>50569</v>
      </c>
      <c r="T13" s="4">
        <v>1</v>
      </c>
      <c r="U13" s="4">
        <v>7.8299649999999998E-2</v>
      </c>
      <c r="V13" s="3">
        <v>53236</v>
      </c>
      <c r="W13" s="4">
        <v>1</v>
      </c>
      <c r="X13" s="4">
        <v>5.2754379999999997E-2</v>
      </c>
      <c r="Y13" s="3">
        <v>53744</v>
      </c>
      <c r="Z13" s="4">
        <v>1</v>
      </c>
      <c r="AA13" s="4">
        <v>9.5275199999999994E-3</v>
      </c>
      <c r="AB13" s="3">
        <v>54632</v>
      </c>
      <c r="AC13" s="4">
        <v>1</v>
      </c>
      <c r="AD13" s="4">
        <v>1.652899E-2</v>
      </c>
      <c r="AE13" s="3">
        <v>56864</v>
      </c>
      <c r="AF13" s="4">
        <v>1</v>
      </c>
      <c r="AG13" s="4">
        <v>4.0852449999999998E-2</v>
      </c>
    </row>
    <row r="14" spans="1:33">
      <c r="A14" s="2" t="s">
        <v>45</v>
      </c>
      <c r="B14" s="2" t="s">
        <v>166</v>
      </c>
      <c r="C14" s="2" t="s">
        <v>44</v>
      </c>
      <c r="D14" s="3">
        <v>11798</v>
      </c>
      <c r="E14" s="4">
        <v>0.76936777000000001</v>
      </c>
      <c r="F14" s="4"/>
      <c r="G14" s="3">
        <v>12060</v>
      </c>
      <c r="H14" s="4">
        <v>0.76695120000000006</v>
      </c>
      <c r="I14" s="4">
        <v>2.2190209999999998E-2</v>
      </c>
      <c r="J14" s="3">
        <v>11903</v>
      </c>
      <c r="K14" s="4">
        <v>0.75339310000000004</v>
      </c>
      <c r="L14" s="4">
        <v>-1.3050249999999999E-2</v>
      </c>
      <c r="M14" s="3">
        <v>12364</v>
      </c>
      <c r="N14" s="4">
        <v>0.75923775000000004</v>
      </c>
      <c r="O14" s="4">
        <v>3.8718820000000001E-2</v>
      </c>
      <c r="P14" s="3">
        <v>11725</v>
      </c>
      <c r="Q14" s="4">
        <v>0.75012257999999998</v>
      </c>
      <c r="R14" s="4">
        <v>-5.1615340000000003E-2</v>
      </c>
      <c r="S14" s="3">
        <v>11983</v>
      </c>
      <c r="T14" s="4">
        <v>0.74025076999999995</v>
      </c>
      <c r="U14" s="4">
        <v>2.1928699999999999E-2</v>
      </c>
      <c r="V14" s="3">
        <v>11068</v>
      </c>
      <c r="W14" s="4">
        <v>0.73474885000000001</v>
      </c>
      <c r="X14" s="4">
        <v>-7.6313010000000001E-2</v>
      </c>
      <c r="Y14" s="3">
        <v>10626</v>
      </c>
      <c r="Z14" s="4">
        <v>0.69545520000000005</v>
      </c>
      <c r="AA14" s="4">
        <v>-3.9953309999999999E-2</v>
      </c>
      <c r="AB14" s="3">
        <v>10191</v>
      </c>
      <c r="AC14" s="4">
        <v>0.66951784999999997</v>
      </c>
      <c r="AD14" s="4">
        <v>-4.0896090000000003E-2</v>
      </c>
      <c r="AE14" s="3">
        <v>10790</v>
      </c>
      <c r="AF14" s="4">
        <v>0.66712442000000005</v>
      </c>
      <c r="AG14" s="4">
        <v>5.8740260000000002E-2</v>
      </c>
    </row>
    <row r="15" spans="1:33">
      <c r="A15" s="2" t="s">
        <v>45</v>
      </c>
      <c r="B15" s="2" t="s">
        <v>166</v>
      </c>
      <c r="C15" s="2" t="s">
        <v>49</v>
      </c>
      <c r="D15" s="3">
        <v>3537</v>
      </c>
      <c r="E15" s="4">
        <v>0.23063222999999999</v>
      </c>
      <c r="F15" s="4"/>
      <c r="G15" s="3">
        <v>3665</v>
      </c>
      <c r="H15" s="4">
        <v>0.2330488</v>
      </c>
      <c r="I15" s="4">
        <v>3.6155279999999998E-2</v>
      </c>
      <c r="J15" s="3">
        <v>3896</v>
      </c>
      <c r="K15" s="4">
        <v>0.24660689999999999</v>
      </c>
      <c r="L15" s="4">
        <v>6.3162090000000004E-2</v>
      </c>
      <c r="M15" s="3">
        <v>3921</v>
      </c>
      <c r="N15" s="4">
        <v>0.24076225000000001</v>
      </c>
      <c r="O15" s="4">
        <v>6.2942900000000001E-3</v>
      </c>
      <c r="P15" s="3">
        <v>3906</v>
      </c>
      <c r="Q15" s="4">
        <v>0.24987741999999999</v>
      </c>
      <c r="R15" s="4">
        <v>-3.7491899999999999E-3</v>
      </c>
      <c r="S15" s="3">
        <v>4205</v>
      </c>
      <c r="T15" s="4">
        <v>0.25974923</v>
      </c>
      <c r="U15" s="4">
        <v>7.646828E-2</v>
      </c>
      <c r="V15" s="3">
        <v>3996</v>
      </c>
      <c r="W15" s="4">
        <v>0.26525114999999999</v>
      </c>
      <c r="X15" s="4">
        <v>-4.9684569999999997E-2</v>
      </c>
      <c r="Y15" s="3">
        <v>4653</v>
      </c>
      <c r="Z15" s="4">
        <v>0.3045448</v>
      </c>
      <c r="AA15" s="4">
        <v>0.16454431</v>
      </c>
      <c r="AB15" s="3">
        <v>5031</v>
      </c>
      <c r="AC15" s="4">
        <v>0.33048214999999997</v>
      </c>
      <c r="AD15" s="4">
        <v>8.1109029999999999E-2</v>
      </c>
      <c r="AE15" s="3">
        <v>5384</v>
      </c>
      <c r="AF15" s="4">
        <v>0.33287558</v>
      </c>
      <c r="AG15" s="4">
        <v>7.023385E-2</v>
      </c>
    </row>
    <row r="16" spans="1:33">
      <c r="A16" s="2" t="s">
        <v>45</v>
      </c>
      <c r="B16" s="2" t="s">
        <v>166</v>
      </c>
      <c r="C16" s="2" t="s">
        <v>48</v>
      </c>
      <c r="D16" s="3">
        <v>15335</v>
      </c>
      <c r="E16" s="4">
        <v>1</v>
      </c>
      <c r="F16" s="4"/>
      <c r="G16" s="3">
        <v>15725</v>
      </c>
      <c r="H16" s="4">
        <v>1</v>
      </c>
      <c r="I16" s="4">
        <v>2.5411E-2</v>
      </c>
      <c r="J16" s="3">
        <v>15799</v>
      </c>
      <c r="K16" s="4">
        <v>1</v>
      </c>
      <c r="L16" s="4">
        <v>4.7109400000000003E-3</v>
      </c>
      <c r="M16" s="3">
        <v>16284</v>
      </c>
      <c r="N16" s="4">
        <v>1</v>
      </c>
      <c r="O16" s="4">
        <v>3.072271E-2</v>
      </c>
      <c r="P16" s="3">
        <v>15631</v>
      </c>
      <c r="Q16" s="4">
        <v>1</v>
      </c>
      <c r="R16" s="4">
        <v>-4.0090979999999998E-2</v>
      </c>
      <c r="S16" s="3">
        <v>16187</v>
      </c>
      <c r="T16" s="4">
        <v>1</v>
      </c>
      <c r="U16" s="4">
        <v>3.5556909999999997E-2</v>
      </c>
      <c r="V16" s="3">
        <v>15064</v>
      </c>
      <c r="W16" s="4">
        <v>1</v>
      </c>
      <c r="X16" s="4">
        <v>-6.9396289999999999E-2</v>
      </c>
      <c r="Y16" s="3">
        <v>15279</v>
      </c>
      <c r="Z16" s="4">
        <v>1</v>
      </c>
      <c r="AA16" s="4">
        <v>1.4289919999999999E-2</v>
      </c>
      <c r="AB16" s="3">
        <v>15222</v>
      </c>
      <c r="AC16" s="4">
        <v>1</v>
      </c>
      <c r="AD16" s="4">
        <v>-3.7400699999999999E-3</v>
      </c>
      <c r="AE16" s="3">
        <v>16174</v>
      </c>
      <c r="AF16" s="4">
        <v>1</v>
      </c>
      <c r="AG16" s="4">
        <v>6.2538689999999994E-2</v>
      </c>
    </row>
    <row r="17" spans="1:33">
      <c r="A17" s="2" t="s">
        <v>45</v>
      </c>
      <c r="B17" s="2" t="s">
        <v>167</v>
      </c>
      <c r="C17" s="2" t="s">
        <v>44</v>
      </c>
      <c r="D17" s="3">
        <v>137206</v>
      </c>
      <c r="E17" s="4">
        <v>0.75029367999999996</v>
      </c>
      <c r="F17" s="4"/>
      <c r="G17" s="3">
        <v>142224</v>
      </c>
      <c r="H17" s="4">
        <v>0.73865720000000001</v>
      </c>
      <c r="I17" s="4">
        <v>3.6568780000000002E-2</v>
      </c>
      <c r="J17" s="3">
        <v>147314</v>
      </c>
      <c r="K17" s="4">
        <v>0.73078209000000005</v>
      </c>
      <c r="L17" s="4">
        <v>3.5793279999999997E-2</v>
      </c>
      <c r="M17" s="3">
        <v>145771</v>
      </c>
      <c r="N17" s="4">
        <v>0.71452388</v>
      </c>
      <c r="O17" s="4">
        <v>-1.0478400000000001E-2</v>
      </c>
      <c r="P17" s="3">
        <v>147706</v>
      </c>
      <c r="Q17" s="4">
        <v>0.70094540999999999</v>
      </c>
      <c r="R17" s="4">
        <v>1.327484E-2</v>
      </c>
      <c r="S17" s="3">
        <v>149678</v>
      </c>
      <c r="T17" s="4">
        <v>0.68876395999999995</v>
      </c>
      <c r="U17" s="4">
        <v>1.335336E-2</v>
      </c>
      <c r="V17" s="3">
        <v>142867</v>
      </c>
      <c r="W17" s="4">
        <v>0.68246496000000001</v>
      </c>
      <c r="X17" s="4">
        <v>-4.5505160000000003E-2</v>
      </c>
      <c r="Y17" s="3">
        <v>137472</v>
      </c>
      <c r="Z17" s="4">
        <v>0.67386349000000001</v>
      </c>
      <c r="AA17" s="4">
        <v>-3.7765100000000003E-2</v>
      </c>
      <c r="AB17" s="3">
        <v>134735</v>
      </c>
      <c r="AC17" s="4">
        <v>0.68183645999999998</v>
      </c>
      <c r="AD17" s="4">
        <v>-1.9904669999999999E-2</v>
      </c>
      <c r="AE17" s="3">
        <v>138407</v>
      </c>
      <c r="AF17" s="4">
        <v>0.68537188999999998</v>
      </c>
      <c r="AG17" s="4">
        <v>2.7251290000000001E-2</v>
      </c>
    </row>
    <row r="18" spans="1:33">
      <c r="A18" s="2" t="s">
        <v>45</v>
      </c>
      <c r="B18" s="2" t="s">
        <v>167</v>
      </c>
      <c r="C18" s="2" t="s">
        <v>49</v>
      </c>
      <c r="D18" s="3">
        <v>45664</v>
      </c>
      <c r="E18" s="4">
        <v>0.24970632000000001</v>
      </c>
      <c r="F18" s="4"/>
      <c r="G18" s="3">
        <v>50320</v>
      </c>
      <c r="H18" s="4">
        <v>0.26134279999999999</v>
      </c>
      <c r="I18" s="4">
        <v>0.10196418</v>
      </c>
      <c r="J18" s="3">
        <v>54270</v>
      </c>
      <c r="K18" s="4">
        <v>0.26921791</v>
      </c>
      <c r="L18" s="4">
        <v>7.8503450000000002E-2</v>
      </c>
      <c r="M18" s="3">
        <v>58240</v>
      </c>
      <c r="N18" s="4">
        <v>0.28547612</v>
      </c>
      <c r="O18" s="4">
        <v>7.3154540000000004E-2</v>
      </c>
      <c r="P18" s="3">
        <v>63018</v>
      </c>
      <c r="Q18" s="4">
        <v>0.29905459000000001</v>
      </c>
      <c r="R18" s="4">
        <v>8.2032999999999995E-2</v>
      </c>
      <c r="S18" s="3">
        <v>67636</v>
      </c>
      <c r="T18" s="4">
        <v>0.31123603999999999</v>
      </c>
      <c r="U18" s="4">
        <v>7.3282589999999995E-2</v>
      </c>
      <c r="V18" s="3">
        <v>66473</v>
      </c>
      <c r="W18" s="4">
        <v>0.31753503999999999</v>
      </c>
      <c r="X18" s="4">
        <v>-1.719938E-2</v>
      </c>
      <c r="Y18" s="3">
        <v>66534</v>
      </c>
      <c r="Z18" s="4">
        <v>0.32613650999999999</v>
      </c>
      <c r="AA18" s="4">
        <v>9.1525000000000005E-4</v>
      </c>
      <c r="AB18" s="3">
        <v>62871</v>
      </c>
      <c r="AC18" s="4">
        <v>0.31816354000000002</v>
      </c>
      <c r="AD18" s="4">
        <v>-5.504527E-2</v>
      </c>
      <c r="AE18" s="3">
        <v>63537</v>
      </c>
      <c r="AF18" s="4">
        <v>0.31462811000000002</v>
      </c>
      <c r="AG18" s="4">
        <v>1.059642E-2</v>
      </c>
    </row>
    <row r="19" spans="1:33">
      <c r="A19" s="2" t="s">
        <v>45</v>
      </c>
      <c r="B19" s="2" t="s">
        <v>167</v>
      </c>
      <c r="C19" s="2" t="s">
        <v>48</v>
      </c>
      <c r="D19" s="3">
        <v>182870</v>
      </c>
      <c r="E19" s="4">
        <v>1</v>
      </c>
      <c r="F19" s="4"/>
      <c r="G19" s="3">
        <v>192543</v>
      </c>
      <c r="H19" s="4">
        <v>1</v>
      </c>
      <c r="I19" s="4">
        <v>5.2898430000000003E-2</v>
      </c>
      <c r="J19" s="3">
        <v>201584</v>
      </c>
      <c r="K19" s="4">
        <v>1</v>
      </c>
      <c r="L19" s="4">
        <v>4.695527E-2</v>
      </c>
      <c r="M19" s="3">
        <v>204011</v>
      </c>
      <c r="N19" s="4">
        <v>1</v>
      </c>
      <c r="O19" s="4">
        <v>1.203709E-2</v>
      </c>
      <c r="P19" s="3">
        <v>210724</v>
      </c>
      <c r="Q19" s="4">
        <v>1</v>
      </c>
      <c r="R19" s="4">
        <v>3.2903660000000001E-2</v>
      </c>
      <c r="S19" s="3">
        <v>217314</v>
      </c>
      <c r="T19" s="4">
        <v>1</v>
      </c>
      <c r="U19" s="4">
        <v>3.127547E-2</v>
      </c>
      <c r="V19" s="3">
        <v>209340</v>
      </c>
      <c r="W19" s="4">
        <v>1</v>
      </c>
      <c r="X19" s="4">
        <v>-3.669538E-2</v>
      </c>
      <c r="Y19" s="3">
        <v>204005</v>
      </c>
      <c r="Z19" s="4">
        <v>1</v>
      </c>
      <c r="AA19" s="4">
        <v>-2.5482729999999999E-2</v>
      </c>
      <c r="AB19" s="3">
        <v>197606</v>
      </c>
      <c r="AC19" s="4">
        <v>1</v>
      </c>
      <c r="AD19" s="4">
        <v>-3.1365299999999999E-2</v>
      </c>
      <c r="AE19" s="3">
        <v>201944</v>
      </c>
      <c r="AF19" s="4">
        <v>1</v>
      </c>
      <c r="AG19" s="4">
        <v>2.1952320000000001E-2</v>
      </c>
    </row>
    <row r="20" spans="1:33">
      <c r="A20" s="2" t="s">
        <v>45</v>
      </c>
      <c r="B20" s="2" t="s">
        <v>168</v>
      </c>
      <c r="C20" s="2" t="s">
        <v>44</v>
      </c>
      <c r="D20" s="3">
        <v>21835</v>
      </c>
      <c r="E20" s="4">
        <v>0.80301027000000003</v>
      </c>
      <c r="F20" s="4"/>
      <c r="G20" s="3">
        <v>22341</v>
      </c>
      <c r="H20" s="4">
        <v>0.79739364000000001</v>
      </c>
      <c r="I20" s="4">
        <v>2.3165970000000001E-2</v>
      </c>
      <c r="J20" s="3">
        <v>22798</v>
      </c>
      <c r="K20" s="4">
        <v>0.79776789999999997</v>
      </c>
      <c r="L20" s="4">
        <v>2.0436739999999998E-2</v>
      </c>
      <c r="M20" s="3">
        <v>23107</v>
      </c>
      <c r="N20" s="4">
        <v>0.79170474999999996</v>
      </c>
      <c r="O20" s="4">
        <v>1.3565229999999999E-2</v>
      </c>
      <c r="P20" s="3">
        <v>22782</v>
      </c>
      <c r="Q20" s="4">
        <v>0.78390888000000003</v>
      </c>
      <c r="R20" s="4">
        <v>-1.40553E-2</v>
      </c>
      <c r="S20" s="3">
        <v>24027</v>
      </c>
      <c r="T20" s="4">
        <v>0.76687874</v>
      </c>
      <c r="U20" s="4">
        <v>5.4664959999999999E-2</v>
      </c>
      <c r="V20" s="3">
        <v>22961</v>
      </c>
      <c r="W20" s="4">
        <v>0.79865697000000002</v>
      </c>
      <c r="X20" s="4">
        <v>-4.438926E-2</v>
      </c>
      <c r="Y20" s="3">
        <v>22450</v>
      </c>
      <c r="Z20" s="4">
        <v>0.79673446999999997</v>
      </c>
      <c r="AA20" s="4">
        <v>-2.226591E-2</v>
      </c>
      <c r="AB20" s="3">
        <v>22101</v>
      </c>
      <c r="AC20" s="4">
        <v>0.79467639000000001</v>
      </c>
      <c r="AD20" s="4">
        <v>-1.5534650000000001E-2</v>
      </c>
      <c r="AE20" s="3">
        <v>22955</v>
      </c>
      <c r="AF20" s="4">
        <v>0.79881888999999995</v>
      </c>
      <c r="AG20" s="4">
        <v>3.8653130000000001E-2</v>
      </c>
    </row>
    <row r="21" spans="1:33">
      <c r="A21" s="2" t="s">
        <v>45</v>
      </c>
      <c r="B21" s="2" t="s">
        <v>168</v>
      </c>
      <c r="C21" s="2" t="s">
        <v>49</v>
      </c>
      <c r="D21" s="3">
        <v>5356</v>
      </c>
      <c r="E21" s="4">
        <v>0.19698973</v>
      </c>
      <c r="F21" s="4"/>
      <c r="G21" s="3">
        <v>5677</v>
      </c>
      <c r="H21" s="4">
        <v>0.20260636000000001</v>
      </c>
      <c r="I21" s="4">
        <v>5.9751180000000001E-2</v>
      </c>
      <c r="J21" s="3">
        <v>5779</v>
      </c>
      <c r="K21" s="4">
        <v>0.2022321</v>
      </c>
      <c r="L21" s="4">
        <v>1.807394E-2</v>
      </c>
      <c r="M21" s="3">
        <v>6079</v>
      </c>
      <c r="N21" s="4">
        <v>0.20829524999999999</v>
      </c>
      <c r="O21" s="4">
        <v>5.1948040000000001E-2</v>
      </c>
      <c r="P21" s="3">
        <v>6280</v>
      </c>
      <c r="Q21" s="4">
        <v>0.21609112</v>
      </c>
      <c r="R21" s="4">
        <v>3.301772E-2</v>
      </c>
      <c r="S21" s="3">
        <v>7304</v>
      </c>
      <c r="T21" s="4">
        <v>0.23312126</v>
      </c>
      <c r="U21" s="4">
        <v>0.16304991999999999</v>
      </c>
      <c r="V21" s="3">
        <v>5788</v>
      </c>
      <c r="W21" s="4">
        <v>0.20134303000000001</v>
      </c>
      <c r="X21" s="4">
        <v>-0.20749471</v>
      </c>
      <c r="Y21" s="3">
        <v>5727</v>
      </c>
      <c r="Z21" s="4">
        <v>0.20326553</v>
      </c>
      <c r="AA21" s="4">
        <v>-1.0548399999999999E-2</v>
      </c>
      <c r="AB21" s="3">
        <v>5710</v>
      </c>
      <c r="AC21" s="4">
        <v>0.20532360999999999</v>
      </c>
      <c r="AD21" s="4">
        <v>-2.9914400000000002E-3</v>
      </c>
      <c r="AE21" s="3">
        <v>5781</v>
      </c>
      <c r="AF21" s="4">
        <v>0.20118111</v>
      </c>
      <c r="AG21" s="4">
        <v>1.2420260000000001E-2</v>
      </c>
    </row>
    <row r="22" spans="1:33">
      <c r="A22" s="2" t="s">
        <v>45</v>
      </c>
      <c r="B22" s="2" t="s">
        <v>168</v>
      </c>
      <c r="C22" s="2" t="s">
        <v>48</v>
      </c>
      <c r="D22" s="3">
        <v>27192</v>
      </c>
      <c r="E22" s="4">
        <v>1</v>
      </c>
      <c r="F22" s="4"/>
      <c r="G22" s="3">
        <v>28017</v>
      </c>
      <c r="H22" s="4">
        <v>1</v>
      </c>
      <c r="I22" s="4">
        <v>3.0372880000000001E-2</v>
      </c>
      <c r="J22" s="3">
        <v>28577</v>
      </c>
      <c r="K22" s="4">
        <v>1</v>
      </c>
      <c r="L22" s="4">
        <v>1.995802E-2</v>
      </c>
      <c r="M22" s="3">
        <v>29186</v>
      </c>
      <c r="N22" s="4">
        <v>1</v>
      </c>
      <c r="O22" s="4">
        <v>2.1327470000000001E-2</v>
      </c>
      <c r="P22" s="3">
        <v>29062</v>
      </c>
      <c r="Q22" s="4">
        <v>1</v>
      </c>
      <c r="R22" s="4">
        <v>-4.2502099999999999E-3</v>
      </c>
      <c r="S22" s="3">
        <v>31331</v>
      </c>
      <c r="T22" s="4">
        <v>1</v>
      </c>
      <c r="U22" s="4">
        <v>7.8085979999999999E-2</v>
      </c>
      <c r="V22" s="3">
        <v>28749</v>
      </c>
      <c r="W22" s="4">
        <v>1</v>
      </c>
      <c r="X22" s="4">
        <v>-8.2412609999999997E-2</v>
      </c>
      <c r="Y22" s="3">
        <v>28177</v>
      </c>
      <c r="Z22" s="4">
        <v>1</v>
      </c>
      <c r="AA22" s="4">
        <v>-1.9906670000000001E-2</v>
      </c>
      <c r="AB22" s="3">
        <v>27811</v>
      </c>
      <c r="AC22" s="4">
        <v>1</v>
      </c>
      <c r="AD22" s="4">
        <v>-1.298505E-2</v>
      </c>
      <c r="AE22" s="3">
        <v>28736</v>
      </c>
      <c r="AF22" s="4">
        <v>1</v>
      </c>
      <c r="AG22" s="4">
        <v>3.3266900000000002E-2</v>
      </c>
    </row>
    <row r="23" spans="1:33">
      <c r="A23" s="2" t="s">
        <v>45</v>
      </c>
      <c r="B23" s="2" t="s">
        <v>169</v>
      </c>
      <c r="C23" s="2" t="s">
        <v>44</v>
      </c>
      <c r="D23" s="3">
        <v>18689</v>
      </c>
      <c r="E23" s="4">
        <v>0.83869775000000002</v>
      </c>
      <c r="F23" s="4"/>
      <c r="G23" s="3">
        <v>19128</v>
      </c>
      <c r="H23" s="4">
        <v>0.84022953</v>
      </c>
      <c r="I23" s="4">
        <v>2.3506180000000002E-2</v>
      </c>
      <c r="J23" s="3">
        <v>18923</v>
      </c>
      <c r="K23" s="4">
        <v>0.83078870000000005</v>
      </c>
      <c r="L23" s="4">
        <v>-1.0706510000000001E-2</v>
      </c>
      <c r="M23" s="3">
        <v>19280</v>
      </c>
      <c r="N23" s="4">
        <v>0.82041052999999997</v>
      </c>
      <c r="O23" s="4">
        <v>1.882261E-2</v>
      </c>
      <c r="P23" s="3">
        <v>18329</v>
      </c>
      <c r="Q23" s="4">
        <v>0.84743924000000004</v>
      </c>
      <c r="R23" s="4">
        <v>-4.931671E-2</v>
      </c>
      <c r="S23" s="3">
        <v>18060</v>
      </c>
      <c r="T23" s="4">
        <v>0.84899212999999996</v>
      </c>
      <c r="U23" s="4">
        <v>-1.4646360000000001E-2</v>
      </c>
      <c r="V23" s="3">
        <v>17821</v>
      </c>
      <c r="W23" s="4">
        <v>0.85868582999999998</v>
      </c>
      <c r="X23" s="4">
        <v>-1.3224E-2</v>
      </c>
      <c r="Y23" s="3">
        <v>17981</v>
      </c>
      <c r="Z23" s="4">
        <v>0.86261125000000005</v>
      </c>
      <c r="AA23" s="4">
        <v>8.9295899999999994E-3</v>
      </c>
      <c r="AB23" s="3">
        <v>17772</v>
      </c>
      <c r="AC23" s="4">
        <v>0.86714468</v>
      </c>
      <c r="AD23" s="4">
        <v>-1.1605000000000001E-2</v>
      </c>
      <c r="AE23" s="3">
        <v>18400</v>
      </c>
      <c r="AF23" s="4">
        <v>0.87381430999999998</v>
      </c>
      <c r="AG23" s="4">
        <v>3.5335680000000001E-2</v>
      </c>
    </row>
    <row r="24" spans="1:33">
      <c r="A24" s="2" t="s">
        <v>45</v>
      </c>
      <c r="B24" s="2" t="s">
        <v>169</v>
      </c>
      <c r="C24" s="2" t="s">
        <v>49</v>
      </c>
      <c r="D24" s="3">
        <v>3594</v>
      </c>
      <c r="E24" s="4">
        <v>0.16130225000000001</v>
      </c>
      <c r="F24" s="4"/>
      <c r="G24" s="3">
        <v>3637</v>
      </c>
      <c r="H24" s="4">
        <v>0.15977047</v>
      </c>
      <c r="I24" s="4">
        <v>1.1938499999999999E-2</v>
      </c>
      <c r="J24" s="3">
        <v>3854</v>
      </c>
      <c r="K24" s="4">
        <v>0.16921130000000001</v>
      </c>
      <c r="L24" s="4">
        <v>5.9657080000000001E-2</v>
      </c>
      <c r="M24" s="3">
        <v>4220</v>
      </c>
      <c r="N24" s="4">
        <v>0.17958947</v>
      </c>
      <c r="O24" s="4">
        <v>9.4988199999999995E-2</v>
      </c>
      <c r="P24" s="3">
        <v>3300</v>
      </c>
      <c r="Q24" s="4">
        <v>0.15256075999999999</v>
      </c>
      <c r="R24" s="4">
        <v>-0.2181553</v>
      </c>
      <c r="S24" s="3">
        <v>3212</v>
      </c>
      <c r="T24" s="4">
        <v>0.15100786999999999</v>
      </c>
      <c r="U24" s="4">
        <v>-2.6460109999999998E-2</v>
      </c>
      <c r="V24" s="3">
        <v>2933</v>
      </c>
      <c r="W24" s="4">
        <v>0.14131416999999999</v>
      </c>
      <c r="X24" s="4">
        <v>-8.6993059999999997E-2</v>
      </c>
      <c r="Y24" s="3">
        <v>2864</v>
      </c>
      <c r="Z24" s="4">
        <v>0.13738875</v>
      </c>
      <c r="AA24" s="4">
        <v>-2.3560149999999998E-2</v>
      </c>
      <c r="AB24" s="3">
        <v>2723</v>
      </c>
      <c r="AC24" s="4">
        <v>0.13285532</v>
      </c>
      <c r="AD24" s="4">
        <v>-4.9215929999999998E-2</v>
      </c>
      <c r="AE24" s="3">
        <v>2657</v>
      </c>
      <c r="AF24" s="4">
        <v>0.12618568999999999</v>
      </c>
      <c r="AG24" s="4">
        <v>-2.4146210000000001E-2</v>
      </c>
    </row>
    <row r="25" spans="1:33">
      <c r="A25" s="2" t="s">
        <v>45</v>
      </c>
      <c r="B25" s="2" t="s">
        <v>169</v>
      </c>
      <c r="C25" s="2" t="s">
        <v>48</v>
      </c>
      <c r="D25" s="3">
        <v>22283</v>
      </c>
      <c r="E25" s="4">
        <v>1</v>
      </c>
      <c r="F25" s="4"/>
      <c r="G25" s="3">
        <v>22765</v>
      </c>
      <c r="H25" s="4">
        <v>1</v>
      </c>
      <c r="I25" s="4">
        <v>2.164029E-2</v>
      </c>
      <c r="J25" s="3">
        <v>22778</v>
      </c>
      <c r="K25" s="4">
        <v>1</v>
      </c>
      <c r="L25" s="4">
        <v>5.3551E-4</v>
      </c>
      <c r="M25" s="3">
        <v>23500</v>
      </c>
      <c r="N25" s="4">
        <v>1</v>
      </c>
      <c r="O25" s="4">
        <v>3.171069E-2</v>
      </c>
      <c r="P25" s="3">
        <v>21628</v>
      </c>
      <c r="Q25" s="4">
        <v>1</v>
      </c>
      <c r="R25" s="4">
        <v>-7.9638340000000002E-2</v>
      </c>
      <c r="S25" s="3">
        <v>21273</v>
      </c>
      <c r="T25" s="4">
        <v>1</v>
      </c>
      <c r="U25" s="4">
        <v>-1.644868E-2</v>
      </c>
      <c r="V25" s="3">
        <v>20754</v>
      </c>
      <c r="W25" s="4">
        <v>1</v>
      </c>
      <c r="X25" s="4">
        <v>-2.436371E-2</v>
      </c>
      <c r="Y25" s="3">
        <v>20844</v>
      </c>
      <c r="Z25" s="4">
        <v>1</v>
      </c>
      <c r="AA25" s="4">
        <v>4.3383299999999996E-3</v>
      </c>
      <c r="AB25" s="3">
        <v>20495</v>
      </c>
      <c r="AC25" s="4">
        <v>1</v>
      </c>
      <c r="AD25" s="4">
        <v>-1.677232E-2</v>
      </c>
      <c r="AE25" s="3">
        <v>21057</v>
      </c>
      <c r="AF25" s="4">
        <v>1</v>
      </c>
      <c r="AG25" s="4">
        <v>2.743319E-2</v>
      </c>
    </row>
    <row r="26" spans="1:33">
      <c r="A26" s="2" t="s">
        <v>45</v>
      </c>
      <c r="B26" s="2" t="s">
        <v>170</v>
      </c>
      <c r="C26" s="2" t="s">
        <v>44</v>
      </c>
      <c r="D26" s="3">
        <v>5276</v>
      </c>
      <c r="E26" s="4">
        <v>0.76331470999999995</v>
      </c>
      <c r="F26" s="4"/>
      <c r="G26" s="3">
        <v>5163</v>
      </c>
      <c r="H26" s="4">
        <v>0.75083396999999996</v>
      </c>
      <c r="I26" s="4">
        <v>-2.126072E-2</v>
      </c>
      <c r="J26" s="3">
        <v>5280</v>
      </c>
      <c r="K26" s="4">
        <v>0.75859233999999998</v>
      </c>
      <c r="L26" s="4">
        <v>2.2656329999999999E-2</v>
      </c>
      <c r="M26" s="3">
        <v>5463</v>
      </c>
      <c r="N26" s="4">
        <v>0.76471427999999997</v>
      </c>
      <c r="O26" s="4">
        <v>3.465824E-2</v>
      </c>
      <c r="P26" s="3">
        <v>5277</v>
      </c>
      <c r="Q26" s="4">
        <v>0.76095785000000005</v>
      </c>
      <c r="R26" s="4">
        <v>-3.405801E-2</v>
      </c>
      <c r="S26" s="3">
        <v>5263</v>
      </c>
      <c r="T26" s="4">
        <v>0.75754869000000002</v>
      </c>
      <c r="U26" s="4">
        <v>-2.7158299999999998E-3</v>
      </c>
      <c r="V26" s="3">
        <v>5270</v>
      </c>
      <c r="W26" s="4">
        <v>0.77472987999999998</v>
      </c>
      <c r="X26" s="4">
        <v>1.29641E-3</v>
      </c>
      <c r="Y26" s="3">
        <v>5163</v>
      </c>
      <c r="Z26" s="4">
        <v>0.78339702</v>
      </c>
      <c r="AA26" s="4">
        <v>-2.0205020000000001E-2</v>
      </c>
      <c r="AB26" s="3">
        <v>5108</v>
      </c>
      <c r="AC26" s="4">
        <v>0.77574407999999995</v>
      </c>
      <c r="AD26" s="4">
        <v>-1.0735649999999999E-2</v>
      </c>
      <c r="AE26" s="3">
        <v>5451</v>
      </c>
      <c r="AF26" s="4">
        <v>0.78470032000000001</v>
      </c>
      <c r="AG26" s="4">
        <v>6.7207340000000004E-2</v>
      </c>
    </row>
    <row r="27" spans="1:33">
      <c r="A27" s="2" t="s">
        <v>45</v>
      </c>
      <c r="B27" s="2" t="s">
        <v>170</v>
      </c>
      <c r="C27" s="2" t="s">
        <v>49</v>
      </c>
      <c r="D27" s="3">
        <v>1636</v>
      </c>
      <c r="E27" s="4">
        <v>0.23668528999999999</v>
      </c>
      <c r="F27" s="4"/>
      <c r="G27" s="3">
        <v>1713</v>
      </c>
      <c r="H27" s="4">
        <v>0.24916603000000001</v>
      </c>
      <c r="I27" s="4">
        <v>4.7476570000000003E-2</v>
      </c>
      <c r="J27" s="3">
        <v>1680</v>
      </c>
      <c r="K27" s="4">
        <v>0.24140766</v>
      </c>
      <c r="L27" s="4">
        <v>-1.9319860000000001E-2</v>
      </c>
      <c r="M27" s="3">
        <v>1681</v>
      </c>
      <c r="N27" s="4">
        <v>0.23528572</v>
      </c>
      <c r="O27" s="4">
        <v>3.4705000000000001E-4</v>
      </c>
      <c r="P27" s="3">
        <v>1658</v>
      </c>
      <c r="Q27" s="4">
        <v>0.23904215000000001</v>
      </c>
      <c r="R27" s="4">
        <v>-1.3791940000000001E-2</v>
      </c>
      <c r="S27" s="3">
        <v>1684</v>
      </c>
      <c r="T27" s="4">
        <v>0.24245131</v>
      </c>
      <c r="U27" s="4">
        <v>1.6059230000000001E-2</v>
      </c>
      <c r="V27" s="3">
        <v>1532</v>
      </c>
      <c r="W27" s="4">
        <v>0.22527011999999999</v>
      </c>
      <c r="X27" s="4">
        <v>-9.02921E-2</v>
      </c>
      <c r="Y27" s="3">
        <v>1428</v>
      </c>
      <c r="Z27" s="4">
        <v>0.21660298</v>
      </c>
      <c r="AA27" s="4">
        <v>-6.8324999999999997E-2</v>
      </c>
      <c r="AB27" s="3">
        <v>1477</v>
      </c>
      <c r="AC27" s="4">
        <v>0.22425592</v>
      </c>
      <c r="AD27" s="4">
        <v>3.432085E-2</v>
      </c>
      <c r="AE27" s="3">
        <v>1496</v>
      </c>
      <c r="AF27" s="4">
        <v>0.21529967999999999</v>
      </c>
      <c r="AG27" s="4">
        <v>1.289146E-2</v>
      </c>
    </row>
    <row r="28" spans="1:33">
      <c r="A28" s="2" t="s">
        <v>45</v>
      </c>
      <c r="B28" s="2" t="s">
        <v>170</v>
      </c>
      <c r="C28" s="2" t="s">
        <v>48</v>
      </c>
      <c r="D28" s="3">
        <v>6911</v>
      </c>
      <c r="E28" s="4">
        <v>1</v>
      </c>
      <c r="F28" s="4"/>
      <c r="G28" s="3">
        <v>6877</v>
      </c>
      <c r="H28" s="4">
        <v>1</v>
      </c>
      <c r="I28" s="4">
        <v>-4.9916200000000004E-3</v>
      </c>
      <c r="J28" s="3">
        <v>6961</v>
      </c>
      <c r="K28" s="4">
        <v>1</v>
      </c>
      <c r="L28" s="4">
        <v>1.219729E-2</v>
      </c>
      <c r="M28" s="3">
        <v>7144</v>
      </c>
      <c r="N28" s="4">
        <v>1</v>
      </c>
      <c r="O28" s="4">
        <v>2.6375260000000001E-2</v>
      </c>
      <c r="P28" s="3">
        <v>6935</v>
      </c>
      <c r="Q28" s="4">
        <v>1</v>
      </c>
      <c r="R28" s="4">
        <v>-2.9289699999999998E-2</v>
      </c>
      <c r="S28" s="3">
        <v>6947</v>
      </c>
      <c r="T28" s="4">
        <v>1</v>
      </c>
      <c r="U28" s="4">
        <v>1.7722E-3</v>
      </c>
      <c r="V28" s="3">
        <v>6802</v>
      </c>
      <c r="W28" s="4">
        <v>1</v>
      </c>
      <c r="X28" s="4">
        <v>-2.0909339999999998E-2</v>
      </c>
      <c r="Y28" s="3">
        <v>6591</v>
      </c>
      <c r="Z28" s="4">
        <v>1</v>
      </c>
      <c r="AA28" s="4">
        <v>-3.104502E-2</v>
      </c>
      <c r="AB28" s="3">
        <v>6584</v>
      </c>
      <c r="AC28" s="4">
        <v>1</v>
      </c>
      <c r="AD28" s="4">
        <v>-9.7628000000000005E-4</v>
      </c>
      <c r="AE28" s="3">
        <v>6947</v>
      </c>
      <c r="AF28" s="4">
        <v>1</v>
      </c>
      <c r="AG28" s="4">
        <v>5.5026680000000001E-2</v>
      </c>
    </row>
    <row r="29" spans="1:33">
      <c r="A29" s="2" t="s">
        <v>45</v>
      </c>
      <c r="B29" s="2" t="s">
        <v>171</v>
      </c>
      <c r="C29" s="2" t="s">
        <v>44</v>
      </c>
      <c r="D29" s="3">
        <v>8459</v>
      </c>
      <c r="E29" s="4">
        <v>0.91984632</v>
      </c>
      <c r="F29" s="4"/>
      <c r="G29" s="3">
        <v>8496</v>
      </c>
      <c r="H29" s="4">
        <v>0.91662407000000001</v>
      </c>
      <c r="I29" s="4">
        <v>4.3529399999999996E-3</v>
      </c>
      <c r="J29" s="3">
        <v>8529</v>
      </c>
      <c r="K29" s="4">
        <v>0.92358423000000001</v>
      </c>
      <c r="L29" s="4">
        <v>3.9621600000000002E-3</v>
      </c>
      <c r="M29" s="3">
        <v>8711</v>
      </c>
      <c r="N29" s="4">
        <v>0.90131035999999998</v>
      </c>
      <c r="O29" s="4">
        <v>2.129404E-2</v>
      </c>
      <c r="P29" s="3">
        <v>8294</v>
      </c>
      <c r="Q29" s="4">
        <v>0.90140410000000004</v>
      </c>
      <c r="R29" s="4">
        <v>-4.7886449999999997E-2</v>
      </c>
      <c r="S29" s="3">
        <v>9298</v>
      </c>
      <c r="T29" s="4">
        <v>0.91143799999999997</v>
      </c>
      <c r="U29" s="4">
        <v>0.12110675999999999</v>
      </c>
      <c r="V29" s="3">
        <v>8560</v>
      </c>
      <c r="W29" s="4">
        <v>0.90274023999999997</v>
      </c>
      <c r="X29" s="4">
        <v>-7.9434489999999996E-2</v>
      </c>
      <c r="Y29" s="3">
        <v>8654</v>
      </c>
      <c r="Z29" s="4">
        <v>0.89807393999999996</v>
      </c>
      <c r="AA29" s="4">
        <v>1.0997460000000001E-2</v>
      </c>
      <c r="AB29" s="3">
        <v>8456</v>
      </c>
      <c r="AC29" s="4">
        <v>0.91197790999999995</v>
      </c>
      <c r="AD29" s="4">
        <v>-2.2840829999999999E-2</v>
      </c>
      <c r="AE29" s="3">
        <v>9286</v>
      </c>
      <c r="AF29" s="4">
        <v>0.92141041999999995</v>
      </c>
      <c r="AG29" s="4">
        <v>9.8090479999999994E-2</v>
      </c>
    </row>
    <row r="30" spans="1:33">
      <c r="A30" s="2" t="s">
        <v>45</v>
      </c>
      <c r="B30" s="2" t="s">
        <v>171</v>
      </c>
      <c r="C30" s="2" t="s">
        <v>49</v>
      </c>
      <c r="D30" s="3">
        <v>737</v>
      </c>
      <c r="E30" s="4">
        <v>8.0153680000000005E-2</v>
      </c>
      <c r="F30" s="4"/>
      <c r="G30" s="3">
        <v>773</v>
      </c>
      <c r="H30" s="4">
        <v>8.3375930000000001E-2</v>
      </c>
      <c r="I30" s="4">
        <v>4.8401380000000001E-2</v>
      </c>
      <c r="J30" s="3">
        <v>706</v>
      </c>
      <c r="K30" s="4">
        <v>7.6415769999999994E-2</v>
      </c>
      <c r="L30" s="4">
        <v>-8.6782150000000002E-2</v>
      </c>
      <c r="M30" s="3">
        <v>954</v>
      </c>
      <c r="N30" s="4">
        <v>9.8689639999999995E-2</v>
      </c>
      <c r="O30" s="4">
        <v>0.35157930999999998</v>
      </c>
      <c r="P30" s="3">
        <v>907</v>
      </c>
      <c r="Q30" s="4">
        <v>9.85959E-2</v>
      </c>
      <c r="R30" s="4">
        <v>-4.8889750000000003E-2</v>
      </c>
      <c r="S30" s="3">
        <v>903</v>
      </c>
      <c r="T30" s="4">
        <v>8.8562000000000002E-2</v>
      </c>
      <c r="U30" s="4">
        <v>-4.0720000000000001E-3</v>
      </c>
      <c r="V30" s="3">
        <v>922</v>
      </c>
      <c r="W30" s="4">
        <v>9.7259760000000001E-2</v>
      </c>
      <c r="X30" s="4">
        <v>2.07157E-2</v>
      </c>
      <c r="Y30" s="3">
        <v>982</v>
      </c>
      <c r="Z30" s="4">
        <v>0.10192606</v>
      </c>
      <c r="AA30" s="4">
        <v>6.5007839999999997E-2</v>
      </c>
      <c r="AB30" s="3">
        <v>816</v>
      </c>
      <c r="AC30" s="4">
        <v>8.8022089999999997E-2</v>
      </c>
      <c r="AD30" s="4">
        <v>-0.16900286</v>
      </c>
      <c r="AE30" s="3">
        <v>792</v>
      </c>
      <c r="AF30" s="4">
        <v>7.8589580000000006E-2</v>
      </c>
      <c r="AG30" s="4">
        <v>-2.961828E-2</v>
      </c>
    </row>
    <row r="31" spans="1:33">
      <c r="A31" s="2" t="s">
        <v>45</v>
      </c>
      <c r="B31" s="2" t="s">
        <v>171</v>
      </c>
      <c r="C31" s="2" t="s">
        <v>48</v>
      </c>
      <c r="D31" s="3">
        <v>9196</v>
      </c>
      <c r="E31" s="4">
        <v>1</v>
      </c>
      <c r="F31" s="4"/>
      <c r="G31" s="3">
        <v>9269</v>
      </c>
      <c r="H31" s="4">
        <v>1</v>
      </c>
      <c r="I31" s="4">
        <v>7.8835799999999994E-3</v>
      </c>
      <c r="J31" s="3">
        <v>9235</v>
      </c>
      <c r="K31" s="4">
        <v>1</v>
      </c>
      <c r="L31" s="4">
        <v>-3.6037299999999999E-3</v>
      </c>
      <c r="M31" s="3">
        <v>9665</v>
      </c>
      <c r="N31" s="4">
        <v>1</v>
      </c>
      <c r="O31" s="4">
        <v>4.6533039999999998E-2</v>
      </c>
      <c r="P31" s="3">
        <v>9201</v>
      </c>
      <c r="Q31" s="4">
        <v>1</v>
      </c>
      <c r="R31" s="4">
        <v>-4.7985460000000001E-2</v>
      </c>
      <c r="S31" s="3">
        <v>10202</v>
      </c>
      <c r="T31" s="4">
        <v>1</v>
      </c>
      <c r="U31" s="4">
        <v>0.10876465</v>
      </c>
      <c r="V31" s="3">
        <v>9482</v>
      </c>
      <c r="W31" s="4">
        <v>1</v>
      </c>
      <c r="X31" s="4">
        <v>-7.0564979999999999E-2</v>
      </c>
      <c r="Y31" s="3">
        <v>9636</v>
      </c>
      <c r="Z31" s="4">
        <v>1</v>
      </c>
      <c r="AA31" s="4">
        <v>1.6250489999999999E-2</v>
      </c>
      <c r="AB31" s="3">
        <v>9272</v>
      </c>
      <c r="AC31" s="4">
        <v>1</v>
      </c>
      <c r="AD31" s="4">
        <v>-3.7738550000000003E-2</v>
      </c>
      <c r="AE31" s="3">
        <v>10078</v>
      </c>
      <c r="AF31" s="4">
        <v>1</v>
      </c>
      <c r="AG31" s="4">
        <v>8.6849289999999996E-2</v>
      </c>
    </row>
    <row r="32" spans="1:33">
      <c r="A32" s="2" t="s">
        <v>45</v>
      </c>
      <c r="B32" s="2" t="s">
        <v>172</v>
      </c>
      <c r="C32" s="2" t="s">
        <v>44</v>
      </c>
      <c r="D32" s="3">
        <v>49400</v>
      </c>
      <c r="E32" s="4">
        <v>0.53639833999999997</v>
      </c>
      <c r="F32" s="4"/>
      <c r="G32" s="3">
        <v>51340</v>
      </c>
      <c r="H32" s="4">
        <v>0.54208500000000004</v>
      </c>
      <c r="I32" s="4">
        <v>3.9266719999999998E-2</v>
      </c>
      <c r="J32" s="3">
        <v>51210</v>
      </c>
      <c r="K32" s="4">
        <v>0.52985914999999995</v>
      </c>
      <c r="L32" s="4">
        <v>-2.5223400000000001E-3</v>
      </c>
      <c r="M32" s="3">
        <v>52304</v>
      </c>
      <c r="N32" s="4">
        <v>0.53145533</v>
      </c>
      <c r="O32" s="4">
        <v>2.1361049999999999E-2</v>
      </c>
      <c r="P32" s="3">
        <v>53788</v>
      </c>
      <c r="Q32" s="4">
        <v>0.53464168999999995</v>
      </c>
      <c r="R32" s="4">
        <v>2.8369579999999998E-2</v>
      </c>
      <c r="S32" s="3">
        <v>55213</v>
      </c>
      <c r="T32" s="4">
        <v>0.53092607999999997</v>
      </c>
      <c r="U32" s="4">
        <v>2.6488290000000001E-2</v>
      </c>
      <c r="V32" s="3">
        <v>55363</v>
      </c>
      <c r="W32" s="4">
        <v>0.53983815000000002</v>
      </c>
      <c r="X32" s="4">
        <v>2.7196500000000001E-3</v>
      </c>
      <c r="Y32" s="3">
        <v>55183</v>
      </c>
      <c r="Z32" s="4">
        <v>0.54671382999999996</v>
      </c>
      <c r="AA32" s="4">
        <v>-3.2438300000000001E-3</v>
      </c>
      <c r="AB32" s="3">
        <v>56485</v>
      </c>
      <c r="AC32" s="4">
        <v>0.55666740000000003</v>
      </c>
      <c r="AD32" s="4">
        <v>2.3593039999999999E-2</v>
      </c>
      <c r="AE32" s="3">
        <v>60148</v>
      </c>
      <c r="AF32" s="4">
        <v>0.57594880000000004</v>
      </c>
      <c r="AG32" s="4">
        <v>6.4854850000000006E-2</v>
      </c>
    </row>
    <row r="33" spans="1:33">
      <c r="A33" s="2" t="s">
        <v>45</v>
      </c>
      <c r="B33" s="2" t="s">
        <v>172</v>
      </c>
      <c r="C33" s="2" t="s">
        <v>49</v>
      </c>
      <c r="D33" s="3">
        <v>42696</v>
      </c>
      <c r="E33" s="4">
        <v>0.46360166000000003</v>
      </c>
      <c r="F33" s="4"/>
      <c r="G33" s="3">
        <v>43368</v>
      </c>
      <c r="H33" s="4">
        <v>0.45791500000000002</v>
      </c>
      <c r="I33" s="4">
        <v>1.575027E-2</v>
      </c>
      <c r="J33" s="3">
        <v>45438</v>
      </c>
      <c r="K33" s="4">
        <v>0.47014085</v>
      </c>
      <c r="L33" s="4">
        <v>4.773935E-2</v>
      </c>
      <c r="M33" s="3">
        <v>46112</v>
      </c>
      <c r="N33" s="4">
        <v>0.46854467</v>
      </c>
      <c r="O33" s="4">
        <v>1.4836240000000001E-2</v>
      </c>
      <c r="P33" s="3">
        <v>46818</v>
      </c>
      <c r="Q33" s="4">
        <v>0.46535831</v>
      </c>
      <c r="R33" s="4">
        <v>1.5288889999999999E-2</v>
      </c>
      <c r="S33" s="3">
        <v>48780</v>
      </c>
      <c r="T33" s="4">
        <v>0.46907391999999998</v>
      </c>
      <c r="U33" s="4">
        <v>4.192531E-2</v>
      </c>
      <c r="V33" s="3">
        <v>47192</v>
      </c>
      <c r="W33" s="4">
        <v>0.46016184999999998</v>
      </c>
      <c r="X33" s="4">
        <v>-3.2570500000000002E-2</v>
      </c>
      <c r="Y33" s="3">
        <v>45753</v>
      </c>
      <c r="Z33" s="4">
        <v>0.45328616999999999</v>
      </c>
      <c r="AA33" s="4">
        <v>-3.0485479999999999E-2</v>
      </c>
      <c r="AB33" s="3">
        <v>44985</v>
      </c>
      <c r="AC33" s="4">
        <v>0.44333260000000002</v>
      </c>
      <c r="AD33" s="4">
        <v>-1.678433E-2</v>
      </c>
      <c r="AE33" s="3">
        <v>44285</v>
      </c>
      <c r="AF33" s="4">
        <v>0.42405120000000002</v>
      </c>
      <c r="AG33" s="4">
        <v>-1.555614E-2</v>
      </c>
    </row>
    <row r="34" spans="1:33">
      <c r="A34" s="2" t="s">
        <v>45</v>
      </c>
      <c r="B34" s="2" t="s">
        <v>172</v>
      </c>
      <c r="C34" s="2" t="s">
        <v>48</v>
      </c>
      <c r="D34" s="3">
        <v>92095</v>
      </c>
      <c r="E34" s="4">
        <v>1</v>
      </c>
      <c r="F34" s="4"/>
      <c r="G34" s="3">
        <v>94708</v>
      </c>
      <c r="H34" s="4">
        <v>1</v>
      </c>
      <c r="I34" s="4">
        <v>2.8364449999999999E-2</v>
      </c>
      <c r="J34" s="3">
        <v>96648</v>
      </c>
      <c r="K34" s="4">
        <v>1</v>
      </c>
      <c r="L34" s="4">
        <v>2.0493239999999999E-2</v>
      </c>
      <c r="M34" s="3">
        <v>98416</v>
      </c>
      <c r="N34" s="4">
        <v>1</v>
      </c>
      <c r="O34" s="4">
        <v>1.8293469999999999E-2</v>
      </c>
      <c r="P34" s="3">
        <v>100605</v>
      </c>
      <c r="Q34" s="4">
        <v>1</v>
      </c>
      <c r="R34" s="4">
        <v>2.224069E-2</v>
      </c>
      <c r="S34" s="3">
        <v>103993</v>
      </c>
      <c r="T34" s="4">
        <v>1</v>
      </c>
      <c r="U34" s="4">
        <v>3.367204E-2</v>
      </c>
      <c r="V34" s="3">
        <v>102554</v>
      </c>
      <c r="W34" s="4">
        <v>1</v>
      </c>
      <c r="X34" s="4">
        <v>-1.3834030000000001E-2</v>
      </c>
      <c r="Y34" s="3">
        <v>100936</v>
      </c>
      <c r="Z34" s="4">
        <v>1</v>
      </c>
      <c r="AA34" s="4">
        <v>-1.5779399999999999E-2</v>
      </c>
      <c r="AB34" s="3">
        <v>101470</v>
      </c>
      <c r="AC34" s="4">
        <v>1</v>
      </c>
      <c r="AD34" s="4">
        <v>5.2905399999999998E-3</v>
      </c>
      <c r="AE34" s="3">
        <v>104434</v>
      </c>
      <c r="AF34" s="4">
        <v>1</v>
      </c>
      <c r="AG34" s="4">
        <v>2.9206039999999999E-2</v>
      </c>
    </row>
    <row r="35" spans="1:33">
      <c r="A35" s="2" t="s">
        <v>45</v>
      </c>
      <c r="B35" s="2" t="s">
        <v>173</v>
      </c>
      <c r="C35" s="2" t="s">
        <v>44</v>
      </c>
      <c r="D35" s="3">
        <v>38803</v>
      </c>
      <c r="E35" s="4">
        <v>0.82686808999999994</v>
      </c>
      <c r="F35" s="4"/>
      <c r="G35" s="3">
        <v>39888</v>
      </c>
      <c r="H35" s="4">
        <v>0.82815735999999995</v>
      </c>
      <c r="I35" s="4">
        <v>2.7958980000000001E-2</v>
      </c>
      <c r="J35" s="3">
        <v>40440</v>
      </c>
      <c r="K35" s="4">
        <v>0.82721387999999996</v>
      </c>
      <c r="L35" s="4">
        <v>1.384205E-2</v>
      </c>
      <c r="M35" s="3">
        <v>41868</v>
      </c>
      <c r="N35" s="4">
        <v>0.82816447000000004</v>
      </c>
      <c r="O35" s="4">
        <v>3.5305059999999999E-2</v>
      </c>
      <c r="P35" s="3">
        <v>43159</v>
      </c>
      <c r="Q35" s="4">
        <v>0.82352926000000004</v>
      </c>
      <c r="R35" s="4">
        <v>3.0848540000000001E-2</v>
      </c>
      <c r="S35" s="3">
        <v>44092</v>
      </c>
      <c r="T35" s="4">
        <v>0.82069691</v>
      </c>
      <c r="U35" s="4">
        <v>2.1614930000000001E-2</v>
      </c>
      <c r="V35" s="3">
        <v>43396</v>
      </c>
      <c r="W35" s="4">
        <v>0.82365927999999999</v>
      </c>
      <c r="X35" s="4">
        <v>-1.5798300000000001E-2</v>
      </c>
      <c r="Y35" s="3">
        <v>42735</v>
      </c>
      <c r="Z35" s="4">
        <v>0.82287264999999998</v>
      </c>
      <c r="AA35" s="4">
        <v>-1.5231639999999999E-2</v>
      </c>
      <c r="AB35" s="3">
        <v>43473</v>
      </c>
      <c r="AC35" s="4">
        <v>0.81846593000000001</v>
      </c>
      <c r="AD35" s="4">
        <v>1.727302E-2</v>
      </c>
      <c r="AE35" s="3">
        <v>45491</v>
      </c>
      <c r="AF35" s="4">
        <v>0.81915497999999998</v>
      </c>
      <c r="AG35" s="4">
        <v>4.6414230000000001E-2</v>
      </c>
    </row>
    <row r="36" spans="1:33">
      <c r="A36" s="2" t="s">
        <v>45</v>
      </c>
      <c r="B36" s="2" t="s">
        <v>173</v>
      </c>
      <c r="C36" s="2" t="s">
        <v>49</v>
      </c>
      <c r="D36" s="3">
        <v>8125</v>
      </c>
      <c r="E36" s="4">
        <v>0.17313191</v>
      </c>
      <c r="F36" s="4"/>
      <c r="G36" s="3">
        <v>8277</v>
      </c>
      <c r="H36" s="4">
        <v>0.17184263999999999</v>
      </c>
      <c r="I36" s="4">
        <v>1.8715570000000001E-2</v>
      </c>
      <c r="J36" s="3">
        <v>8447</v>
      </c>
      <c r="K36" s="4">
        <v>0.17278611999999999</v>
      </c>
      <c r="L36" s="4">
        <v>2.057113E-2</v>
      </c>
      <c r="M36" s="3">
        <v>8687</v>
      </c>
      <c r="N36" s="4">
        <v>0.17183552999999999</v>
      </c>
      <c r="O36" s="4">
        <v>2.842749E-2</v>
      </c>
      <c r="P36" s="3">
        <v>9248</v>
      </c>
      <c r="Q36" s="4">
        <v>0.17647073999999999</v>
      </c>
      <c r="R36" s="4">
        <v>6.4613920000000005E-2</v>
      </c>
      <c r="S36" s="3">
        <v>9633</v>
      </c>
      <c r="T36" s="4">
        <v>0.17930309</v>
      </c>
      <c r="U36" s="4">
        <v>4.159421E-2</v>
      </c>
      <c r="V36" s="3">
        <v>9291</v>
      </c>
      <c r="W36" s="4">
        <v>0.17634072000000001</v>
      </c>
      <c r="X36" s="4">
        <v>-3.5540200000000001E-2</v>
      </c>
      <c r="Y36" s="3">
        <v>9199</v>
      </c>
      <c r="Z36" s="4">
        <v>0.17712734999999999</v>
      </c>
      <c r="AA36" s="4">
        <v>-9.8931000000000002E-3</v>
      </c>
      <c r="AB36" s="3">
        <v>9642</v>
      </c>
      <c r="AC36" s="4">
        <v>0.18153406999999999</v>
      </c>
      <c r="AD36" s="4">
        <v>4.8194960000000002E-2</v>
      </c>
      <c r="AE36" s="3">
        <v>10043</v>
      </c>
      <c r="AF36" s="4">
        <v>0.18084502</v>
      </c>
      <c r="AG36" s="4">
        <v>4.1565480000000002E-2</v>
      </c>
    </row>
    <row r="37" spans="1:33">
      <c r="A37" s="2" t="s">
        <v>45</v>
      </c>
      <c r="B37" s="2" t="s">
        <v>173</v>
      </c>
      <c r="C37" s="2" t="s">
        <v>48</v>
      </c>
      <c r="D37" s="3">
        <v>46928</v>
      </c>
      <c r="E37" s="4">
        <v>1</v>
      </c>
      <c r="F37" s="4"/>
      <c r="G37" s="3">
        <v>48165</v>
      </c>
      <c r="H37" s="4">
        <v>1</v>
      </c>
      <c r="I37" s="4">
        <v>2.6358650000000001E-2</v>
      </c>
      <c r="J37" s="3">
        <v>48887</v>
      </c>
      <c r="K37" s="4">
        <v>1</v>
      </c>
      <c r="L37" s="4">
        <v>1.499839E-2</v>
      </c>
      <c r="M37" s="3">
        <v>50555</v>
      </c>
      <c r="N37" s="4">
        <v>1</v>
      </c>
      <c r="O37" s="4">
        <v>3.4116710000000001E-2</v>
      </c>
      <c r="P37" s="3">
        <v>52408</v>
      </c>
      <c r="Q37" s="4">
        <v>1</v>
      </c>
      <c r="R37" s="4">
        <v>3.6650629999999997E-2</v>
      </c>
      <c r="S37" s="3">
        <v>53725</v>
      </c>
      <c r="T37" s="4">
        <v>1</v>
      </c>
      <c r="U37" s="4">
        <v>2.5140679999999999E-2</v>
      </c>
      <c r="V37" s="3">
        <v>52686</v>
      </c>
      <c r="W37" s="4">
        <v>1</v>
      </c>
      <c r="X37" s="4">
        <v>-1.9338080000000001E-2</v>
      </c>
      <c r="Y37" s="3">
        <v>51934</v>
      </c>
      <c r="Z37" s="4">
        <v>1</v>
      </c>
      <c r="AA37" s="4">
        <v>-1.4290239999999999E-2</v>
      </c>
      <c r="AB37" s="3">
        <v>53115</v>
      </c>
      <c r="AC37" s="4">
        <v>1</v>
      </c>
      <c r="AD37" s="4">
        <v>2.275015E-2</v>
      </c>
      <c r="AE37" s="3">
        <v>55534</v>
      </c>
      <c r="AF37" s="4">
        <v>1</v>
      </c>
      <c r="AG37" s="4">
        <v>4.5534020000000001E-2</v>
      </c>
    </row>
    <row r="38" spans="1:33">
      <c r="A38" s="2" t="s">
        <v>45</v>
      </c>
      <c r="B38" s="2" t="s">
        <v>174</v>
      </c>
      <c r="C38" s="2" t="s">
        <v>44</v>
      </c>
      <c r="D38" s="3">
        <v>4078</v>
      </c>
      <c r="E38" s="4">
        <v>0.62182044000000003</v>
      </c>
      <c r="F38" s="4"/>
      <c r="G38" s="3">
        <v>3776</v>
      </c>
      <c r="H38" s="4">
        <v>0.61015912000000005</v>
      </c>
      <c r="I38" s="4">
        <v>-7.4136599999999997E-2</v>
      </c>
      <c r="J38" s="3">
        <v>3712</v>
      </c>
      <c r="K38" s="4">
        <v>0.62773635000000005</v>
      </c>
      <c r="L38" s="4">
        <v>-1.6900749999999999E-2</v>
      </c>
      <c r="M38" s="3">
        <v>3660</v>
      </c>
      <c r="N38" s="4">
        <v>0.63483754000000003</v>
      </c>
      <c r="O38" s="4">
        <v>-1.3959010000000001E-2</v>
      </c>
      <c r="P38" s="3">
        <v>3700</v>
      </c>
      <c r="Q38" s="4">
        <v>0.64278656999999995</v>
      </c>
      <c r="R38" s="4">
        <v>1.0952959999999999E-2</v>
      </c>
      <c r="S38" s="3">
        <v>3520</v>
      </c>
      <c r="T38" s="4">
        <v>0.63219778999999998</v>
      </c>
      <c r="U38" s="4">
        <v>-4.8703950000000003E-2</v>
      </c>
      <c r="V38" s="3">
        <v>3732</v>
      </c>
      <c r="W38" s="4">
        <v>0.66819055999999999</v>
      </c>
      <c r="X38" s="4">
        <v>6.0150429999999998E-2</v>
      </c>
      <c r="Y38" s="3">
        <v>3581</v>
      </c>
      <c r="Z38" s="4">
        <v>0.67279135999999995</v>
      </c>
      <c r="AA38" s="4">
        <v>-4.0467889999999999E-2</v>
      </c>
      <c r="AB38" s="3">
        <v>3511</v>
      </c>
      <c r="AC38" s="4">
        <v>0.66093329000000001</v>
      </c>
      <c r="AD38" s="4">
        <v>-1.9620140000000001E-2</v>
      </c>
      <c r="AE38" s="3">
        <v>3820</v>
      </c>
      <c r="AF38" s="4">
        <v>0.67790159000000005</v>
      </c>
      <c r="AG38" s="4">
        <v>8.8130040000000007E-2</v>
      </c>
    </row>
    <row r="39" spans="1:33">
      <c r="A39" s="2" t="s">
        <v>45</v>
      </c>
      <c r="B39" s="2" t="s">
        <v>174</v>
      </c>
      <c r="C39" s="2" t="s">
        <v>49</v>
      </c>
      <c r="D39" s="3">
        <v>2480</v>
      </c>
      <c r="E39" s="4">
        <v>0.37817956000000003</v>
      </c>
      <c r="F39" s="4"/>
      <c r="G39" s="3">
        <v>2412</v>
      </c>
      <c r="H39" s="4">
        <v>0.38984088</v>
      </c>
      <c r="I39" s="4">
        <v>-2.7346550000000001E-2</v>
      </c>
      <c r="J39" s="3">
        <v>2201</v>
      </c>
      <c r="K39" s="4">
        <v>0.37226365</v>
      </c>
      <c r="L39" s="4">
        <v>-8.7513499999999994E-2</v>
      </c>
      <c r="M39" s="3">
        <v>2105</v>
      </c>
      <c r="N39" s="4">
        <v>0.36516246000000002</v>
      </c>
      <c r="O39" s="4">
        <v>-4.3587729999999998E-2</v>
      </c>
      <c r="P39" s="3">
        <v>2056</v>
      </c>
      <c r="Q39" s="4">
        <v>0.35721343</v>
      </c>
      <c r="R39" s="4">
        <v>-2.3283769999999999E-2</v>
      </c>
      <c r="S39" s="3">
        <v>2048</v>
      </c>
      <c r="T39" s="4">
        <v>0.36780221000000002</v>
      </c>
      <c r="U39" s="4">
        <v>-4.0992299999999997E-3</v>
      </c>
      <c r="V39" s="3">
        <v>1853</v>
      </c>
      <c r="W39" s="4">
        <v>0.33180944000000001</v>
      </c>
      <c r="X39" s="4">
        <v>-9.5112589999999997E-2</v>
      </c>
      <c r="Y39" s="3">
        <v>1742</v>
      </c>
      <c r="Z39" s="4">
        <v>0.32720864</v>
      </c>
      <c r="AA39" s="4">
        <v>-6.0243240000000003E-2</v>
      </c>
      <c r="AB39" s="3">
        <v>1801</v>
      </c>
      <c r="AC39" s="4">
        <v>0.33906670999999999</v>
      </c>
      <c r="AD39" s="4">
        <v>3.4135730000000003E-2</v>
      </c>
      <c r="AE39" s="3">
        <v>1815</v>
      </c>
      <c r="AF39" s="4">
        <v>0.32209841</v>
      </c>
      <c r="AG39" s="4">
        <v>7.8019700000000001E-3</v>
      </c>
    </row>
    <row r="40" spans="1:33">
      <c r="A40" s="2" t="s">
        <v>45</v>
      </c>
      <c r="B40" s="2" t="s">
        <v>174</v>
      </c>
      <c r="C40" s="2" t="s">
        <v>48</v>
      </c>
      <c r="D40" s="3">
        <v>6559</v>
      </c>
      <c r="E40" s="4">
        <v>1</v>
      </c>
      <c r="F40" s="4"/>
      <c r="G40" s="3">
        <v>6188</v>
      </c>
      <c r="H40" s="4">
        <v>1</v>
      </c>
      <c r="I40" s="4">
        <v>-5.6441560000000002E-2</v>
      </c>
      <c r="J40" s="3">
        <v>5913</v>
      </c>
      <c r="K40" s="4">
        <v>1</v>
      </c>
      <c r="L40" s="4">
        <v>-4.4428490000000001E-2</v>
      </c>
      <c r="M40" s="3">
        <v>5766</v>
      </c>
      <c r="N40" s="4">
        <v>1</v>
      </c>
      <c r="O40" s="4">
        <v>-2.4988710000000001E-2</v>
      </c>
      <c r="P40" s="3">
        <v>5757</v>
      </c>
      <c r="Q40" s="4">
        <v>1</v>
      </c>
      <c r="R40" s="4">
        <v>-1.54901E-3</v>
      </c>
      <c r="S40" s="3">
        <v>5568</v>
      </c>
      <c r="T40" s="4">
        <v>1</v>
      </c>
      <c r="U40" s="4">
        <v>-3.2770540000000001E-2</v>
      </c>
      <c r="V40" s="3">
        <v>5585</v>
      </c>
      <c r="W40" s="4">
        <v>1</v>
      </c>
      <c r="X40" s="4">
        <v>3.0443499999999999E-3</v>
      </c>
      <c r="Y40" s="3">
        <v>5322</v>
      </c>
      <c r="Z40" s="4">
        <v>1</v>
      </c>
      <c r="AA40" s="4">
        <v>-4.702953E-2</v>
      </c>
      <c r="AB40" s="3">
        <v>5312</v>
      </c>
      <c r="AC40" s="4">
        <v>1</v>
      </c>
      <c r="AD40" s="4">
        <v>-2.0307599999999999E-3</v>
      </c>
      <c r="AE40" s="3">
        <v>5635</v>
      </c>
      <c r="AF40" s="4">
        <v>1</v>
      </c>
      <c r="AG40" s="4">
        <v>6.0893469999999998E-2</v>
      </c>
    </row>
    <row r="41" spans="1:33">
      <c r="A41" s="2" t="s">
        <v>45</v>
      </c>
      <c r="B41" s="2" t="s">
        <v>175</v>
      </c>
      <c r="C41" s="2" t="s">
        <v>44</v>
      </c>
      <c r="D41" s="3">
        <v>8003</v>
      </c>
      <c r="E41" s="4">
        <v>0.72404290000000004</v>
      </c>
      <c r="F41" s="4"/>
      <c r="G41" s="3">
        <v>8370</v>
      </c>
      <c r="H41" s="4">
        <v>0.73185778999999995</v>
      </c>
      <c r="I41" s="4">
        <v>4.5926769999999999E-2</v>
      </c>
      <c r="J41" s="3">
        <v>8610</v>
      </c>
      <c r="K41" s="4">
        <v>0.72408523999999996</v>
      </c>
      <c r="L41" s="4">
        <v>2.8694049999999999E-2</v>
      </c>
      <c r="M41" s="3">
        <v>9177</v>
      </c>
      <c r="N41" s="4">
        <v>0.72655051000000004</v>
      </c>
      <c r="O41" s="4">
        <v>6.5835740000000004E-2</v>
      </c>
      <c r="P41" s="3">
        <v>9375</v>
      </c>
      <c r="Q41" s="4">
        <v>0.72047517000000005</v>
      </c>
      <c r="R41" s="4">
        <v>2.152509E-2</v>
      </c>
      <c r="S41" s="3">
        <v>9770</v>
      </c>
      <c r="T41" s="4">
        <v>0.71460758999999996</v>
      </c>
      <c r="U41" s="4">
        <v>4.2149529999999998E-2</v>
      </c>
      <c r="V41" s="3">
        <v>9417</v>
      </c>
      <c r="W41" s="4">
        <v>0.69097723</v>
      </c>
      <c r="X41" s="4">
        <v>-3.6081960000000003E-2</v>
      </c>
      <c r="Y41" s="3">
        <v>9346</v>
      </c>
      <c r="Z41" s="4">
        <v>0.68242009999999997</v>
      </c>
      <c r="AA41" s="4">
        <v>-7.5879299999999997E-3</v>
      </c>
      <c r="AB41" s="3">
        <v>8846</v>
      </c>
      <c r="AC41" s="4">
        <v>0.67313186999999997</v>
      </c>
      <c r="AD41" s="4">
        <v>-5.3431010000000001E-2</v>
      </c>
      <c r="AE41" s="3">
        <v>9332</v>
      </c>
      <c r="AF41" s="4">
        <v>0.66613758000000001</v>
      </c>
      <c r="AG41" s="4">
        <v>5.4873459999999999E-2</v>
      </c>
    </row>
    <row r="42" spans="1:33">
      <c r="A42" s="2" t="s">
        <v>45</v>
      </c>
      <c r="B42" s="2" t="s">
        <v>175</v>
      </c>
      <c r="C42" s="2" t="s">
        <v>49</v>
      </c>
      <c r="D42" s="3">
        <v>3050</v>
      </c>
      <c r="E42" s="4">
        <v>0.27595710000000001</v>
      </c>
      <c r="F42" s="4"/>
      <c r="G42" s="3">
        <v>3067</v>
      </c>
      <c r="H42" s="4">
        <v>0.26814220999999999</v>
      </c>
      <c r="I42" s="4">
        <v>5.4546799999999999E-3</v>
      </c>
      <c r="J42" s="3">
        <v>3281</v>
      </c>
      <c r="K42" s="4">
        <v>0.27591475999999998</v>
      </c>
      <c r="L42" s="4">
        <v>6.9874829999999999E-2</v>
      </c>
      <c r="M42" s="3">
        <v>3454</v>
      </c>
      <c r="N42" s="4">
        <v>0.27344949000000002</v>
      </c>
      <c r="O42" s="4">
        <v>5.2728459999999998E-2</v>
      </c>
      <c r="P42" s="3">
        <v>3637</v>
      </c>
      <c r="Q42" s="4">
        <v>0.27952483</v>
      </c>
      <c r="R42" s="4">
        <v>5.3025999999999997E-2</v>
      </c>
      <c r="S42" s="3">
        <v>3902</v>
      </c>
      <c r="T42" s="4">
        <v>0.28539240999999999</v>
      </c>
      <c r="U42" s="4">
        <v>7.2762220000000002E-2</v>
      </c>
      <c r="V42" s="3">
        <v>4212</v>
      </c>
      <c r="W42" s="4">
        <v>0.30902277</v>
      </c>
      <c r="X42" s="4">
        <v>7.9423980000000005E-2</v>
      </c>
      <c r="Y42" s="3">
        <v>4349</v>
      </c>
      <c r="Z42" s="4">
        <v>0.31757990000000003</v>
      </c>
      <c r="AA42" s="4">
        <v>3.2681689999999999E-2</v>
      </c>
      <c r="AB42" s="3">
        <v>4296</v>
      </c>
      <c r="AC42" s="4">
        <v>0.32686812999999998</v>
      </c>
      <c r="AD42" s="4">
        <v>-1.23035E-2</v>
      </c>
      <c r="AE42" s="3">
        <v>4677</v>
      </c>
      <c r="AF42" s="4">
        <v>0.33386241999999999</v>
      </c>
      <c r="AG42" s="4">
        <v>8.8758420000000005E-2</v>
      </c>
    </row>
    <row r="43" spans="1:33">
      <c r="A43" s="2" t="s">
        <v>45</v>
      </c>
      <c r="B43" s="2" t="s">
        <v>175</v>
      </c>
      <c r="C43" s="2" t="s">
        <v>48</v>
      </c>
      <c r="D43" s="3">
        <v>11053</v>
      </c>
      <c r="E43" s="4">
        <v>1</v>
      </c>
      <c r="F43" s="4"/>
      <c r="G43" s="3">
        <v>11437</v>
      </c>
      <c r="H43" s="4">
        <v>1</v>
      </c>
      <c r="I43" s="4">
        <v>3.4758209999999998E-2</v>
      </c>
      <c r="J43" s="3">
        <v>11891</v>
      </c>
      <c r="K43" s="4">
        <v>1</v>
      </c>
      <c r="L43" s="4">
        <v>3.9736359999999998E-2</v>
      </c>
      <c r="M43" s="3">
        <v>12631</v>
      </c>
      <c r="N43" s="4">
        <v>1</v>
      </c>
      <c r="O43" s="4">
        <v>6.2219249999999997E-2</v>
      </c>
      <c r="P43" s="3">
        <v>13012</v>
      </c>
      <c r="Q43" s="4">
        <v>1</v>
      </c>
      <c r="R43" s="4">
        <v>3.0138999999999999E-2</v>
      </c>
      <c r="S43" s="3">
        <v>13672</v>
      </c>
      <c r="T43" s="4">
        <v>1</v>
      </c>
      <c r="U43" s="4">
        <v>5.0706540000000001E-2</v>
      </c>
      <c r="V43" s="3">
        <v>13629</v>
      </c>
      <c r="W43" s="4">
        <v>1</v>
      </c>
      <c r="X43" s="4">
        <v>-3.11744E-3</v>
      </c>
      <c r="Y43" s="3">
        <v>13695</v>
      </c>
      <c r="Z43" s="4">
        <v>1</v>
      </c>
      <c r="AA43" s="4">
        <v>4.8563E-3</v>
      </c>
      <c r="AB43" s="3">
        <v>13142</v>
      </c>
      <c r="AC43" s="4">
        <v>1</v>
      </c>
      <c r="AD43" s="4">
        <v>-4.0369740000000001E-2</v>
      </c>
      <c r="AE43" s="3">
        <v>14009</v>
      </c>
      <c r="AF43" s="4">
        <v>1</v>
      </c>
      <c r="AG43" s="4">
        <v>6.5949369999999993E-2</v>
      </c>
    </row>
    <row r="44" spans="1:33">
      <c r="A44" s="2" t="s">
        <v>45</v>
      </c>
      <c r="B44" s="2" t="s">
        <v>176</v>
      </c>
      <c r="C44" s="2" t="s">
        <v>44</v>
      </c>
      <c r="D44" s="3">
        <v>48255</v>
      </c>
      <c r="E44" s="4">
        <v>0.74888487999999998</v>
      </c>
      <c r="F44" s="4"/>
      <c r="G44" s="3">
        <v>48340</v>
      </c>
      <c r="H44" s="4">
        <v>0.74990122999999997</v>
      </c>
      <c r="I44" s="4">
        <v>1.77078E-3</v>
      </c>
      <c r="J44" s="3">
        <v>48036</v>
      </c>
      <c r="K44" s="4">
        <v>0.75532507000000004</v>
      </c>
      <c r="L44" s="4">
        <v>-6.2876299999999998E-3</v>
      </c>
      <c r="M44" s="3">
        <v>46694</v>
      </c>
      <c r="N44" s="4">
        <v>0.74944643</v>
      </c>
      <c r="O44" s="4">
        <v>-2.7943590000000001E-2</v>
      </c>
      <c r="P44" s="3">
        <v>44863</v>
      </c>
      <c r="Q44" s="4">
        <v>0.74160808</v>
      </c>
      <c r="R44" s="4">
        <v>-3.9197219999999998E-2</v>
      </c>
      <c r="S44" s="3">
        <v>44694</v>
      </c>
      <c r="T44" s="4">
        <v>0.73848444000000002</v>
      </c>
      <c r="U44" s="4">
        <v>-3.78765E-3</v>
      </c>
      <c r="V44" s="3">
        <v>42963</v>
      </c>
      <c r="W44" s="4">
        <v>0.74264591999999996</v>
      </c>
      <c r="X44" s="4">
        <v>-3.8716390000000003E-2</v>
      </c>
      <c r="Y44" s="3">
        <v>42164</v>
      </c>
      <c r="Z44" s="4">
        <v>0.7396298</v>
      </c>
      <c r="AA44" s="4">
        <v>-1.8611860000000001E-2</v>
      </c>
      <c r="AB44" s="3">
        <v>40866</v>
      </c>
      <c r="AC44" s="4">
        <v>0.73317580000000004</v>
      </c>
      <c r="AD44" s="4">
        <v>-3.0778880000000002E-2</v>
      </c>
      <c r="AE44" s="3">
        <v>42723</v>
      </c>
      <c r="AF44" s="4">
        <v>0.74976134000000005</v>
      </c>
      <c r="AG44" s="4">
        <v>4.5446170000000001E-2</v>
      </c>
    </row>
    <row r="45" spans="1:33">
      <c r="A45" s="2" t="s">
        <v>45</v>
      </c>
      <c r="B45" s="2" t="s">
        <v>176</v>
      </c>
      <c r="C45" s="2" t="s">
        <v>49</v>
      </c>
      <c r="D45" s="3">
        <v>16181</v>
      </c>
      <c r="E45" s="4">
        <v>0.25111512000000002</v>
      </c>
      <c r="F45" s="4"/>
      <c r="G45" s="3">
        <v>16122</v>
      </c>
      <c r="H45" s="4">
        <v>0.25009877000000003</v>
      </c>
      <c r="I45" s="4">
        <v>-3.63598E-3</v>
      </c>
      <c r="J45" s="3">
        <v>15560</v>
      </c>
      <c r="K45" s="4">
        <v>0.24467493000000001</v>
      </c>
      <c r="L45" s="4">
        <v>-3.481894E-2</v>
      </c>
      <c r="M45" s="3">
        <v>15611</v>
      </c>
      <c r="N45" s="4">
        <v>0.25055357</v>
      </c>
      <c r="O45" s="4">
        <v>3.2193399999999998E-3</v>
      </c>
      <c r="P45" s="3">
        <v>15631</v>
      </c>
      <c r="Q45" s="4">
        <v>0.25839192</v>
      </c>
      <c r="R45" s="4">
        <v>1.3334600000000001E-3</v>
      </c>
      <c r="S45" s="3">
        <v>15827</v>
      </c>
      <c r="T45" s="4">
        <v>0.26151555999999998</v>
      </c>
      <c r="U45" s="4">
        <v>1.252001E-2</v>
      </c>
      <c r="V45" s="3">
        <v>14888</v>
      </c>
      <c r="W45" s="4">
        <v>0.25735407999999999</v>
      </c>
      <c r="X45" s="4">
        <v>-5.9314140000000001E-2</v>
      </c>
      <c r="Y45" s="3">
        <v>14843</v>
      </c>
      <c r="Z45" s="4">
        <v>0.2603702</v>
      </c>
      <c r="AA45" s="4">
        <v>-3.0613799999999998E-3</v>
      </c>
      <c r="AB45" s="3">
        <v>14872</v>
      </c>
      <c r="AC45" s="4">
        <v>0.26682420000000001</v>
      </c>
      <c r="AD45" s="4">
        <v>1.9893300000000001E-3</v>
      </c>
      <c r="AE45" s="3">
        <v>14259</v>
      </c>
      <c r="AF45" s="4">
        <v>0.25023866</v>
      </c>
      <c r="AG45" s="4">
        <v>-4.1226649999999997E-2</v>
      </c>
    </row>
    <row r="46" spans="1:33">
      <c r="A46" s="2" t="s">
        <v>45</v>
      </c>
      <c r="B46" s="2" t="s">
        <v>176</v>
      </c>
      <c r="C46" s="2" t="s">
        <v>48</v>
      </c>
      <c r="D46" s="3">
        <v>64435</v>
      </c>
      <c r="E46" s="4">
        <v>1</v>
      </c>
      <c r="F46" s="4"/>
      <c r="G46" s="3">
        <v>64462</v>
      </c>
      <c r="H46" s="4">
        <v>1</v>
      </c>
      <c r="I46" s="4">
        <v>4.1305999999999998E-4</v>
      </c>
      <c r="J46" s="3">
        <v>63596</v>
      </c>
      <c r="K46" s="4">
        <v>1</v>
      </c>
      <c r="L46" s="4">
        <v>-1.3423279999999999E-2</v>
      </c>
      <c r="M46" s="3">
        <v>62304</v>
      </c>
      <c r="N46" s="4">
        <v>1</v>
      </c>
      <c r="O46" s="4">
        <v>-2.0318800000000001E-2</v>
      </c>
      <c r="P46" s="3">
        <v>60495</v>
      </c>
      <c r="Q46" s="4">
        <v>1</v>
      </c>
      <c r="R46" s="4">
        <v>-2.9042109999999999E-2</v>
      </c>
      <c r="S46" s="3">
        <v>60521</v>
      </c>
      <c r="T46" s="4">
        <v>1</v>
      </c>
      <c r="U46" s="4">
        <v>4.2611999999999999E-4</v>
      </c>
      <c r="V46" s="3">
        <v>57851</v>
      </c>
      <c r="W46" s="4">
        <v>1</v>
      </c>
      <c r="X46" s="4">
        <v>-4.410302E-2</v>
      </c>
      <c r="Y46" s="3">
        <v>57006</v>
      </c>
      <c r="Z46" s="4">
        <v>1</v>
      </c>
      <c r="AA46" s="4">
        <v>-1.460988E-2</v>
      </c>
      <c r="AB46" s="3">
        <v>55738</v>
      </c>
      <c r="AC46" s="4">
        <v>1</v>
      </c>
      <c r="AD46" s="4">
        <v>-2.2247019999999999E-2</v>
      </c>
      <c r="AE46" s="3">
        <v>56982</v>
      </c>
      <c r="AF46" s="4">
        <v>1</v>
      </c>
      <c r="AG46" s="4">
        <v>2.2319769999999999E-2</v>
      </c>
    </row>
    <row r="47" spans="1:33">
      <c r="A47" s="2" t="s">
        <v>45</v>
      </c>
      <c r="B47" s="2" t="s">
        <v>177</v>
      </c>
      <c r="C47" s="2" t="s">
        <v>44</v>
      </c>
      <c r="D47" s="3">
        <v>38316</v>
      </c>
      <c r="E47" s="4">
        <v>0.84216192000000001</v>
      </c>
      <c r="F47" s="4"/>
      <c r="G47" s="3">
        <v>38975</v>
      </c>
      <c r="H47" s="4">
        <v>0.84514685000000001</v>
      </c>
      <c r="I47" s="4">
        <v>1.7183460000000001E-2</v>
      </c>
      <c r="J47" s="3">
        <v>39180</v>
      </c>
      <c r="K47" s="4">
        <v>0.84501972000000003</v>
      </c>
      <c r="L47" s="4">
        <v>5.2761700000000002E-3</v>
      </c>
      <c r="M47" s="3">
        <v>39055</v>
      </c>
      <c r="N47" s="4">
        <v>0.83864813000000005</v>
      </c>
      <c r="O47" s="4">
        <v>-3.1924100000000001E-3</v>
      </c>
      <c r="P47" s="3">
        <v>38729</v>
      </c>
      <c r="Q47" s="4">
        <v>0.84094457</v>
      </c>
      <c r="R47" s="4">
        <v>-8.3427499999999995E-3</v>
      </c>
      <c r="S47" s="3">
        <v>38751</v>
      </c>
      <c r="T47" s="4">
        <v>0.83799210000000002</v>
      </c>
      <c r="U47" s="4">
        <v>5.6320999999999997E-4</v>
      </c>
      <c r="V47" s="3">
        <v>36667</v>
      </c>
      <c r="W47" s="4">
        <v>0.82874866999999997</v>
      </c>
      <c r="X47" s="4">
        <v>-5.3776549999999999E-2</v>
      </c>
      <c r="Y47" s="3">
        <v>35717</v>
      </c>
      <c r="Z47" s="4">
        <v>0.8358276</v>
      </c>
      <c r="AA47" s="4">
        <v>-2.5903389999999998E-2</v>
      </c>
      <c r="AB47" s="3">
        <v>34978</v>
      </c>
      <c r="AC47" s="4">
        <v>0.83431648000000003</v>
      </c>
      <c r="AD47" s="4">
        <v>-2.069151E-2</v>
      </c>
      <c r="AE47" s="3">
        <v>35148</v>
      </c>
      <c r="AF47" s="4">
        <v>0.80630181000000001</v>
      </c>
      <c r="AG47" s="4">
        <v>4.8602799999999998E-3</v>
      </c>
    </row>
    <row r="48" spans="1:33">
      <c r="A48" s="2" t="s">
        <v>45</v>
      </c>
      <c r="B48" s="2" t="s">
        <v>177</v>
      </c>
      <c r="C48" s="2" t="s">
        <v>49</v>
      </c>
      <c r="D48" s="3">
        <v>7181</v>
      </c>
      <c r="E48" s="4">
        <v>0.15783807999999999</v>
      </c>
      <c r="F48" s="4"/>
      <c r="G48" s="3">
        <v>7141</v>
      </c>
      <c r="H48" s="4">
        <v>0.15485314999999999</v>
      </c>
      <c r="I48" s="4">
        <v>-5.5773999999999997E-3</v>
      </c>
      <c r="J48" s="3">
        <v>7186</v>
      </c>
      <c r="K48" s="4">
        <v>0.15498028</v>
      </c>
      <c r="L48" s="4">
        <v>6.25284E-3</v>
      </c>
      <c r="M48" s="3">
        <v>7514</v>
      </c>
      <c r="N48" s="4">
        <v>0.16135187000000001</v>
      </c>
      <c r="O48" s="4">
        <v>4.5673140000000001E-2</v>
      </c>
      <c r="P48" s="3">
        <v>7325</v>
      </c>
      <c r="Q48" s="4">
        <v>0.15905543</v>
      </c>
      <c r="R48" s="4">
        <v>-2.5125959999999999E-2</v>
      </c>
      <c r="S48" s="3">
        <v>7492</v>
      </c>
      <c r="T48" s="4">
        <v>0.16200790000000001</v>
      </c>
      <c r="U48" s="4">
        <v>2.2726860000000002E-2</v>
      </c>
      <c r="V48" s="3">
        <v>7577</v>
      </c>
      <c r="W48" s="4">
        <v>0.17125133000000001</v>
      </c>
      <c r="X48" s="4">
        <v>1.136644E-2</v>
      </c>
      <c r="Y48" s="3">
        <v>7016</v>
      </c>
      <c r="Z48" s="4">
        <v>0.1641724</v>
      </c>
      <c r="AA48" s="4">
        <v>-7.4078099999999994E-2</v>
      </c>
      <c r="AB48" s="3">
        <v>6946</v>
      </c>
      <c r="AC48" s="4">
        <v>0.16568352</v>
      </c>
      <c r="AD48" s="4">
        <v>-9.8874099999999993E-3</v>
      </c>
      <c r="AE48" s="3">
        <v>8444</v>
      </c>
      <c r="AF48" s="4">
        <v>0.19369818999999999</v>
      </c>
      <c r="AG48" s="4">
        <v>0.21558440000000001</v>
      </c>
    </row>
    <row r="49" spans="1:33">
      <c r="A49" s="2" t="s">
        <v>45</v>
      </c>
      <c r="B49" s="2" t="s">
        <v>177</v>
      </c>
      <c r="C49" s="2" t="s">
        <v>48</v>
      </c>
      <c r="D49" s="3">
        <v>45497</v>
      </c>
      <c r="E49" s="4">
        <v>1</v>
      </c>
      <c r="F49" s="4"/>
      <c r="G49" s="3">
        <v>46116</v>
      </c>
      <c r="H49" s="4">
        <v>1</v>
      </c>
      <c r="I49" s="4">
        <v>1.3590929999999999E-2</v>
      </c>
      <c r="J49" s="3">
        <v>46366</v>
      </c>
      <c r="K49" s="4">
        <v>1</v>
      </c>
      <c r="L49" s="4">
        <v>5.4274099999999997E-3</v>
      </c>
      <c r="M49" s="3">
        <v>46569</v>
      </c>
      <c r="N49" s="4">
        <v>1</v>
      </c>
      <c r="O49" s="4">
        <v>4.3807899999999999E-3</v>
      </c>
      <c r="P49" s="3">
        <v>46054</v>
      </c>
      <c r="Q49" s="4">
        <v>1</v>
      </c>
      <c r="R49" s="4">
        <v>-1.105075E-2</v>
      </c>
      <c r="S49" s="3">
        <v>46243</v>
      </c>
      <c r="T49" s="4">
        <v>1</v>
      </c>
      <c r="U49" s="4">
        <v>4.0884600000000004E-3</v>
      </c>
      <c r="V49" s="3">
        <v>44244</v>
      </c>
      <c r="W49" s="4">
        <v>1</v>
      </c>
      <c r="X49" s="4">
        <v>-4.3222869999999997E-2</v>
      </c>
      <c r="Y49" s="3">
        <v>42733</v>
      </c>
      <c r="Z49" s="4">
        <v>1</v>
      </c>
      <c r="AA49" s="4">
        <v>-3.4153379999999997E-2</v>
      </c>
      <c r="AB49" s="3">
        <v>41925</v>
      </c>
      <c r="AC49" s="4">
        <v>1</v>
      </c>
      <c r="AD49" s="4">
        <v>-1.891777E-2</v>
      </c>
      <c r="AE49" s="3">
        <v>43592</v>
      </c>
      <c r="AF49" s="4">
        <v>1</v>
      </c>
      <c r="AG49" s="4">
        <v>3.9773799999999998E-2</v>
      </c>
    </row>
    <row r="50" spans="1:33">
      <c r="A50" s="2" t="s">
        <v>45</v>
      </c>
      <c r="B50" s="2" t="s">
        <v>178</v>
      </c>
      <c r="C50" s="2" t="s">
        <v>44</v>
      </c>
      <c r="D50" s="3">
        <v>18250</v>
      </c>
      <c r="E50" s="4">
        <v>0.79048777000000003</v>
      </c>
      <c r="F50" s="4"/>
      <c r="G50" s="3">
        <v>18160</v>
      </c>
      <c r="H50" s="4">
        <v>0.78594207999999999</v>
      </c>
      <c r="I50" s="4">
        <v>-4.95854E-3</v>
      </c>
      <c r="J50" s="3">
        <v>18641</v>
      </c>
      <c r="K50" s="4">
        <v>0.79418750000000005</v>
      </c>
      <c r="L50" s="4">
        <v>2.6493249999999999E-2</v>
      </c>
      <c r="M50" s="3">
        <v>18947</v>
      </c>
      <c r="N50" s="4">
        <v>0.79832903</v>
      </c>
      <c r="O50" s="4">
        <v>1.6421640000000001E-2</v>
      </c>
      <c r="P50" s="3">
        <v>18531</v>
      </c>
      <c r="Q50" s="4">
        <v>0.80058573</v>
      </c>
      <c r="R50" s="4">
        <v>-2.1943270000000001E-2</v>
      </c>
      <c r="S50" s="3">
        <v>17978</v>
      </c>
      <c r="T50" s="4">
        <v>0.79640060000000001</v>
      </c>
      <c r="U50" s="4">
        <v>-2.98701E-2</v>
      </c>
      <c r="V50" s="3">
        <v>17260</v>
      </c>
      <c r="W50" s="4">
        <v>0.79743576000000005</v>
      </c>
      <c r="X50" s="4">
        <v>-3.9946780000000001E-2</v>
      </c>
      <c r="Y50" s="3">
        <v>16782</v>
      </c>
      <c r="Z50" s="4">
        <v>0.79527979999999998</v>
      </c>
      <c r="AA50" s="4">
        <v>-2.766735E-2</v>
      </c>
      <c r="AB50" s="3">
        <v>16170</v>
      </c>
      <c r="AC50" s="4">
        <v>0.79584935999999995</v>
      </c>
      <c r="AD50" s="4">
        <v>-3.6449969999999998E-2</v>
      </c>
      <c r="AE50" s="3">
        <v>16802</v>
      </c>
      <c r="AF50" s="4">
        <v>0.79890759</v>
      </c>
      <c r="AG50" s="4">
        <v>3.9054199999999997E-2</v>
      </c>
    </row>
    <row r="51" spans="1:33">
      <c r="A51" s="2" t="s">
        <v>45</v>
      </c>
      <c r="B51" s="2" t="s">
        <v>178</v>
      </c>
      <c r="C51" s="2" t="s">
        <v>49</v>
      </c>
      <c r="D51" s="3">
        <v>4837</v>
      </c>
      <c r="E51" s="4">
        <v>0.20951222999999999</v>
      </c>
      <c r="F51" s="4"/>
      <c r="G51" s="3">
        <v>4946</v>
      </c>
      <c r="H51" s="4">
        <v>0.21405792000000001</v>
      </c>
      <c r="I51" s="4">
        <v>2.2510309999999999E-2</v>
      </c>
      <c r="J51" s="3">
        <v>4831</v>
      </c>
      <c r="K51" s="4">
        <v>0.20581250000000001</v>
      </c>
      <c r="L51" s="4">
        <v>-2.3293580000000001E-2</v>
      </c>
      <c r="M51" s="3">
        <v>4786</v>
      </c>
      <c r="N51" s="4">
        <v>0.20167097</v>
      </c>
      <c r="O51" s="4">
        <v>-9.1984400000000004E-3</v>
      </c>
      <c r="P51" s="3">
        <v>4616</v>
      </c>
      <c r="Q51" s="4">
        <v>0.19941427</v>
      </c>
      <c r="R51" s="4">
        <v>-3.5613890000000002E-2</v>
      </c>
      <c r="S51" s="3">
        <v>4596</v>
      </c>
      <c r="T51" s="4">
        <v>0.20359940000000001</v>
      </c>
      <c r="U51" s="4">
        <v>-4.3048000000000001E-3</v>
      </c>
      <c r="V51" s="3">
        <v>4384</v>
      </c>
      <c r="W51" s="4">
        <v>0.20256424000000001</v>
      </c>
      <c r="X51" s="4">
        <v>-4.6067879999999999E-2</v>
      </c>
      <c r="Y51" s="3">
        <v>4320</v>
      </c>
      <c r="Z51" s="4">
        <v>0.20472019999999999</v>
      </c>
      <c r="AA51" s="4">
        <v>-1.4654479999999999E-2</v>
      </c>
      <c r="AB51" s="3">
        <v>4148</v>
      </c>
      <c r="AC51" s="4">
        <v>0.20415063999999999</v>
      </c>
      <c r="AD51" s="4">
        <v>-3.9818359999999997E-2</v>
      </c>
      <c r="AE51" s="3">
        <v>4229</v>
      </c>
      <c r="AF51" s="4">
        <v>0.20109241</v>
      </c>
      <c r="AG51" s="4">
        <v>1.9570959999999998E-2</v>
      </c>
    </row>
    <row r="52" spans="1:33">
      <c r="A52" s="2" t="s">
        <v>45</v>
      </c>
      <c r="B52" s="2" t="s">
        <v>178</v>
      </c>
      <c r="C52" s="2" t="s">
        <v>48</v>
      </c>
      <c r="D52" s="3">
        <v>23087</v>
      </c>
      <c r="E52" s="4">
        <v>1</v>
      </c>
      <c r="F52" s="4"/>
      <c r="G52" s="3">
        <v>23106</v>
      </c>
      <c r="H52" s="4">
        <v>1</v>
      </c>
      <c r="I52" s="4">
        <v>7.9652E-4</v>
      </c>
      <c r="J52" s="3">
        <v>23472</v>
      </c>
      <c r="K52" s="4">
        <v>1</v>
      </c>
      <c r="L52" s="4">
        <v>1.583598E-2</v>
      </c>
      <c r="M52" s="3">
        <v>23733</v>
      </c>
      <c r="N52" s="4">
        <v>1</v>
      </c>
      <c r="O52" s="4">
        <v>1.1148709999999999E-2</v>
      </c>
      <c r="P52" s="3">
        <v>23147</v>
      </c>
      <c r="Q52" s="4">
        <v>1</v>
      </c>
      <c r="R52" s="4">
        <v>-2.4700239999999998E-2</v>
      </c>
      <c r="S52" s="3">
        <v>22574</v>
      </c>
      <c r="T52" s="4">
        <v>1</v>
      </c>
      <c r="U52" s="4">
        <v>-2.4772019999999999E-2</v>
      </c>
      <c r="V52" s="3">
        <v>21644</v>
      </c>
      <c r="W52" s="4">
        <v>1</v>
      </c>
      <c r="X52" s="4">
        <v>-4.119304E-2</v>
      </c>
      <c r="Y52" s="3">
        <v>21102</v>
      </c>
      <c r="Z52" s="4">
        <v>1</v>
      </c>
      <c r="AA52" s="4">
        <v>-2.503141E-2</v>
      </c>
      <c r="AB52" s="3">
        <v>20318</v>
      </c>
      <c r="AC52" s="4">
        <v>1</v>
      </c>
      <c r="AD52" s="4">
        <v>-3.713955E-2</v>
      </c>
      <c r="AE52" s="3">
        <v>21031</v>
      </c>
      <c r="AF52" s="4">
        <v>1</v>
      </c>
      <c r="AG52" s="4">
        <v>3.5076690000000001E-2</v>
      </c>
    </row>
    <row r="53" spans="1:33">
      <c r="A53" s="2" t="s">
        <v>45</v>
      </c>
      <c r="B53" s="2" t="s">
        <v>179</v>
      </c>
      <c r="C53" s="2" t="s">
        <v>44</v>
      </c>
      <c r="D53" s="3">
        <v>14185</v>
      </c>
      <c r="E53" s="4">
        <v>0.76663088999999995</v>
      </c>
      <c r="F53" s="4"/>
      <c r="G53" s="3">
        <v>14110</v>
      </c>
      <c r="H53" s="4">
        <v>0.75702460000000005</v>
      </c>
      <c r="I53" s="4">
        <v>-5.25531E-3</v>
      </c>
      <c r="J53" s="3">
        <v>14411</v>
      </c>
      <c r="K53" s="4">
        <v>0.75856721000000005</v>
      </c>
      <c r="L53" s="4">
        <v>2.1336569999999999E-2</v>
      </c>
      <c r="M53" s="3">
        <v>14081</v>
      </c>
      <c r="N53" s="4">
        <v>0.74404762000000002</v>
      </c>
      <c r="O53" s="4">
        <v>-2.2914710000000001E-2</v>
      </c>
      <c r="P53" s="3">
        <v>14163</v>
      </c>
      <c r="Q53" s="4">
        <v>0.75211967000000002</v>
      </c>
      <c r="R53" s="4">
        <v>5.84974E-3</v>
      </c>
      <c r="S53" s="3">
        <v>14421</v>
      </c>
      <c r="T53" s="4">
        <v>0.75168314999999997</v>
      </c>
      <c r="U53" s="4">
        <v>1.8163269999999999E-2</v>
      </c>
      <c r="V53" s="3">
        <v>12571</v>
      </c>
      <c r="W53" s="4">
        <v>0.73628057999999996</v>
      </c>
      <c r="X53" s="4">
        <v>-0.12826201000000001</v>
      </c>
      <c r="Y53" s="3">
        <v>13038</v>
      </c>
      <c r="Z53" s="4">
        <v>0.76051519999999995</v>
      </c>
      <c r="AA53" s="4">
        <v>3.717695E-2</v>
      </c>
      <c r="AB53" s="3">
        <v>11825</v>
      </c>
      <c r="AC53" s="4">
        <v>0.73886373000000005</v>
      </c>
      <c r="AD53" s="4">
        <v>-9.3074329999999997E-2</v>
      </c>
      <c r="AE53" s="3">
        <v>11981</v>
      </c>
      <c r="AF53" s="4">
        <v>0.73721727999999997</v>
      </c>
      <c r="AG53" s="4">
        <v>1.32132E-2</v>
      </c>
    </row>
    <row r="54" spans="1:33">
      <c r="A54" s="2" t="s">
        <v>45</v>
      </c>
      <c r="B54" s="2" t="s">
        <v>179</v>
      </c>
      <c r="C54" s="2" t="s">
        <v>49</v>
      </c>
      <c r="D54" s="3">
        <v>4318</v>
      </c>
      <c r="E54" s="4">
        <v>0.23336910999999999</v>
      </c>
      <c r="F54" s="4"/>
      <c r="G54" s="3">
        <v>4529</v>
      </c>
      <c r="H54" s="4">
        <v>0.24297540000000001</v>
      </c>
      <c r="I54" s="4">
        <v>4.8834280000000001E-2</v>
      </c>
      <c r="J54" s="3">
        <v>4587</v>
      </c>
      <c r="K54" s="4">
        <v>0.24143279000000001</v>
      </c>
      <c r="L54" s="4">
        <v>1.278849E-2</v>
      </c>
      <c r="M54" s="3">
        <v>4844</v>
      </c>
      <c r="N54" s="4">
        <v>0.25595237999999998</v>
      </c>
      <c r="O54" s="4">
        <v>5.606034E-2</v>
      </c>
      <c r="P54" s="3">
        <v>4668</v>
      </c>
      <c r="Q54" s="4">
        <v>0.24788033000000001</v>
      </c>
      <c r="R54" s="4">
        <v>-3.6326780000000003E-2</v>
      </c>
      <c r="S54" s="3">
        <v>4764</v>
      </c>
      <c r="T54" s="4">
        <v>0.24831685000000001</v>
      </c>
      <c r="U54" s="4">
        <v>2.0548589999999999E-2</v>
      </c>
      <c r="V54" s="3">
        <v>4503</v>
      </c>
      <c r="W54" s="4">
        <v>0.26371941999999998</v>
      </c>
      <c r="X54" s="4">
        <v>-5.4822530000000001E-2</v>
      </c>
      <c r="Y54" s="3">
        <v>4106</v>
      </c>
      <c r="Z54" s="4">
        <v>0.2394848</v>
      </c>
      <c r="AA54" s="4">
        <v>-8.8148439999999995E-2</v>
      </c>
      <c r="AB54" s="3">
        <v>4179</v>
      </c>
      <c r="AC54" s="4">
        <v>0.26113627</v>
      </c>
      <c r="AD54" s="4">
        <v>1.7898540000000001E-2</v>
      </c>
      <c r="AE54" s="3">
        <v>4271</v>
      </c>
      <c r="AF54" s="4">
        <v>0.26278272000000003</v>
      </c>
      <c r="AG54" s="4">
        <v>2.187853E-2</v>
      </c>
    </row>
    <row r="55" spans="1:33">
      <c r="A55" s="2" t="s">
        <v>45</v>
      </c>
      <c r="B55" s="2" t="s">
        <v>179</v>
      </c>
      <c r="C55" s="2" t="s">
        <v>48</v>
      </c>
      <c r="D55" s="3">
        <v>18503</v>
      </c>
      <c r="E55" s="4">
        <v>1</v>
      </c>
      <c r="F55" s="4"/>
      <c r="G55" s="3">
        <v>18639</v>
      </c>
      <c r="H55" s="4">
        <v>1</v>
      </c>
      <c r="I55" s="4">
        <v>7.3675299999999997E-3</v>
      </c>
      <c r="J55" s="3">
        <v>18998</v>
      </c>
      <c r="K55" s="4">
        <v>1</v>
      </c>
      <c r="L55" s="4">
        <v>1.9259600000000002E-2</v>
      </c>
      <c r="M55" s="3">
        <v>18925</v>
      </c>
      <c r="N55" s="4">
        <v>1</v>
      </c>
      <c r="O55" s="4">
        <v>-3.84754E-3</v>
      </c>
      <c r="P55" s="3">
        <v>18831</v>
      </c>
      <c r="Q55" s="4">
        <v>1</v>
      </c>
      <c r="R55" s="4">
        <v>-4.9454399999999997E-3</v>
      </c>
      <c r="S55" s="3">
        <v>19185</v>
      </c>
      <c r="T55" s="4">
        <v>1</v>
      </c>
      <c r="U55" s="4">
        <v>1.875454E-2</v>
      </c>
      <c r="V55" s="3">
        <v>17074</v>
      </c>
      <c r="W55" s="4">
        <v>1</v>
      </c>
      <c r="X55" s="4">
        <v>-0.11002575000000001</v>
      </c>
      <c r="Y55" s="3">
        <v>17144</v>
      </c>
      <c r="Z55" s="4">
        <v>1</v>
      </c>
      <c r="AA55" s="4">
        <v>4.1262099999999999E-3</v>
      </c>
      <c r="AB55" s="3">
        <v>16004</v>
      </c>
      <c r="AC55" s="4">
        <v>1</v>
      </c>
      <c r="AD55" s="4">
        <v>-6.6498020000000005E-2</v>
      </c>
      <c r="AE55" s="3">
        <v>16252</v>
      </c>
      <c r="AF55" s="4">
        <v>1</v>
      </c>
      <c r="AG55" s="4">
        <v>1.547603E-2</v>
      </c>
    </row>
    <row r="56" spans="1:33">
      <c r="A56" s="2" t="s">
        <v>45</v>
      </c>
      <c r="B56" s="2" t="s">
        <v>180</v>
      </c>
      <c r="C56" s="2" t="s">
        <v>44</v>
      </c>
      <c r="D56" s="3">
        <v>18227</v>
      </c>
      <c r="E56" s="4">
        <v>0.79713338</v>
      </c>
      <c r="F56" s="4"/>
      <c r="G56" s="3">
        <v>18356</v>
      </c>
      <c r="H56" s="4">
        <v>0.78970366000000003</v>
      </c>
      <c r="I56" s="4">
        <v>7.1126000000000002E-3</v>
      </c>
      <c r="J56" s="3">
        <v>18574</v>
      </c>
      <c r="K56" s="4">
        <v>0.79193939999999996</v>
      </c>
      <c r="L56" s="4">
        <v>1.187593E-2</v>
      </c>
      <c r="M56" s="3">
        <v>18844</v>
      </c>
      <c r="N56" s="4">
        <v>0.79747193000000005</v>
      </c>
      <c r="O56" s="4">
        <v>1.4513649999999999E-2</v>
      </c>
      <c r="P56" s="3">
        <v>18512</v>
      </c>
      <c r="Q56" s="4">
        <v>0.78707342999999996</v>
      </c>
      <c r="R56" s="4">
        <v>-1.761368E-2</v>
      </c>
      <c r="S56" s="3">
        <v>18026</v>
      </c>
      <c r="T56" s="4">
        <v>0.78082876000000001</v>
      </c>
      <c r="U56" s="4">
        <v>-2.623667E-2</v>
      </c>
      <c r="V56" s="3">
        <v>17621</v>
      </c>
      <c r="W56" s="4">
        <v>0.77655936000000003</v>
      </c>
      <c r="X56" s="4">
        <v>-2.2506789999999999E-2</v>
      </c>
      <c r="Y56" s="3">
        <v>17274</v>
      </c>
      <c r="Z56" s="4">
        <v>0.77280687000000003</v>
      </c>
      <c r="AA56" s="4">
        <v>-1.969156E-2</v>
      </c>
      <c r="AB56" s="3">
        <v>17215</v>
      </c>
      <c r="AC56" s="4">
        <v>0.76761195999999998</v>
      </c>
      <c r="AD56" s="4">
        <v>-3.38638E-3</v>
      </c>
      <c r="AE56" s="3">
        <v>17196</v>
      </c>
      <c r="AF56" s="4">
        <v>0.76113028000000005</v>
      </c>
      <c r="AG56" s="4">
        <v>-1.1088199999999999E-3</v>
      </c>
    </row>
    <row r="57" spans="1:33">
      <c r="A57" s="2" t="s">
        <v>45</v>
      </c>
      <c r="B57" s="2" t="s">
        <v>180</v>
      </c>
      <c r="C57" s="2" t="s">
        <v>49</v>
      </c>
      <c r="D57" s="3">
        <v>4639</v>
      </c>
      <c r="E57" s="4">
        <v>0.20286662</v>
      </c>
      <c r="F57" s="4"/>
      <c r="G57" s="3">
        <v>4888</v>
      </c>
      <c r="H57" s="4">
        <v>0.21029634</v>
      </c>
      <c r="I57" s="4">
        <v>5.3818879999999999E-2</v>
      </c>
      <c r="J57" s="3">
        <v>4880</v>
      </c>
      <c r="K57" s="4">
        <v>0.20806060000000001</v>
      </c>
      <c r="L57" s="4">
        <v>-1.70794E-3</v>
      </c>
      <c r="M57" s="3">
        <v>4786</v>
      </c>
      <c r="N57" s="4">
        <v>0.20252807</v>
      </c>
      <c r="O57" s="4">
        <v>-1.9314399999999999E-2</v>
      </c>
      <c r="P57" s="3">
        <v>5008</v>
      </c>
      <c r="Q57" s="4">
        <v>0.21292657000000001</v>
      </c>
      <c r="R57" s="4">
        <v>4.6470770000000002E-2</v>
      </c>
      <c r="S57" s="3">
        <v>5060</v>
      </c>
      <c r="T57" s="4">
        <v>0.21917123999999999</v>
      </c>
      <c r="U57" s="4">
        <v>1.033774E-2</v>
      </c>
      <c r="V57" s="3">
        <v>5070</v>
      </c>
      <c r="W57" s="4">
        <v>0.22344064</v>
      </c>
      <c r="X57" s="4">
        <v>2.0133199999999999E-3</v>
      </c>
      <c r="Y57" s="3">
        <v>5078</v>
      </c>
      <c r="Z57" s="4">
        <v>0.22719312999999999</v>
      </c>
      <c r="AA57" s="4">
        <v>1.61184E-3</v>
      </c>
      <c r="AB57" s="3">
        <v>5212</v>
      </c>
      <c r="AC57" s="4">
        <v>0.23238803999999999</v>
      </c>
      <c r="AD57" s="4">
        <v>2.6300750000000001E-2</v>
      </c>
      <c r="AE57" s="3">
        <v>5397</v>
      </c>
      <c r="AF57" s="4">
        <v>0.23886972000000001</v>
      </c>
      <c r="AG57" s="4">
        <v>3.5495510000000001E-2</v>
      </c>
    </row>
    <row r="58" spans="1:33">
      <c r="A58" s="2" t="s">
        <v>45</v>
      </c>
      <c r="B58" s="2" t="s">
        <v>180</v>
      </c>
      <c r="C58" s="2" t="s">
        <v>48</v>
      </c>
      <c r="D58" s="3">
        <v>22865</v>
      </c>
      <c r="E58" s="4">
        <v>1</v>
      </c>
      <c r="F58" s="4"/>
      <c r="G58" s="3">
        <v>23245</v>
      </c>
      <c r="H58" s="4">
        <v>1</v>
      </c>
      <c r="I58" s="4">
        <v>1.658774E-2</v>
      </c>
      <c r="J58" s="3">
        <v>23454</v>
      </c>
      <c r="K58" s="4">
        <v>1</v>
      </c>
      <c r="L58" s="4">
        <v>9.0192999999999992E-3</v>
      </c>
      <c r="M58" s="3">
        <v>23630</v>
      </c>
      <c r="N58" s="4">
        <v>1</v>
      </c>
      <c r="O58" s="4">
        <v>7.4753600000000003E-3</v>
      </c>
      <c r="P58" s="3">
        <v>23520</v>
      </c>
      <c r="Q58" s="4">
        <v>1</v>
      </c>
      <c r="R58" s="4">
        <v>-4.6347799999999998E-3</v>
      </c>
      <c r="S58" s="3">
        <v>23086</v>
      </c>
      <c r="T58" s="4">
        <v>1</v>
      </c>
      <c r="U58" s="4">
        <v>-1.8449E-2</v>
      </c>
      <c r="V58" s="3">
        <v>22691</v>
      </c>
      <c r="W58" s="4">
        <v>1</v>
      </c>
      <c r="X58" s="4">
        <v>-1.7132689999999999E-2</v>
      </c>
      <c r="Y58" s="3">
        <v>22352</v>
      </c>
      <c r="Z58" s="4">
        <v>1</v>
      </c>
      <c r="AA58" s="4">
        <v>-1.493151E-2</v>
      </c>
      <c r="AB58" s="3">
        <v>22427</v>
      </c>
      <c r="AC58" s="4">
        <v>1</v>
      </c>
      <c r="AD58" s="4">
        <v>3.3583300000000001E-3</v>
      </c>
      <c r="AE58" s="3">
        <v>22593</v>
      </c>
      <c r="AF58" s="4">
        <v>1</v>
      </c>
      <c r="AG58" s="4">
        <v>7.3975899999999999E-3</v>
      </c>
    </row>
    <row r="59" spans="1:33">
      <c r="A59" s="2" t="s">
        <v>45</v>
      </c>
      <c r="B59" s="2" t="s">
        <v>181</v>
      </c>
      <c r="C59" s="2" t="s">
        <v>44</v>
      </c>
      <c r="D59" s="3">
        <v>18774</v>
      </c>
      <c r="E59" s="4">
        <v>0.85818989999999995</v>
      </c>
      <c r="F59" s="4"/>
      <c r="G59" s="3">
        <v>18940</v>
      </c>
      <c r="H59" s="4">
        <v>0.86157275</v>
      </c>
      <c r="I59" s="4">
        <v>8.8014300000000007E-3</v>
      </c>
      <c r="J59" s="3">
        <v>18623</v>
      </c>
      <c r="K59" s="4">
        <v>0.85406727000000005</v>
      </c>
      <c r="L59" s="4">
        <v>-1.6714550000000002E-2</v>
      </c>
      <c r="M59" s="3">
        <v>19140</v>
      </c>
      <c r="N59" s="4">
        <v>0.85460005999999999</v>
      </c>
      <c r="O59" s="4">
        <v>2.7770690000000001E-2</v>
      </c>
      <c r="P59" s="3">
        <v>19183</v>
      </c>
      <c r="Q59" s="4">
        <v>0.85902409999999996</v>
      </c>
      <c r="R59" s="4">
        <v>2.2304500000000001E-3</v>
      </c>
      <c r="S59" s="3">
        <v>19161</v>
      </c>
      <c r="T59" s="4">
        <v>0.85088686999999996</v>
      </c>
      <c r="U59" s="4">
        <v>-1.16139E-3</v>
      </c>
      <c r="V59" s="3">
        <v>19013</v>
      </c>
      <c r="W59" s="4">
        <v>0.85109422999999995</v>
      </c>
      <c r="X59" s="4">
        <v>-7.6865500000000003E-3</v>
      </c>
      <c r="Y59" s="3">
        <v>18640</v>
      </c>
      <c r="Z59" s="4">
        <v>0.85398394</v>
      </c>
      <c r="AA59" s="4">
        <v>-1.9615339999999998E-2</v>
      </c>
      <c r="AB59" s="3">
        <v>18965</v>
      </c>
      <c r="AC59" s="4">
        <v>0.85844863000000005</v>
      </c>
      <c r="AD59" s="4">
        <v>1.7409060000000001E-2</v>
      </c>
      <c r="AE59" s="3">
        <v>19274</v>
      </c>
      <c r="AF59" s="4">
        <v>0.84520035000000004</v>
      </c>
      <c r="AG59" s="4">
        <v>1.6308110000000001E-2</v>
      </c>
    </row>
    <row r="60" spans="1:33">
      <c r="A60" s="2" t="s">
        <v>45</v>
      </c>
      <c r="B60" s="2" t="s">
        <v>181</v>
      </c>
      <c r="C60" s="2" t="s">
        <v>49</v>
      </c>
      <c r="D60" s="3">
        <v>3102</v>
      </c>
      <c r="E60" s="4">
        <v>0.14181009999999999</v>
      </c>
      <c r="F60" s="4"/>
      <c r="G60" s="3">
        <v>3043</v>
      </c>
      <c r="H60" s="4">
        <v>0.13842725</v>
      </c>
      <c r="I60" s="4">
        <v>-1.9129690000000001E-2</v>
      </c>
      <c r="J60" s="3">
        <v>3182</v>
      </c>
      <c r="K60" s="4">
        <v>0.14593273000000001</v>
      </c>
      <c r="L60" s="4">
        <v>4.570838E-2</v>
      </c>
      <c r="M60" s="3">
        <v>3256</v>
      </c>
      <c r="N60" s="4">
        <v>0.14539994000000001</v>
      </c>
      <c r="O60" s="4">
        <v>2.337999E-2</v>
      </c>
      <c r="P60" s="3">
        <v>3148</v>
      </c>
      <c r="Q60" s="4">
        <v>0.14097589999999999</v>
      </c>
      <c r="R60" s="4">
        <v>-3.326867E-2</v>
      </c>
      <c r="S60" s="3">
        <v>3358</v>
      </c>
      <c r="T60" s="4">
        <v>0.14911313000000001</v>
      </c>
      <c r="U60" s="4">
        <v>6.6595749999999995E-2</v>
      </c>
      <c r="V60" s="3">
        <v>3327</v>
      </c>
      <c r="W60" s="4">
        <v>0.14890576999999999</v>
      </c>
      <c r="X60" s="4">
        <v>-9.3078799999999993E-3</v>
      </c>
      <c r="Y60" s="3">
        <v>3187</v>
      </c>
      <c r="Z60" s="4">
        <v>0.14601606</v>
      </c>
      <c r="AA60" s="4">
        <v>-4.189404E-2</v>
      </c>
      <c r="AB60" s="3">
        <v>3127</v>
      </c>
      <c r="AC60" s="4">
        <v>0.14155137000000001</v>
      </c>
      <c r="AD60" s="4">
        <v>-1.882961E-2</v>
      </c>
      <c r="AE60" s="3">
        <v>3530</v>
      </c>
      <c r="AF60" s="4">
        <v>0.15479965000000001</v>
      </c>
      <c r="AG60" s="4">
        <v>0.12884926999999999</v>
      </c>
    </row>
    <row r="61" spans="1:33">
      <c r="A61" s="2" t="s">
        <v>45</v>
      </c>
      <c r="B61" s="2" t="s">
        <v>181</v>
      </c>
      <c r="C61" s="2" t="s">
        <v>48</v>
      </c>
      <c r="D61" s="3">
        <v>21877</v>
      </c>
      <c r="E61" s="4">
        <v>1</v>
      </c>
      <c r="F61" s="4"/>
      <c r="G61" s="3">
        <v>21983</v>
      </c>
      <c r="H61" s="4">
        <v>1</v>
      </c>
      <c r="I61" s="4">
        <v>4.8405200000000001E-3</v>
      </c>
      <c r="J61" s="3">
        <v>21805</v>
      </c>
      <c r="K61" s="4">
        <v>1</v>
      </c>
      <c r="L61" s="4">
        <v>-8.0735200000000007E-3</v>
      </c>
      <c r="M61" s="3">
        <v>22397</v>
      </c>
      <c r="N61" s="4">
        <v>1</v>
      </c>
      <c r="O61" s="4">
        <v>2.7129940000000002E-2</v>
      </c>
      <c r="P61" s="3">
        <v>22331</v>
      </c>
      <c r="Q61" s="4">
        <v>1</v>
      </c>
      <c r="R61" s="4">
        <v>-2.9311200000000002E-3</v>
      </c>
      <c r="S61" s="3">
        <v>22518</v>
      </c>
      <c r="T61" s="4">
        <v>1</v>
      </c>
      <c r="U61" s="4">
        <v>8.3907300000000008E-3</v>
      </c>
      <c r="V61" s="3">
        <v>22340</v>
      </c>
      <c r="W61" s="4">
        <v>1</v>
      </c>
      <c r="X61" s="4">
        <v>-7.9283099999999992E-3</v>
      </c>
      <c r="Y61" s="3">
        <v>21827</v>
      </c>
      <c r="Z61" s="4">
        <v>1</v>
      </c>
      <c r="AA61" s="4">
        <v>-2.2932770000000002E-2</v>
      </c>
      <c r="AB61" s="3">
        <v>22092</v>
      </c>
      <c r="AC61" s="4">
        <v>1</v>
      </c>
      <c r="AD61" s="4">
        <v>1.2117630000000001E-2</v>
      </c>
      <c r="AE61" s="3">
        <v>22804</v>
      </c>
      <c r="AF61" s="4">
        <v>1</v>
      </c>
      <c r="AG61" s="4">
        <v>3.2238459999999997E-2</v>
      </c>
    </row>
    <row r="62" spans="1:33">
      <c r="A62" s="2" t="s">
        <v>45</v>
      </c>
      <c r="B62" s="2" t="s">
        <v>182</v>
      </c>
      <c r="C62" s="2" t="s">
        <v>44</v>
      </c>
      <c r="D62" s="3">
        <v>6240</v>
      </c>
      <c r="E62" s="4">
        <v>0.85716924000000005</v>
      </c>
      <c r="F62" s="4"/>
      <c r="G62" s="3">
        <v>6404</v>
      </c>
      <c r="H62" s="4">
        <v>0.86409893000000004</v>
      </c>
      <c r="I62" s="4">
        <v>2.637931E-2</v>
      </c>
      <c r="J62" s="3">
        <v>6212</v>
      </c>
      <c r="K62" s="4">
        <v>0.85152543000000003</v>
      </c>
      <c r="L62" s="4">
        <v>-2.9993809999999999E-2</v>
      </c>
      <c r="M62" s="3">
        <v>6235</v>
      </c>
      <c r="N62" s="4">
        <v>0.85290747</v>
      </c>
      <c r="O62" s="4">
        <v>3.7368599999999998E-3</v>
      </c>
      <c r="P62" s="3">
        <v>6459</v>
      </c>
      <c r="Q62" s="4">
        <v>0.85683215000000001</v>
      </c>
      <c r="R62" s="4">
        <v>3.5779760000000001E-2</v>
      </c>
      <c r="S62" s="3">
        <v>6491</v>
      </c>
      <c r="T62" s="4">
        <v>0.84551767</v>
      </c>
      <c r="U62" s="4">
        <v>5.0300700000000002E-3</v>
      </c>
      <c r="V62" s="3">
        <v>6476</v>
      </c>
      <c r="W62" s="4">
        <v>0.84439087999999995</v>
      </c>
      <c r="X62" s="4">
        <v>-2.3586100000000001E-3</v>
      </c>
      <c r="Y62" s="3">
        <v>6055</v>
      </c>
      <c r="Z62" s="4">
        <v>0.83615404999999998</v>
      </c>
      <c r="AA62" s="4">
        <v>-6.5051269999999994E-2</v>
      </c>
      <c r="AB62" s="3">
        <v>5999</v>
      </c>
      <c r="AC62" s="4">
        <v>0.83500839999999998</v>
      </c>
      <c r="AD62" s="4">
        <v>-9.2129599999999992E-3</v>
      </c>
      <c r="AE62" s="3">
        <v>6604</v>
      </c>
      <c r="AF62" s="4">
        <v>0.85380564000000003</v>
      </c>
      <c r="AG62" s="4">
        <v>0.1008365</v>
      </c>
    </row>
    <row r="63" spans="1:33">
      <c r="A63" s="2" t="s">
        <v>45</v>
      </c>
      <c r="B63" s="2" t="s">
        <v>182</v>
      </c>
      <c r="C63" s="2" t="s">
        <v>49</v>
      </c>
      <c r="D63" s="3">
        <v>1040</v>
      </c>
      <c r="E63" s="4">
        <v>0.14283076</v>
      </c>
      <c r="F63" s="4"/>
      <c r="G63" s="3">
        <v>1007</v>
      </c>
      <c r="H63" s="4">
        <v>0.13590107000000001</v>
      </c>
      <c r="I63" s="4">
        <v>-3.1249059999999999E-2</v>
      </c>
      <c r="J63" s="3">
        <v>1083</v>
      </c>
      <c r="K63" s="4">
        <v>0.14847457</v>
      </c>
      <c r="L63" s="4">
        <v>7.5398789999999993E-2</v>
      </c>
      <c r="M63" s="3">
        <v>1075</v>
      </c>
      <c r="N63" s="4">
        <v>0.14709253</v>
      </c>
      <c r="O63" s="4">
        <v>-7.2174600000000002E-3</v>
      </c>
      <c r="P63" s="3">
        <v>1079</v>
      </c>
      <c r="Q63" s="4">
        <v>0.14316785000000001</v>
      </c>
      <c r="R63" s="4">
        <v>3.5255500000000001E-3</v>
      </c>
      <c r="S63" s="3">
        <v>1186</v>
      </c>
      <c r="T63" s="4">
        <v>0.15448233</v>
      </c>
      <c r="U63" s="4">
        <v>9.8968979999999998E-2</v>
      </c>
      <c r="V63" s="3">
        <v>1193</v>
      </c>
      <c r="W63" s="4">
        <v>0.15560911999999999</v>
      </c>
      <c r="X63" s="4">
        <v>6.2591599999999997E-3</v>
      </c>
      <c r="Y63" s="3">
        <v>1186</v>
      </c>
      <c r="Z63" s="4">
        <v>0.16384594999999999</v>
      </c>
      <c r="AA63" s="4">
        <v>-5.8642399999999997E-3</v>
      </c>
      <c r="AB63" s="3">
        <v>1185</v>
      </c>
      <c r="AC63" s="4">
        <v>0.16499159999999999</v>
      </c>
      <c r="AD63" s="4">
        <v>-9.1620000000000004E-4</v>
      </c>
      <c r="AE63" s="3">
        <v>1131</v>
      </c>
      <c r="AF63" s="4">
        <v>0.14619436</v>
      </c>
      <c r="AG63" s="4">
        <v>-4.6054850000000001E-2</v>
      </c>
    </row>
    <row r="64" spans="1:33">
      <c r="A64" s="2" t="s">
        <v>45</v>
      </c>
      <c r="B64" s="2" t="s">
        <v>182</v>
      </c>
      <c r="C64" s="2" t="s">
        <v>48</v>
      </c>
      <c r="D64" s="3">
        <v>7279</v>
      </c>
      <c r="E64" s="4">
        <v>1</v>
      </c>
      <c r="F64" s="4"/>
      <c r="G64" s="3">
        <v>7412</v>
      </c>
      <c r="H64" s="4">
        <v>1</v>
      </c>
      <c r="I64" s="4">
        <v>1.8148210000000001E-2</v>
      </c>
      <c r="J64" s="3">
        <v>7295</v>
      </c>
      <c r="K64" s="4">
        <v>1</v>
      </c>
      <c r="L64" s="4">
        <v>-1.5670839999999998E-2</v>
      </c>
      <c r="M64" s="3">
        <v>7311</v>
      </c>
      <c r="N64" s="4">
        <v>1</v>
      </c>
      <c r="O64" s="4">
        <v>2.11042E-3</v>
      </c>
      <c r="P64" s="3">
        <v>7538</v>
      </c>
      <c r="Q64" s="4">
        <v>1</v>
      </c>
      <c r="R64" s="4">
        <v>3.1035400000000001E-2</v>
      </c>
      <c r="S64" s="3">
        <v>7677</v>
      </c>
      <c r="T64" s="4">
        <v>1</v>
      </c>
      <c r="U64" s="4">
        <v>1.8479099999999998E-2</v>
      </c>
      <c r="V64" s="3">
        <v>7669</v>
      </c>
      <c r="W64" s="4">
        <v>1</v>
      </c>
      <c r="X64" s="4">
        <v>-1.02732E-3</v>
      </c>
      <c r="Y64" s="3">
        <v>7241</v>
      </c>
      <c r="Z64" s="4">
        <v>1</v>
      </c>
      <c r="AA64" s="4">
        <v>-5.5841229999999999E-2</v>
      </c>
      <c r="AB64" s="3">
        <v>7184</v>
      </c>
      <c r="AC64" s="4">
        <v>1</v>
      </c>
      <c r="AD64" s="4">
        <v>-7.8535700000000007E-3</v>
      </c>
      <c r="AE64" s="3">
        <v>7734</v>
      </c>
      <c r="AF64" s="4">
        <v>1</v>
      </c>
      <c r="AG64" s="4">
        <v>7.6600660000000001E-2</v>
      </c>
    </row>
    <row r="65" spans="1:33">
      <c r="A65" s="2" t="s">
        <v>45</v>
      </c>
      <c r="B65" s="2" t="s">
        <v>183</v>
      </c>
      <c r="C65" s="2" t="s">
        <v>44</v>
      </c>
      <c r="D65" s="3">
        <v>24826</v>
      </c>
      <c r="E65" s="4">
        <v>0.74002312000000003</v>
      </c>
      <c r="F65" s="4"/>
      <c r="G65" s="3">
        <v>24856</v>
      </c>
      <c r="H65" s="4">
        <v>0.73376496999999996</v>
      </c>
      <c r="I65" s="4">
        <v>1.2057299999999999E-3</v>
      </c>
      <c r="J65" s="3">
        <v>25328</v>
      </c>
      <c r="K65" s="4">
        <v>0.73792203000000001</v>
      </c>
      <c r="L65" s="4">
        <v>1.896246E-2</v>
      </c>
      <c r="M65" s="3">
        <v>24973</v>
      </c>
      <c r="N65" s="4">
        <v>0.72705233000000002</v>
      </c>
      <c r="O65" s="4">
        <v>-1.4006970000000001E-2</v>
      </c>
      <c r="P65" s="3">
        <v>25207</v>
      </c>
      <c r="Q65" s="4">
        <v>0.73330278000000004</v>
      </c>
      <c r="R65" s="4">
        <v>9.37552E-3</v>
      </c>
      <c r="S65" s="3">
        <v>25293</v>
      </c>
      <c r="T65" s="4">
        <v>0.73489437000000002</v>
      </c>
      <c r="U65" s="4">
        <v>3.4023500000000002E-3</v>
      </c>
      <c r="V65" s="3">
        <v>24921</v>
      </c>
      <c r="W65" s="4">
        <v>0.73635713000000003</v>
      </c>
      <c r="X65" s="4">
        <v>-1.4705029999999999E-2</v>
      </c>
      <c r="Y65" s="3">
        <v>23558</v>
      </c>
      <c r="Z65" s="4">
        <v>0.72482239999999998</v>
      </c>
      <c r="AA65" s="4">
        <v>-5.4673859999999998E-2</v>
      </c>
      <c r="AB65" s="3">
        <v>23922</v>
      </c>
      <c r="AC65" s="4">
        <v>0.71186813999999998</v>
      </c>
      <c r="AD65" s="4">
        <v>1.5443210000000001E-2</v>
      </c>
      <c r="AE65" s="3">
        <v>25196</v>
      </c>
      <c r="AF65" s="4">
        <v>0.71369773000000003</v>
      </c>
      <c r="AG65" s="4">
        <v>5.3259090000000002E-2</v>
      </c>
    </row>
    <row r="66" spans="1:33">
      <c r="A66" s="2" t="s">
        <v>45</v>
      </c>
      <c r="B66" s="2" t="s">
        <v>183</v>
      </c>
      <c r="C66" s="2" t="s">
        <v>49</v>
      </c>
      <c r="D66" s="3">
        <v>8722</v>
      </c>
      <c r="E66" s="4">
        <v>0.25997688000000002</v>
      </c>
      <c r="F66" s="4"/>
      <c r="G66" s="3">
        <v>9019</v>
      </c>
      <c r="H66" s="4">
        <v>0.26623502999999998</v>
      </c>
      <c r="I66" s="4">
        <v>3.4051329999999998E-2</v>
      </c>
      <c r="J66" s="3">
        <v>8995</v>
      </c>
      <c r="K66" s="4">
        <v>0.26207796999999999</v>
      </c>
      <c r="L66" s="4">
        <v>-2.5985399999999999E-3</v>
      </c>
      <c r="M66" s="3">
        <v>9375</v>
      </c>
      <c r="N66" s="4">
        <v>0.27294766999999998</v>
      </c>
      <c r="O66" s="4">
        <v>4.2239510000000001E-2</v>
      </c>
      <c r="P66" s="3">
        <v>9168</v>
      </c>
      <c r="Q66" s="4">
        <v>0.26669722000000001</v>
      </c>
      <c r="R66" s="4">
        <v>-2.214559E-2</v>
      </c>
      <c r="S66" s="3">
        <v>9124</v>
      </c>
      <c r="T66" s="4">
        <v>0.26510562999999998</v>
      </c>
      <c r="U66" s="4">
        <v>-4.7458700000000001E-3</v>
      </c>
      <c r="V66" s="3">
        <v>8923</v>
      </c>
      <c r="W66" s="4">
        <v>0.26364286999999997</v>
      </c>
      <c r="X66" s="4">
        <v>-2.2088E-2</v>
      </c>
      <c r="Y66" s="3">
        <v>8944</v>
      </c>
      <c r="Z66" s="4">
        <v>0.27517760000000002</v>
      </c>
      <c r="AA66" s="4">
        <v>2.3873900000000001E-3</v>
      </c>
      <c r="AB66" s="3">
        <v>9683</v>
      </c>
      <c r="AC66" s="4">
        <v>0.28813186000000002</v>
      </c>
      <c r="AD66" s="4">
        <v>8.2594719999999996E-2</v>
      </c>
      <c r="AE66" s="3">
        <v>10108</v>
      </c>
      <c r="AF66" s="4">
        <v>0.28630227000000003</v>
      </c>
      <c r="AG66" s="4">
        <v>4.3888139999999999E-2</v>
      </c>
    </row>
    <row r="67" spans="1:33">
      <c r="A67" s="2" t="s">
        <v>45</v>
      </c>
      <c r="B67" s="2" t="s">
        <v>183</v>
      </c>
      <c r="C67" s="2" t="s">
        <v>48</v>
      </c>
      <c r="D67" s="3">
        <v>33548</v>
      </c>
      <c r="E67" s="4">
        <v>1</v>
      </c>
      <c r="F67" s="4"/>
      <c r="G67" s="3">
        <v>33875</v>
      </c>
      <c r="H67" s="4">
        <v>1</v>
      </c>
      <c r="I67" s="4">
        <v>9.7448299999999995E-3</v>
      </c>
      <c r="J67" s="3">
        <v>34323</v>
      </c>
      <c r="K67" s="4">
        <v>1</v>
      </c>
      <c r="L67" s="4">
        <v>1.322217E-2</v>
      </c>
      <c r="M67" s="3">
        <v>34348</v>
      </c>
      <c r="N67" s="4">
        <v>1</v>
      </c>
      <c r="O67" s="4">
        <v>7.3399000000000001E-4</v>
      </c>
      <c r="P67" s="3">
        <v>34375</v>
      </c>
      <c r="Q67" s="4">
        <v>1</v>
      </c>
      <c r="R67" s="4">
        <v>7.7191E-4</v>
      </c>
      <c r="S67" s="3">
        <v>34417</v>
      </c>
      <c r="T67" s="4">
        <v>1</v>
      </c>
      <c r="U67" s="4">
        <v>1.2292399999999999E-3</v>
      </c>
      <c r="V67" s="3">
        <v>33843</v>
      </c>
      <c r="W67" s="4">
        <v>1</v>
      </c>
      <c r="X67" s="4">
        <v>-1.666229E-2</v>
      </c>
      <c r="Y67" s="3">
        <v>32502</v>
      </c>
      <c r="Z67" s="4">
        <v>1</v>
      </c>
      <c r="AA67" s="4">
        <v>-3.9630070000000003E-2</v>
      </c>
      <c r="AB67" s="3">
        <v>33605</v>
      </c>
      <c r="AC67" s="4">
        <v>1</v>
      </c>
      <c r="AD67" s="4">
        <v>3.3921800000000002E-2</v>
      </c>
      <c r="AE67" s="3">
        <v>35304</v>
      </c>
      <c r="AF67" s="4">
        <v>1</v>
      </c>
      <c r="AG67" s="4">
        <v>5.0559020000000003E-2</v>
      </c>
    </row>
    <row r="68" spans="1:33">
      <c r="A68" s="2" t="s">
        <v>45</v>
      </c>
      <c r="B68" s="2" t="s">
        <v>184</v>
      </c>
      <c r="C68" s="2" t="s">
        <v>44</v>
      </c>
      <c r="D68" s="3">
        <v>52223</v>
      </c>
      <c r="E68" s="4">
        <v>0.86091278000000004</v>
      </c>
      <c r="F68" s="4"/>
      <c r="G68" s="3">
        <v>52423</v>
      </c>
      <c r="H68" s="4">
        <v>0.85812341999999997</v>
      </c>
      <c r="I68" s="4">
        <v>3.8299499999999999E-3</v>
      </c>
      <c r="J68" s="3">
        <v>52766</v>
      </c>
      <c r="K68" s="4">
        <v>0.85811161000000002</v>
      </c>
      <c r="L68" s="4">
        <v>6.5415100000000004E-3</v>
      </c>
      <c r="M68" s="3">
        <v>52712</v>
      </c>
      <c r="N68" s="4">
        <v>0.86130872999999997</v>
      </c>
      <c r="O68" s="4">
        <v>-1.03151E-3</v>
      </c>
      <c r="P68" s="3">
        <v>52485</v>
      </c>
      <c r="Q68" s="4">
        <v>0.85708134999999996</v>
      </c>
      <c r="R68" s="4">
        <v>-4.3032799999999996E-3</v>
      </c>
      <c r="S68" s="3">
        <v>51662</v>
      </c>
      <c r="T68" s="4">
        <v>0.85457053000000005</v>
      </c>
      <c r="U68" s="4">
        <v>-1.5668809999999998E-2</v>
      </c>
      <c r="V68" s="3">
        <v>51811</v>
      </c>
      <c r="W68" s="4">
        <v>0.87071262000000005</v>
      </c>
      <c r="X68" s="4">
        <v>2.87871E-3</v>
      </c>
      <c r="Y68" s="3">
        <v>51304</v>
      </c>
      <c r="Z68" s="4">
        <v>0.87276345</v>
      </c>
      <c r="AA68" s="4">
        <v>-9.7876300000000003E-3</v>
      </c>
      <c r="AB68" s="3">
        <v>45716</v>
      </c>
      <c r="AC68" s="4">
        <v>0.87714924000000005</v>
      </c>
      <c r="AD68" s="4">
        <v>-0.1089232</v>
      </c>
      <c r="AE68" s="3">
        <v>47741</v>
      </c>
      <c r="AF68" s="4">
        <v>0.89079092999999998</v>
      </c>
      <c r="AG68" s="4">
        <v>4.4310870000000002E-2</v>
      </c>
    </row>
    <row r="69" spans="1:33">
      <c r="A69" s="2" t="s">
        <v>45</v>
      </c>
      <c r="B69" s="2" t="s">
        <v>184</v>
      </c>
      <c r="C69" s="2" t="s">
        <v>49</v>
      </c>
      <c r="D69" s="3">
        <v>8437</v>
      </c>
      <c r="E69" s="4">
        <v>0.13908722000000001</v>
      </c>
      <c r="F69" s="4"/>
      <c r="G69" s="3">
        <v>8667</v>
      </c>
      <c r="H69" s="4">
        <v>0.14187658</v>
      </c>
      <c r="I69" s="4">
        <v>2.7289939999999999E-2</v>
      </c>
      <c r="J69" s="3">
        <v>8725</v>
      </c>
      <c r="K69" s="4">
        <v>0.14188839</v>
      </c>
      <c r="L69" s="4">
        <v>6.6390900000000003E-3</v>
      </c>
      <c r="M69" s="3">
        <v>8488</v>
      </c>
      <c r="N69" s="4">
        <v>0.13869127000000001</v>
      </c>
      <c r="O69" s="4">
        <v>-2.7165399999999999E-2</v>
      </c>
      <c r="P69" s="3">
        <v>8752</v>
      </c>
      <c r="Q69" s="4">
        <v>0.14291865000000001</v>
      </c>
      <c r="R69" s="4">
        <v>3.1106809999999999E-2</v>
      </c>
      <c r="S69" s="3">
        <v>8792</v>
      </c>
      <c r="T69" s="4">
        <v>0.14542947000000001</v>
      </c>
      <c r="U69" s="4">
        <v>4.5669500000000002E-3</v>
      </c>
      <c r="V69" s="3">
        <v>7693</v>
      </c>
      <c r="W69" s="4">
        <v>0.12928738000000001</v>
      </c>
      <c r="X69" s="4">
        <v>-0.12496545000000001</v>
      </c>
      <c r="Y69" s="3">
        <v>7479</v>
      </c>
      <c r="Z69" s="4">
        <v>0.12723655</v>
      </c>
      <c r="AA69" s="4">
        <v>-2.7784860000000002E-2</v>
      </c>
      <c r="AB69" s="3">
        <v>6403</v>
      </c>
      <c r="AC69" s="4">
        <v>0.12285076</v>
      </c>
      <c r="AD69" s="4">
        <v>-0.14394009999999999</v>
      </c>
      <c r="AE69" s="3">
        <v>5853</v>
      </c>
      <c r="AF69" s="4">
        <v>0.10920907000000001</v>
      </c>
      <c r="AG69" s="4">
        <v>-8.5869150000000005E-2</v>
      </c>
    </row>
    <row r="70" spans="1:33">
      <c r="A70" s="2" t="s">
        <v>45</v>
      </c>
      <c r="B70" s="2" t="s">
        <v>184</v>
      </c>
      <c r="C70" s="2" t="s">
        <v>48</v>
      </c>
      <c r="D70" s="3">
        <v>60660</v>
      </c>
      <c r="E70" s="4">
        <v>1</v>
      </c>
      <c r="F70" s="4"/>
      <c r="G70" s="3">
        <v>61090</v>
      </c>
      <c r="H70" s="4">
        <v>1</v>
      </c>
      <c r="I70" s="4">
        <v>7.0929299999999999E-3</v>
      </c>
      <c r="J70" s="3">
        <v>61491</v>
      </c>
      <c r="K70" s="4">
        <v>1</v>
      </c>
      <c r="L70" s="4">
        <v>6.5553499999999997E-3</v>
      </c>
      <c r="M70" s="3">
        <v>61199</v>
      </c>
      <c r="N70" s="4">
        <v>1</v>
      </c>
      <c r="O70" s="4">
        <v>-4.7396000000000001E-3</v>
      </c>
      <c r="P70" s="3">
        <v>61237</v>
      </c>
      <c r="Q70" s="4">
        <v>1</v>
      </c>
      <c r="R70" s="4">
        <v>6.0778999999999998E-4</v>
      </c>
      <c r="S70" s="3">
        <v>60454</v>
      </c>
      <c r="T70" s="4">
        <v>1</v>
      </c>
      <c r="U70" s="4">
        <v>-1.277674E-2</v>
      </c>
      <c r="V70" s="3">
        <v>59504</v>
      </c>
      <c r="W70" s="4">
        <v>1</v>
      </c>
      <c r="X70" s="4">
        <v>-1.5713600000000001E-2</v>
      </c>
      <c r="Y70" s="3">
        <v>58783</v>
      </c>
      <c r="Z70" s="4">
        <v>1</v>
      </c>
      <c r="AA70" s="4">
        <v>-1.2114440000000001E-2</v>
      </c>
      <c r="AB70" s="3">
        <v>52119</v>
      </c>
      <c r="AC70" s="4">
        <v>1</v>
      </c>
      <c r="AD70" s="4">
        <v>-0.11337862999999999</v>
      </c>
      <c r="AE70" s="3">
        <v>53594</v>
      </c>
      <c r="AF70" s="4">
        <v>1</v>
      </c>
      <c r="AG70" s="4">
        <v>2.831815E-2</v>
      </c>
    </row>
    <row r="71" spans="1:33">
      <c r="A71" s="2" t="s">
        <v>45</v>
      </c>
      <c r="B71" s="2" t="s">
        <v>185</v>
      </c>
      <c r="C71" s="2" t="s">
        <v>44</v>
      </c>
      <c r="D71" s="3">
        <v>46127</v>
      </c>
      <c r="E71" s="4">
        <v>0.78157768000000005</v>
      </c>
      <c r="F71" s="4"/>
      <c r="G71" s="3">
        <v>47984</v>
      </c>
      <c r="H71" s="4">
        <v>0.77859356999999996</v>
      </c>
      <c r="I71" s="4">
        <v>4.0245059999999999E-2</v>
      </c>
      <c r="J71" s="3">
        <v>47208</v>
      </c>
      <c r="K71" s="4">
        <v>0.78541970999999999</v>
      </c>
      <c r="L71" s="4">
        <v>-1.6162039999999999E-2</v>
      </c>
      <c r="M71" s="3">
        <v>47634</v>
      </c>
      <c r="N71" s="4">
        <v>0.79459067999999999</v>
      </c>
      <c r="O71" s="4">
        <v>9.0242499999999993E-3</v>
      </c>
      <c r="P71" s="3">
        <v>47449</v>
      </c>
      <c r="Q71" s="4">
        <v>0.79561375999999995</v>
      </c>
      <c r="R71" s="4">
        <v>-3.8897200000000002E-3</v>
      </c>
      <c r="S71" s="3">
        <v>47125</v>
      </c>
      <c r="T71" s="4">
        <v>0.79017828999999995</v>
      </c>
      <c r="U71" s="4">
        <v>-6.8134700000000003E-3</v>
      </c>
      <c r="V71" s="3">
        <v>44874</v>
      </c>
      <c r="W71" s="4">
        <v>0.79973019999999995</v>
      </c>
      <c r="X71" s="4">
        <v>-4.7765809999999999E-2</v>
      </c>
      <c r="Y71" s="3">
        <v>43002</v>
      </c>
      <c r="Z71" s="4">
        <v>0.80756713000000002</v>
      </c>
      <c r="AA71" s="4">
        <v>-4.1722000000000002E-2</v>
      </c>
      <c r="AB71" s="3">
        <v>42303</v>
      </c>
      <c r="AC71" s="4">
        <v>0.81459066999999996</v>
      </c>
      <c r="AD71" s="4">
        <v>-1.6265020000000002E-2</v>
      </c>
      <c r="AE71" s="3">
        <v>43593</v>
      </c>
      <c r="AF71" s="4">
        <v>0.81283848000000003</v>
      </c>
      <c r="AG71" s="4">
        <v>3.050404E-2</v>
      </c>
    </row>
    <row r="72" spans="1:33">
      <c r="A72" s="2" t="s">
        <v>45</v>
      </c>
      <c r="B72" s="2" t="s">
        <v>185</v>
      </c>
      <c r="C72" s="2" t="s">
        <v>49</v>
      </c>
      <c r="D72" s="3">
        <v>12891</v>
      </c>
      <c r="E72" s="4">
        <v>0.21842232</v>
      </c>
      <c r="F72" s="4"/>
      <c r="G72" s="3">
        <v>13645</v>
      </c>
      <c r="H72" s="4">
        <v>0.22140642999999999</v>
      </c>
      <c r="I72" s="4">
        <v>5.8498429999999997E-2</v>
      </c>
      <c r="J72" s="3">
        <v>12897</v>
      </c>
      <c r="K72" s="4">
        <v>0.21458029000000001</v>
      </c>
      <c r="L72" s="4">
        <v>-5.4781580000000003E-2</v>
      </c>
      <c r="M72" s="3">
        <v>12314</v>
      </c>
      <c r="N72" s="4">
        <v>0.20540932000000001</v>
      </c>
      <c r="O72" s="4">
        <v>-4.5248690000000001E-2</v>
      </c>
      <c r="P72" s="3">
        <v>12189</v>
      </c>
      <c r="Q72" s="4">
        <v>0.20438624</v>
      </c>
      <c r="R72" s="4">
        <v>-1.0125540000000001E-2</v>
      </c>
      <c r="S72" s="3">
        <v>12514</v>
      </c>
      <c r="T72" s="4">
        <v>0.20982170999999999</v>
      </c>
      <c r="U72" s="4">
        <v>2.6613009999999999E-2</v>
      </c>
      <c r="V72" s="3">
        <v>11238</v>
      </c>
      <c r="W72" s="4">
        <v>0.2002698</v>
      </c>
      <c r="X72" s="4">
        <v>-0.10197086</v>
      </c>
      <c r="Y72" s="3">
        <v>10247</v>
      </c>
      <c r="Z72" s="4">
        <v>0.19243287000000001</v>
      </c>
      <c r="AA72" s="4">
        <v>-8.8156799999999994E-2</v>
      </c>
      <c r="AB72" s="3">
        <v>9629</v>
      </c>
      <c r="AC72" s="4">
        <v>0.18540933000000001</v>
      </c>
      <c r="AD72" s="4">
        <v>-6.0342350000000003E-2</v>
      </c>
      <c r="AE72" s="3">
        <v>10038</v>
      </c>
      <c r="AF72" s="4">
        <v>0.18716152</v>
      </c>
      <c r="AG72" s="4">
        <v>4.2485120000000001E-2</v>
      </c>
    </row>
    <row r="73" spans="1:33">
      <c r="A73" s="2" t="s">
        <v>45</v>
      </c>
      <c r="B73" s="2" t="s">
        <v>185</v>
      </c>
      <c r="C73" s="2" t="s">
        <v>48</v>
      </c>
      <c r="D73" s="3">
        <v>59018</v>
      </c>
      <c r="E73" s="4">
        <v>1</v>
      </c>
      <c r="F73" s="4"/>
      <c r="G73" s="3">
        <v>61628</v>
      </c>
      <c r="H73" s="4">
        <v>1</v>
      </c>
      <c r="I73" s="4">
        <v>4.4232010000000002E-2</v>
      </c>
      <c r="J73" s="3">
        <v>60105</v>
      </c>
      <c r="K73" s="4">
        <v>1</v>
      </c>
      <c r="L73" s="4">
        <v>-2.4712660000000001E-2</v>
      </c>
      <c r="M73" s="3">
        <v>59948</v>
      </c>
      <c r="N73" s="4">
        <v>1</v>
      </c>
      <c r="O73" s="4">
        <v>-2.62166E-3</v>
      </c>
      <c r="P73" s="3">
        <v>59638</v>
      </c>
      <c r="Q73" s="4">
        <v>1</v>
      </c>
      <c r="R73" s="4">
        <v>-5.17061E-3</v>
      </c>
      <c r="S73" s="3">
        <v>59639</v>
      </c>
      <c r="T73" s="4">
        <v>1</v>
      </c>
      <c r="U73" s="4">
        <v>1.844E-5</v>
      </c>
      <c r="V73" s="3">
        <v>56112</v>
      </c>
      <c r="W73" s="4">
        <v>1</v>
      </c>
      <c r="X73" s="4">
        <v>-5.9139200000000003E-2</v>
      </c>
      <c r="Y73" s="3">
        <v>53249</v>
      </c>
      <c r="Z73" s="4">
        <v>1</v>
      </c>
      <c r="AA73" s="4">
        <v>-5.1021490000000003E-2</v>
      </c>
      <c r="AB73" s="3">
        <v>51931</v>
      </c>
      <c r="AC73" s="4">
        <v>1</v>
      </c>
      <c r="AD73" s="4">
        <v>-2.474695E-2</v>
      </c>
      <c r="AE73" s="3">
        <v>53631</v>
      </c>
      <c r="AF73" s="4">
        <v>1</v>
      </c>
      <c r="AG73" s="4">
        <v>3.2725450000000003E-2</v>
      </c>
    </row>
    <row r="74" spans="1:33">
      <c r="A74" s="2" t="s">
        <v>45</v>
      </c>
      <c r="B74" s="2" t="s">
        <v>186</v>
      </c>
      <c r="C74" s="2" t="s">
        <v>44</v>
      </c>
      <c r="D74" s="3">
        <v>24545</v>
      </c>
      <c r="E74" s="4">
        <v>0.77937628000000003</v>
      </c>
      <c r="F74" s="4"/>
      <c r="G74" s="3">
        <v>24348</v>
      </c>
      <c r="H74" s="4">
        <v>0.77818823999999998</v>
      </c>
      <c r="I74" s="4">
        <v>-8.0208399999999996E-3</v>
      </c>
      <c r="J74" s="3">
        <v>24006</v>
      </c>
      <c r="K74" s="4">
        <v>0.77100312999999998</v>
      </c>
      <c r="L74" s="4">
        <v>-1.40488E-2</v>
      </c>
      <c r="M74" s="3">
        <v>24109</v>
      </c>
      <c r="N74" s="4">
        <v>0.77297134000000001</v>
      </c>
      <c r="O74" s="4">
        <v>4.2726200000000004E-3</v>
      </c>
      <c r="P74" s="3">
        <v>23763</v>
      </c>
      <c r="Q74" s="4">
        <v>0.77278329999999995</v>
      </c>
      <c r="R74" s="4">
        <v>-1.433563E-2</v>
      </c>
      <c r="S74" s="3">
        <v>23952</v>
      </c>
      <c r="T74" s="4">
        <v>0.76983548999999996</v>
      </c>
      <c r="U74" s="4">
        <v>7.9447000000000007E-3</v>
      </c>
      <c r="V74" s="3">
        <v>22584</v>
      </c>
      <c r="W74" s="4">
        <v>0.76862348000000003</v>
      </c>
      <c r="X74" s="4">
        <v>-5.7123279999999999E-2</v>
      </c>
      <c r="Y74" s="3">
        <v>22209</v>
      </c>
      <c r="Z74" s="4">
        <v>0.77051338999999996</v>
      </c>
      <c r="AA74" s="4">
        <v>-1.6590299999999999E-2</v>
      </c>
      <c r="AB74" s="3">
        <v>21064</v>
      </c>
      <c r="AC74" s="4">
        <v>0.77256234999999995</v>
      </c>
      <c r="AD74" s="4">
        <v>-5.1569169999999998E-2</v>
      </c>
      <c r="AE74" s="3">
        <v>21321</v>
      </c>
      <c r="AF74" s="4">
        <v>0.77482010999999995</v>
      </c>
      <c r="AG74" s="4">
        <v>1.221365E-2</v>
      </c>
    </row>
    <row r="75" spans="1:33">
      <c r="A75" s="2" t="s">
        <v>45</v>
      </c>
      <c r="B75" s="2" t="s">
        <v>186</v>
      </c>
      <c r="C75" s="2" t="s">
        <v>49</v>
      </c>
      <c r="D75" s="3">
        <v>6948</v>
      </c>
      <c r="E75" s="4">
        <v>0.22062372</v>
      </c>
      <c r="F75" s="4"/>
      <c r="G75" s="3">
        <v>6940</v>
      </c>
      <c r="H75" s="4">
        <v>0.22181176</v>
      </c>
      <c r="I75" s="4">
        <v>-1.15653E-3</v>
      </c>
      <c r="J75" s="3">
        <v>7130</v>
      </c>
      <c r="K75" s="4">
        <v>0.22899686999999999</v>
      </c>
      <c r="L75" s="4">
        <v>2.7374840000000001E-2</v>
      </c>
      <c r="M75" s="3">
        <v>7081</v>
      </c>
      <c r="N75" s="4">
        <v>0.22702865999999999</v>
      </c>
      <c r="O75" s="4">
        <v>-6.8941999999999996E-3</v>
      </c>
      <c r="P75" s="3">
        <v>6987</v>
      </c>
      <c r="Q75" s="4">
        <v>0.22721669999999999</v>
      </c>
      <c r="R75" s="4">
        <v>-1.327919E-2</v>
      </c>
      <c r="S75" s="3">
        <v>7161</v>
      </c>
      <c r="T75" s="4">
        <v>0.23016450999999999</v>
      </c>
      <c r="U75" s="4">
        <v>2.4930919999999999E-2</v>
      </c>
      <c r="V75" s="3">
        <v>6798</v>
      </c>
      <c r="W75" s="4">
        <v>0.23137652</v>
      </c>
      <c r="X75" s="4">
        <v>-5.0663590000000001E-2</v>
      </c>
      <c r="Y75" s="3">
        <v>6615</v>
      </c>
      <c r="Z75" s="4">
        <v>0.22948661000000001</v>
      </c>
      <c r="AA75" s="4">
        <v>-2.7015310000000001E-2</v>
      </c>
      <c r="AB75" s="3">
        <v>6201</v>
      </c>
      <c r="AC75" s="4">
        <v>0.22743764999999999</v>
      </c>
      <c r="AD75" s="4">
        <v>-6.253011E-2</v>
      </c>
      <c r="AE75" s="3">
        <v>6196</v>
      </c>
      <c r="AF75" s="4">
        <v>0.22517988999999999</v>
      </c>
      <c r="AG75" s="4">
        <v>-7.5475E-4</v>
      </c>
    </row>
    <row r="76" spans="1:33">
      <c r="A76" s="2" t="s">
        <v>45</v>
      </c>
      <c r="B76" s="2" t="s">
        <v>186</v>
      </c>
      <c r="C76" s="2" t="s">
        <v>48</v>
      </c>
      <c r="D76" s="3">
        <v>31493</v>
      </c>
      <c r="E76" s="4">
        <v>1</v>
      </c>
      <c r="F76" s="4"/>
      <c r="G76" s="3">
        <v>31288</v>
      </c>
      <c r="H76" s="4">
        <v>1</v>
      </c>
      <c r="I76" s="4">
        <v>-6.5064099999999998E-3</v>
      </c>
      <c r="J76" s="3">
        <v>31136</v>
      </c>
      <c r="K76" s="4">
        <v>1</v>
      </c>
      <c r="L76" s="4">
        <v>-4.8605499999999999E-3</v>
      </c>
      <c r="M76" s="3">
        <v>31189</v>
      </c>
      <c r="N76" s="4">
        <v>1</v>
      </c>
      <c r="O76" s="4">
        <v>1.71546E-3</v>
      </c>
      <c r="P76" s="3">
        <v>30750</v>
      </c>
      <c r="Q76" s="4">
        <v>1</v>
      </c>
      <c r="R76" s="4">
        <v>-1.409579E-2</v>
      </c>
      <c r="S76" s="3">
        <v>31113</v>
      </c>
      <c r="T76" s="4">
        <v>1</v>
      </c>
      <c r="U76" s="4">
        <v>1.1804250000000001E-2</v>
      </c>
      <c r="V76" s="3">
        <v>29382</v>
      </c>
      <c r="W76" s="4">
        <v>1</v>
      </c>
      <c r="X76" s="4">
        <v>-5.5636489999999997E-2</v>
      </c>
      <c r="Y76" s="3">
        <v>28823</v>
      </c>
      <c r="Z76" s="4">
        <v>1</v>
      </c>
      <c r="AA76" s="4">
        <v>-1.9002399999999999E-2</v>
      </c>
      <c r="AB76" s="3">
        <v>27265</v>
      </c>
      <c r="AC76" s="4">
        <v>1</v>
      </c>
      <c r="AD76" s="4">
        <v>-5.4084559999999997E-2</v>
      </c>
      <c r="AE76" s="3">
        <v>27517</v>
      </c>
      <c r="AF76" s="4">
        <v>1</v>
      </c>
      <c r="AG76" s="4">
        <v>9.2641500000000005E-3</v>
      </c>
    </row>
    <row r="77" spans="1:33">
      <c r="A77" s="2" t="s">
        <v>45</v>
      </c>
      <c r="B77" s="2" t="s">
        <v>187</v>
      </c>
      <c r="C77" s="2" t="s">
        <v>44</v>
      </c>
      <c r="D77" s="3">
        <v>9811</v>
      </c>
      <c r="E77" s="4">
        <v>0.67147051999999996</v>
      </c>
      <c r="F77" s="4"/>
      <c r="G77" s="3">
        <v>10216</v>
      </c>
      <c r="H77" s="4">
        <v>0.67330409000000002</v>
      </c>
      <c r="I77" s="4">
        <v>4.1239640000000001E-2</v>
      </c>
      <c r="J77" s="3">
        <v>10619</v>
      </c>
      <c r="K77" s="4">
        <v>0.67951603000000005</v>
      </c>
      <c r="L77" s="4">
        <v>3.9517030000000002E-2</v>
      </c>
      <c r="M77" s="3">
        <v>11051</v>
      </c>
      <c r="N77" s="4">
        <v>0.67764179000000002</v>
      </c>
      <c r="O77" s="4">
        <v>4.064313E-2</v>
      </c>
      <c r="P77" s="3">
        <v>11170</v>
      </c>
      <c r="Q77" s="4">
        <v>0.67665898999999996</v>
      </c>
      <c r="R77" s="4">
        <v>1.0829739999999999E-2</v>
      </c>
      <c r="S77" s="3">
        <v>11193</v>
      </c>
      <c r="T77" s="4">
        <v>0.65646930999999997</v>
      </c>
      <c r="U77" s="4">
        <v>1.9942100000000002E-3</v>
      </c>
      <c r="V77" s="3">
        <v>10247</v>
      </c>
      <c r="W77" s="4">
        <v>0.65619019000000001</v>
      </c>
      <c r="X77" s="4">
        <v>-8.4515930000000003E-2</v>
      </c>
      <c r="Y77" s="3">
        <v>10357</v>
      </c>
      <c r="Z77" s="4">
        <v>0.67325188000000002</v>
      </c>
      <c r="AA77" s="4">
        <v>1.072246E-2</v>
      </c>
      <c r="AB77" s="3">
        <v>9629</v>
      </c>
      <c r="AC77" s="4">
        <v>0.65515480000000004</v>
      </c>
      <c r="AD77" s="4">
        <v>-7.0228929999999995E-2</v>
      </c>
      <c r="AE77" s="3">
        <v>9747</v>
      </c>
      <c r="AF77" s="4">
        <v>0.65378027999999999</v>
      </c>
      <c r="AG77" s="4">
        <v>1.22366E-2</v>
      </c>
    </row>
    <row r="78" spans="1:33">
      <c r="A78" s="2" t="s">
        <v>45</v>
      </c>
      <c r="B78" s="2" t="s">
        <v>187</v>
      </c>
      <c r="C78" s="2" t="s">
        <v>49</v>
      </c>
      <c r="D78" s="3">
        <v>4800</v>
      </c>
      <c r="E78" s="4">
        <v>0.32852947999999998</v>
      </c>
      <c r="F78" s="4"/>
      <c r="G78" s="3">
        <v>4957</v>
      </c>
      <c r="H78" s="4">
        <v>0.32669590999999998</v>
      </c>
      <c r="I78" s="4">
        <v>3.2608600000000001E-2</v>
      </c>
      <c r="J78" s="3">
        <v>5008</v>
      </c>
      <c r="K78" s="4">
        <v>0.32048397000000001</v>
      </c>
      <c r="L78" s="4">
        <v>1.0428929999999999E-2</v>
      </c>
      <c r="M78" s="3">
        <v>5257</v>
      </c>
      <c r="N78" s="4">
        <v>0.32235820999999998</v>
      </c>
      <c r="O78" s="4">
        <v>4.9624059999999998E-2</v>
      </c>
      <c r="P78" s="3">
        <v>5338</v>
      </c>
      <c r="Q78" s="4">
        <v>0.32334100999999998</v>
      </c>
      <c r="R78" s="4">
        <v>1.5384180000000001E-2</v>
      </c>
      <c r="S78" s="3">
        <v>5857</v>
      </c>
      <c r="T78" s="4">
        <v>0.34353069000000003</v>
      </c>
      <c r="U78" s="4">
        <v>9.7300010000000006E-2</v>
      </c>
      <c r="V78" s="3">
        <v>5369</v>
      </c>
      <c r="W78" s="4">
        <v>0.34380980999999999</v>
      </c>
      <c r="X78" s="4">
        <v>-8.3382339999999999E-2</v>
      </c>
      <c r="Y78" s="3">
        <v>5026</v>
      </c>
      <c r="Z78" s="4">
        <v>0.32674811999999998</v>
      </c>
      <c r="AA78" s="4">
        <v>-6.3777879999999995E-2</v>
      </c>
      <c r="AB78" s="3">
        <v>5068</v>
      </c>
      <c r="AC78" s="4">
        <v>0.34484520000000002</v>
      </c>
      <c r="AD78" s="4">
        <v>8.3719999999999992E-3</v>
      </c>
      <c r="AE78" s="3">
        <v>5162</v>
      </c>
      <c r="AF78" s="4">
        <v>0.34621972000000001</v>
      </c>
      <c r="AG78" s="4">
        <v>1.840791E-2</v>
      </c>
    </row>
    <row r="79" spans="1:33">
      <c r="A79" s="2" t="s">
        <v>45</v>
      </c>
      <c r="B79" s="2" t="s">
        <v>187</v>
      </c>
      <c r="C79" s="2" t="s">
        <v>48</v>
      </c>
      <c r="D79" s="3">
        <v>14611</v>
      </c>
      <c r="E79" s="4">
        <v>1</v>
      </c>
      <c r="F79" s="4"/>
      <c r="G79" s="3">
        <v>15172</v>
      </c>
      <c r="H79" s="4">
        <v>1</v>
      </c>
      <c r="I79" s="4">
        <v>3.8404090000000002E-2</v>
      </c>
      <c r="J79" s="3">
        <v>15628</v>
      </c>
      <c r="K79" s="4">
        <v>1</v>
      </c>
      <c r="L79" s="4">
        <v>3.001407E-2</v>
      </c>
      <c r="M79" s="3">
        <v>16308</v>
      </c>
      <c r="N79" s="4">
        <v>1</v>
      </c>
      <c r="O79" s="4">
        <v>4.3521369999999997E-2</v>
      </c>
      <c r="P79" s="3">
        <v>16508</v>
      </c>
      <c r="Q79" s="4">
        <v>1</v>
      </c>
      <c r="R79" s="4">
        <v>1.22979E-2</v>
      </c>
      <c r="S79" s="3">
        <v>17050</v>
      </c>
      <c r="T79" s="4">
        <v>1</v>
      </c>
      <c r="U79" s="4">
        <v>3.2810489999999998E-2</v>
      </c>
      <c r="V79" s="3">
        <v>15616</v>
      </c>
      <c r="W79" s="4">
        <v>1</v>
      </c>
      <c r="X79" s="4">
        <v>-8.4126500000000007E-2</v>
      </c>
      <c r="Y79" s="3">
        <v>15383</v>
      </c>
      <c r="Z79" s="4">
        <v>1</v>
      </c>
      <c r="AA79" s="4">
        <v>-1.489149E-2</v>
      </c>
      <c r="AB79" s="3">
        <v>14698</v>
      </c>
      <c r="AC79" s="4">
        <v>1</v>
      </c>
      <c r="AD79" s="4">
        <v>-4.4546219999999997E-2</v>
      </c>
      <c r="AE79" s="3">
        <v>14909</v>
      </c>
      <c r="AF79" s="4">
        <v>1</v>
      </c>
      <c r="AG79" s="4">
        <v>1.4364740000000001E-2</v>
      </c>
    </row>
    <row r="80" spans="1:33">
      <c r="A80" s="2" t="s">
        <v>45</v>
      </c>
      <c r="B80" s="2" t="s">
        <v>188</v>
      </c>
      <c r="C80" s="2" t="s">
        <v>44</v>
      </c>
      <c r="D80" s="3">
        <v>29731</v>
      </c>
      <c r="E80" s="4">
        <v>0.75228074</v>
      </c>
      <c r="F80" s="4"/>
      <c r="G80" s="3">
        <v>29637</v>
      </c>
      <c r="H80" s="4">
        <v>0.74438265999999997</v>
      </c>
      <c r="I80" s="4">
        <v>-3.1603E-3</v>
      </c>
      <c r="J80" s="3">
        <v>29297</v>
      </c>
      <c r="K80" s="4">
        <v>0.73983147999999999</v>
      </c>
      <c r="L80" s="4">
        <v>-1.1452210000000001E-2</v>
      </c>
      <c r="M80" s="3">
        <v>29136</v>
      </c>
      <c r="N80" s="4">
        <v>0.74331672999999998</v>
      </c>
      <c r="O80" s="4">
        <v>-5.5145999999999997E-3</v>
      </c>
      <c r="P80" s="3">
        <v>28254</v>
      </c>
      <c r="Q80" s="4">
        <v>0.74155998999999995</v>
      </c>
      <c r="R80" s="4">
        <v>-3.0254429999999999E-2</v>
      </c>
      <c r="S80" s="3">
        <v>27281</v>
      </c>
      <c r="T80" s="4">
        <v>0.74208852000000003</v>
      </c>
      <c r="U80" s="4">
        <v>-3.4466820000000002E-2</v>
      </c>
      <c r="V80" s="3">
        <v>25330</v>
      </c>
      <c r="W80" s="4">
        <v>0.73520143000000004</v>
      </c>
      <c r="X80" s="4">
        <v>-7.1491460000000007E-2</v>
      </c>
      <c r="Y80" s="3">
        <v>24936</v>
      </c>
      <c r="Z80" s="4">
        <v>0.74815763000000002</v>
      </c>
      <c r="AA80" s="4">
        <v>-1.557448E-2</v>
      </c>
      <c r="AB80" s="3">
        <v>24971</v>
      </c>
      <c r="AC80" s="4">
        <v>0.75123260999999997</v>
      </c>
      <c r="AD80" s="4">
        <v>1.3996600000000001E-3</v>
      </c>
      <c r="AE80" s="3">
        <v>24776</v>
      </c>
      <c r="AF80" s="4">
        <v>0.74806264</v>
      </c>
      <c r="AG80" s="4">
        <v>-7.8084000000000001E-3</v>
      </c>
    </row>
    <row r="81" spans="1:33">
      <c r="A81" s="2" t="s">
        <v>45</v>
      </c>
      <c r="B81" s="2" t="s">
        <v>188</v>
      </c>
      <c r="C81" s="2" t="s">
        <v>49</v>
      </c>
      <c r="D81" s="3">
        <v>9790</v>
      </c>
      <c r="E81" s="4">
        <v>0.24771926</v>
      </c>
      <c r="F81" s="4"/>
      <c r="G81" s="3">
        <v>10177</v>
      </c>
      <c r="H81" s="4">
        <v>0.25561734000000003</v>
      </c>
      <c r="I81" s="4">
        <v>3.953607E-2</v>
      </c>
      <c r="J81" s="3">
        <v>10303</v>
      </c>
      <c r="K81" s="4">
        <v>0.26016852000000001</v>
      </c>
      <c r="L81" s="4">
        <v>1.233798E-2</v>
      </c>
      <c r="M81" s="3">
        <v>10061</v>
      </c>
      <c r="N81" s="4">
        <v>0.25668327000000002</v>
      </c>
      <c r="O81" s="4">
        <v>-2.343729E-2</v>
      </c>
      <c r="P81" s="3">
        <v>9847</v>
      </c>
      <c r="Q81" s="4">
        <v>0.25844001</v>
      </c>
      <c r="R81" s="4">
        <v>-2.1304460000000001E-2</v>
      </c>
      <c r="S81" s="3">
        <v>9481</v>
      </c>
      <c r="T81" s="4">
        <v>0.25791148000000003</v>
      </c>
      <c r="U81" s="4">
        <v>-3.71277E-2</v>
      </c>
      <c r="V81" s="3">
        <v>9123</v>
      </c>
      <c r="W81" s="4">
        <v>0.26479857000000001</v>
      </c>
      <c r="X81" s="4">
        <v>-3.776699E-2</v>
      </c>
      <c r="Y81" s="3">
        <v>8394</v>
      </c>
      <c r="Z81" s="4">
        <v>0.25184236999999998</v>
      </c>
      <c r="AA81" s="4">
        <v>-7.9954629999999999E-2</v>
      </c>
      <c r="AB81" s="3">
        <v>8269</v>
      </c>
      <c r="AC81" s="4">
        <v>0.24876739</v>
      </c>
      <c r="AD81" s="4">
        <v>-1.487628E-2</v>
      </c>
      <c r="AE81" s="3">
        <v>8344</v>
      </c>
      <c r="AF81" s="4">
        <v>0.25193736</v>
      </c>
      <c r="AG81" s="4">
        <v>9.0928599999999995E-3</v>
      </c>
    </row>
    <row r="82" spans="1:33">
      <c r="A82" s="2" t="s">
        <v>45</v>
      </c>
      <c r="B82" s="2" t="s">
        <v>188</v>
      </c>
      <c r="C82" s="2" t="s">
        <v>48</v>
      </c>
      <c r="D82" s="3">
        <v>39521</v>
      </c>
      <c r="E82" s="4">
        <v>1</v>
      </c>
      <c r="F82" s="4"/>
      <c r="G82" s="3">
        <v>39814</v>
      </c>
      <c r="H82" s="4">
        <v>1</v>
      </c>
      <c r="I82" s="4">
        <v>7.41642E-3</v>
      </c>
      <c r="J82" s="3">
        <v>39600</v>
      </c>
      <c r="K82" s="4">
        <v>1</v>
      </c>
      <c r="L82" s="4">
        <v>-5.3710199999999998E-3</v>
      </c>
      <c r="M82" s="3">
        <v>39197</v>
      </c>
      <c r="N82" s="4">
        <v>1</v>
      </c>
      <c r="O82" s="4">
        <v>-1.0177520000000001E-2</v>
      </c>
      <c r="P82" s="3">
        <v>38101</v>
      </c>
      <c r="Q82" s="4">
        <v>1</v>
      </c>
      <c r="R82" s="4">
        <v>-2.7957119999999998E-2</v>
      </c>
      <c r="S82" s="3">
        <v>36762</v>
      </c>
      <c r="T82" s="4">
        <v>1</v>
      </c>
      <c r="U82" s="4">
        <v>-3.5154499999999998E-2</v>
      </c>
      <c r="V82" s="3">
        <v>34453</v>
      </c>
      <c r="W82" s="4">
        <v>1</v>
      </c>
      <c r="X82" s="4">
        <v>-6.279353E-2</v>
      </c>
      <c r="Y82" s="3">
        <v>33329</v>
      </c>
      <c r="Z82" s="4">
        <v>1</v>
      </c>
      <c r="AA82" s="4">
        <v>-3.2622249999999998E-2</v>
      </c>
      <c r="AB82" s="3">
        <v>33240</v>
      </c>
      <c r="AC82" s="4">
        <v>1</v>
      </c>
      <c r="AD82" s="4">
        <v>-2.6993099999999999E-3</v>
      </c>
      <c r="AE82" s="3">
        <v>33120</v>
      </c>
      <c r="AF82" s="4">
        <v>1</v>
      </c>
      <c r="AG82" s="4">
        <v>-3.60392E-3</v>
      </c>
    </row>
    <row r="83" spans="1:33">
      <c r="A83" s="2" t="s">
        <v>45</v>
      </c>
      <c r="B83" s="2" t="s">
        <v>189</v>
      </c>
      <c r="C83" s="2" t="s">
        <v>44</v>
      </c>
      <c r="D83" s="3">
        <v>4852</v>
      </c>
      <c r="E83" s="4">
        <v>0.8314762</v>
      </c>
      <c r="F83" s="4"/>
      <c r="G83" s="3">
        <v>4694</v>
      </c>
      <c r="H83" s="4">
        <v>0.81827139000000004</v>
      </c>
      <c r="I83" s="4">
        <v>-3.2620780000000002E-2</v>
      </c>
      <c r="J83" s="3">
        <v>4544</v>
      </c>
      <c r="K83" s="4">
        <v>0.80995117000000005</v>
      </c>
      <c r="L83" s="4">
        <v>-3.1960950000000002E-2</v>
      </c>
      <c r="M83" s="3">
        <v>4880</v>
      </c>
      <c r="N83" s="4">
        <v>0.81927322999999996</v>
      </c>
      <c r="O83" s="4">
        <v>7.3854240000000002E-2</v>
      </c>
      <c r="P83" s="3">
        <v>4469</v>
      </c>
      <c r="Q83" s="4">
        <v>0.80034274000000005</v>
      </c>
      <c r="R83" s="4">
        <v>-8.4106639999999996E-2</v>
      </c>
      <c r="S83" s="3">
        <v>4386</v>
      </c>
      <c r="T83" s="4">
        <v>0.80762672999999996</v>
      </c>
      <c r="U83" s="4">
        <v>-1.8700580000000001E-2</v>
      </c>
      <c r="V83" s="3">
        <v>4203</v>
      </c>
      <c r="W83" s="4">
        <v>0.80239209</v>
      </c>
      <c r="X83" s="4">
        <v>-4.1741170000000001E-2</v>
      </c>
      <c r="Y83" s="3">
        <v>4253</v>
      </c>
      <c r="Z83" s="4">
        <v>0.80604260000000005</v>
      </c>
      <c r="AA83" s="4">
        <v>1.1903149999999999E-2</v>
      </c>
      <c r="AB83" s="3">
        <v>4251</v>
      </c>
      <c r="AC83" s="4">
        <v>0.80479250999999996</v>
      </c>
      <c r="AD83" s="4">
        <v>-4.0653999999999999E-4</v>
      </c>
      <c r="AE83" s="3">
        <v>3872</v>
      </c>
      <c r="AF83" s="4">
        <v>0.83465738</v>
      </c>
      <c r="AG83" s="4">
        <v>-8.9192370000000007E-2</v>
      </c>
    </row>
    <row r="84" spans="1:33">
      <c r="A84" s="2" t="s">
        <v>45</v>
      </c>
      <c r="B84" s="2" t="s">
        <v>189</v>
      </c>
      <c r="C84" s="2" t="s">
        <v>49</v>
      </c>
      <c r="D84" s="3">
        <v>983</v>
      </c>
      <c r="E84" s="4">
        <v>0.1685238</v>
      </c>
      <c r="F84" s="4"/>
      <c r="G84" s="3">
        <v>1042</v>
      </c>
      <c r="H84" s="4">
        <v>0.18172861000000001</v>
      </c>
      <c r="I84" s="4">
        <v>6.0013190000000001E-2</v>
      </c>
      <c r="J84" s="3">
        <v>1066</v>
      </c>
      <c r="K84" s="4">
        <v>0.19004883</v>
      </c>
      <c r="L84" s="4">
        <v>2.275897E-2</v>
      </c>
      <c r="M84" s="3">
        <v>1076</v>
      </c>
      <c r="N84" s="4">
        <v>0.18072677000000001</v>
      </c>
      <c r="O84" s="4">
        <v>9.5613199999999999E-3</v>
      </c>
      <c r="P84" s="3">
        <v>1115</v>
      </c>
      <c r="Q84" s="4">
        <v>0.19965726</v>
      </c>
      <c r="R84" s="4">
        <v>3.576273E-2</v>
      </c>
      <c r="S84" s="3">
        <v>1045</v>
      </c>
      <c r="T84" s="4">
        <v>0.19237327000000001</v>
      </c>
      <c r="U84" s="4">
        <v>-6.3028249999999994E-2</v>
      </c>
      <c r="V84" s="3">
        <v>1035</v>
      </c>
      <c r="W84" s="4">
        <v>0.19760791</v>
      </c>
      <c r="X84" s="4">
        <v>-9.2445700000000006E-3</v>
      </c>
      <c r="Y84" s="3">
        <v>1023</v>
      </c>
      <c r="Z84" s="4">
        <v>0.1939574</v>
      </c>
      <c r="AA84" s="4">
        <v>-1.1288390000000001E-2</v>
      </c>
      <c r="AB84" s="3">
        <v>1031</v>
      </c>
      <c r="AC84" s="4">
        <v>0.19520749000000001</v>
      </c>
      <c r="AD84" s="4">
        <v>7.5986999999999999E-3</v>
      </c>
      <c r="AE84" s="3">
        <v>767</v>
      </c>
      <c r="AF84" s="4">
        <v>0.16534262</v>
      </c>
      <c r="AG84" s="4">
        <v>-0.25614091999999999</v>
      </c>
    </row>
    <row r="85" spans="1:33">
      <c r="A85" s="2" t="s">
        <v>45</v>
      </c>
      <c r="B85" s="2" t="s">
        <v>189</v>
      </c>
      <c r="C85" s="2" t="s">
        <v>48</v>
      </c>
      <c r="D85" s="3">
        <v>5836</v>
      </c>
      <c r="E85" s="4">
        <v>1</v>
      </c>
      <c r="F85" s="4"/>
      <c r="G85" s="3">
        <v>5737</v>
      </c>
      <c r="H85" s="4">
        <v>1</v>
      </c>
      <c r="I85" s="4">
        <v>-1.7009759999999999E-2</v>
      </c>
      <c r="J85" s="3">
        <v>5610</v>
      </c>
      <c r="K85" s="4">
        <v>1</v>
      </c>
      <c r="L85" s="4">
        <v>-2.2016770000000001E-2</v>
      </c>
      <c r="M85" s="3">
        <v>5956</v>
      </c>
      <c r="N85" s="4">
        <v>1</v>
      </c>
      <c r="O85" s="4">
        <v>6.1635450000000001E-2</v>
      </c>
      <c r="P85" s="3">
        <v>5584</v>
      </c>
      <c r="Q85" s="4">
        <v>1</v>
      </c>
      <c r="R85" s="4">
        <v>-6.2443039999999998E-2</v>
      </c>
      <c r="S85" s="3">
        <v>5430</v>
      </c>
      <c r="T85" s="4">
        <v>1</v>
      </c>
      <c r="U85" s="4">
        <v>-2.755092E-2</v>
      </c>
      <c r="V85" s="3">
        <v>5238</v>
      </c>
      <c r="W85" s="4">
        <v>1</v>
      </c>
      <c r="X85" s="4">
        <v>-3.5489699999999999E-2</v>
      </c>
      <c r="Y85" s="3">
        <v>5276</v>
      </c>
      <c r="Z85" s="4">
        <v>1</v>
      </c>
      <c r="AA85" s="4">
        <v>7.32032E-3</v>
      </c>
      <c r="AB85" s="3">
        <v>5282</v>
      </c>
      <c r="AC85" s="4">
        <v>1</v>
      </c>
      <c r="AD85" s="4">
        <v>1.14613E-3</v>
      </c>
      <c r="AE85" s="3">
        <v>4639</v>
      </c>
      <c r="AF85" s="4">
        <v>1</v>
      </c>
      <c r="AG85" s="4">
        <v>-0.12178198</v>
      </c>
    </row>
    <row r="86" spans="1:33">
      <c r="A86" s="2" t="s">
        <v>45</v>
      </c>
      <c r="B86" s="2" t="s">
        <v>190</v>
      </c>
      <c r="C86" s="2" t="s">
        <v>44</v>
      </c>
      <c r="D86" s="3">
        <v>69468</v>
      </c>
      <c r="E86" s="4">
        <v>0.55204739000000003</v>
      </c>
      <c r="F86" s="4"/>
      <c r="G86" s="3">
        <v>63198</v>
      </c>
      <c r="H86" s="4">
        <v>0.53090599999999999</v>
      </c>
      <c r="I86" s="4">
        <v>-9.0254420000000002E-2</v>
      </c>
      <c r="J86" s="3">
        <v>63857</v>
      </c>
      <c r="K86" s="4">
        <v>0.51923629999999998</v>
      </c>
      <c r="L86" s="4">
        <v>1.043297E-2</v>
      </c>
      <c r="M86" s="3">
        <v>64336</v>
      </c>
      <c r="N86" s="4">
        <v>0.50948793000000003</v>
      </c>
      <c r="O86" s="4">
        <v>7.49323E-3</v>
      </c>
      <c r="P86" s="3">
        <v>66151</v>
      </c>
      <c r="Q86" s="4">
        <v>0.49063094000000002</v>
      </c>
      <c r="R86" s="4">
        <v>2.8207070000000001E-2</v>
      </c>
      <c r="S86" s="3">
        <v>71387</v>
      </c>
      <c r="T86" s="4">
        <v>0.48996535000000002</v>
      </c>
      <c r="U86" s="4">
        <v>7.9166360000000005E-2</v>
      </c>
      <c r="V86" s="3">
        <v>69366</v>
      </c>
      <c r="W86" s="4">
        <v>0.48700918999999998</v>
      </c>
      <c r="X86" s="4">
        <v>-2.8318570000000001E-2</v>
      </c>
      <c r="Y86" s="3">
        <v>69854</v>
      </c>
      <c r="Z86" s="4">
        <v>0.48143340000000001</v>
      </c>
      <c r="AA86" s="4">
        <v>7.04413E-3</v>
      </c>
      <c r="AB86" s="3">
        <v>80919</v>
      </c>
      <c r="AC86" s="4">
        <v>0.49349535999999999</v>
      </c>
      <c r="AD86" s="4">
        <v>0.15840046999999999</v>
      </c>
      <c r="AE86" s="3">
        <v>91145</v>
      </c>
      <c r="AF86" s="4">
        <v>0.50860978000000001</v>
      </c>
      <c r="AG86" s="4">
        <v>0.12636723999999999</v>
      </c>
    </row>
    <row r="87" spans="1:33">
      <c r="A87" s="2" t="s">
        <v>45</v>
      </c>
      <c r="B87" s="2" t="s">
        <v>190</v>
      </c>
      <c r="C87" s="2" t="s">
        <v>49</v>
      </c>
      <c r="D87" s="3">
        <v>56369</v>
      </c>
      <c r="E87" s="4">
        <v>0.44795260999999997</v>
      </c>
      <c r="F87" s="4"/>
      <c r="G87" s="3">
        <v>55840</v>
      </c>
      <c r="H87" s="4">
        <v>0.46909400000000001</v>
      </c>
      <c r="I87" s="4">
        <v>-9.38137E-3</v>
      </c>
      <c r="J87" s="3">
        <v>59126</v>
      </c>
      <c r="K87" s="4">
        <v>0.48076370000000002</v>
      </c>
      <c r="L87" s="4">
        <v>5.8843769999999997E-2</v>
      </c>
      <c r="M87" s="3">
        <v>61940</v>
      </c>
      <c r="N87" s="4">
        <v>0.49051207000000002</v>
      </c>
      <c r="O87" s="4">
        <v>4.7589920000000001E-2</v>
      </c>
      <c r="P87" s="3">
        <v>68677</v>
      </c>
      <c r="Q87" s="4">
        <v>0.50936906000000004</v>
      </c>
      <c r="R87" s="4">
        <v>0.10877243</v>
      </c>
      <c r="S87" s="3">
        <v>74312</v>
      </c>
      <c r="T87" s="4">
        <v>0.51003465000000003</v>
      </c>
      <c r="U87" s="4">
        <v>8.2044430000000002E-2</v>
      </c>
      <c r="V87" s="3">
        <v>73066</v>
      </c>
      <c r="W87" s="4">
        <v>0.51299081000000002</v>
      </c>
      <c r="X87" s="4">
        <v>-1.6754410000000001E-2</v>
      </c>
      <c r="Y87" s="3">
        <v>75242</v>
      </c>
      <c r="Z87" s="4">
        <v>0.51856659999999999</v>
      </c>
      <c r="AA87" s="4">
        <v>2.977987E-2</v>
      </c>
      <c r="AB87" s="3">
        <v>83053</v>
      </c>
      <c r="AC87" s="4">
        <v>0.50650463999999995</v>
      </c>
      <c r="AD87" s="4">
        <v>0.10380092</v>
      </c>
      <c r="AE87" s="3">
        <v>88059</v>
      </c>
      <c r="AF87" s="4">
        <v>0.49139021999999999</v>
      </c>
      <c r="AG87" s="4">
        <v>6.0282170000000003E-2</v>
      </c>
    </row>
    <row r="88" spans="1:33">
      <c r="A88" s="2" t="s">
        <v>45</v>
      </c>
      <c r="B88" s="2" t="s">
        <v>190</v>
      </c>
      <c r="C88" s="2" t="s">
        <v>48</v>
      </c>
      <c r="D88" s="3">
        <v>125837</v>
      </c>
      <c r="E88" s="4">
        <v>1</v>
      </c>
      <c r="F88" s="4"/>
      <c r="G88" s="3">
        <v>119038</v>
      </c>
      <c r="H88" s="4">
        <v>1</v>
      </c>
      <c r="I88" s="4">
        <v>-5.402713E-2</v>
      </c>
      <c r="J88" s="3">
        <v>122983</v>
      </c>
      <c r="K88" s="4">
        <v>1</v>
      </c>
      <c r="L88" s="4">
        <v>3.3142190000000002E-2</v>
      </c>
      <c r="M88" s="3">
        <v>126275</v>
      </c>
      <c r="N88" s="4">
        <v>1</v>
      </c>
      <c r="O88" s="4">
        <v>2.6770260000000001E-2</v>
      </c>
      <c r="P88" s="3">
        <v>134827</v>
      </c>
      <c r="Q88" s="4">
        <v>1</v>
      </c>
      <c r="R88" s="4">
        <v>6.7725350000000004E-2</v>
      </c>
      <c r="S88" s="3">
        <v>145699</v>
      </c>
      <c r="T88" s="4">
        <v>1</v>
      </c>
      <c r="U88" s="4">
        <v>8.063236E-2</v>
      </c>
      <c r="V88" s="3">
        <v>142432</v>
      </c>
      <c r="W88" s="4">
        <v>1</v>
      </c>
      <c r="X88" s="4">
        <v>-2.2420450000000001E-2</v>
      </c>
      <c r="Y88" s="3">
        <v>145097</v>
      </c>
      <c r="Z88" s="4">
        <v>1</v>
      </c>
      <c r="AA88" s="4">
        <v>1.8707359999999999E-2</v>
      </c>
      <c r="AB88" s="3">
        <v>163972</v>
      </c>
      <c r="AC88" s="4">
        <v>1</v>
      </c>
      <c r="AD88" s="4">
        <v>0.13008697</v>
      </c>
      <c r="AE88" s="3">
        <v>179204</v>
      </c>
      <c r="AF88" s="4">
        <v>1</v>
      </c>
      <c r="AG88" s="4">
        <v>9.2894850000000001E-2</v>
      </c>
    </row>
    <row r="89" spans="1:33">
      <c r="A89" s="2" t="s">
        <v>45</v>
      </c>
      <c r="B89" s="2" t="s">
        <v>191</v>
      </c>
      <c r="C89" s="2" t="s">
        <v>44</v>
      </c>
      <c r="D89" s="3">
        <v>11007</v>
      </c>
      <c r="E89" s="4">
        <v>0.78646771000000004</v>
      </c>
      <c r="F89" s="4"/>
      <c r="G89" s="3">
        <v>10997</v>
      </c>
      <c r="H89" s="4">
        <v>0.78319810999999995</v>
      </c>
      <c r="I89" s="4">
        <v>-8.5066000000000004E-4</v>
      </c>
      <c r="J89" s="3">
        <v>11493</v>
      </c>
      <c r="K89" s="4">
        <v>0.79425398000000003</v>
      </c>
      <c r="L89" s="4">
        <v>4.5059490000000001E-2</v>
      </c>
      <c r="M89" s="3">
        <v>11477</v>
      </c>
      <c r="N89" s="4">
        <v>0.79465008000000004</v>
      </c>
      <c r="O89" s="4">
        <v>-1.3657299999999999E-3</v>
      </c>
      <c r="P89" s="3">
        <v>10321</v>
      </c>
      <c r="Q89" s="4">
        <v>0.82868412999999996</v>
      </c>
      <c r="R89" s="4">
        <v>-0.10069807</v>
      </c>
      <c r="S89" s="3">
        <v>10535</v>
      </c>
      <c r="T89" s="4">
        <v>0.82541818</v>
      </c>
      <c r="U89" s="4">
        <v>2.0640550000000001E-2</v>
      </c>
      <c r="V89" s="3">
        <v>10278</v>
      </c>
      <c r="W89" s="4">
        <v>0.81923981999999995</v>
      </c>
      <c r="X89" s="4">
        <v>-2.4317220000000001E-2</v>
      </c>
      <c r="Y89" s="3">
        <v>10376</v>
      </c>
      <c r="Z89" s="4">
        <v>0.83070798999999995</v>
      </c>
      <c r="AA89" s="4">
        <v>9.4746799999999992E-3</v>
      </c>
      <c r="AB89" s="3">
        <v>10023</v>
      </c>
      <c r="AC89" s="4">
        <v>0.82479093999999997</v>
      </c>
      <c r="AD89" s="4">
        <v>-3.3966009999999998E-2</v>
      </c>
      <c r="AE89" s="3">
        <v>9815</v>
      </c>
      <c r="AF89" s="4">
        <v>0.82376231</v>
      </c>
      <c r="AG89" s="4">
        <v>-2.0770159999999999E-2</v>
      </c>
    </row>
    <row r="90" spans="1:33">
      <c r="A90" s="2" t="s">
        <v>45</v>
      </c>
      <c r="B90" s="2" t="s">
        <v>191</v>
      </c>
      <c r="C90" s="2" t="s">
        <v>49</v>
      </c>
      <c r="D90" s="3">
        <v>2988</v>
      </c>
      <c r="E90" s="4">
        <v>0.21353229000000001</v>
      </c>
      <c r="F90" s="4"/>
      <c r="G90" s="3">
        <v>3044</v>
      </c>
      <c r="H90" s="4">
        <v>0.21680189</v>
      </c>
      <c r="I90" s="4">
        <v>1.86833E-2</v>
      </c>
      <c r="J90" s="3">
        <v>2977</v>
      </c>
      <c r="K90" s="4">
        <v>0.20574602</v>
      </c>
      <c r="L90" s="4">
        <v>-2.2038789999999999E-2</v>
      </c>
      <c r="M90" s="3">
        <v>2966</v>
      </c>
      <c r="N90" s="4">
        <v>0.20534991999999999</v>
      </c>
      <c r="O90" s="4">
        <v>-3.7851400000000002E-3</v>
      </c>
      <c r="P90" s="3">
        <v>2134</v>
      </c>
      <c r="Q90" s="4">
        <v>0.17131587000000001</v>
      </c>
      <c r="R90" s="4">
        <v>-0.28055846000000001</v>
      </c>
      <c r="S90" s="3">
        <v>2228</v>
      </c>
      <c r="T90" s="4">
        <v>0.17458182</v>
      </c>
      <c r="U90" s="4">
        <v>4.421332E-2</v>
      </c>
      <c r="V90" s="3">
        <v>2268</v>
      </c>
      <c r="W90" s="4">
        <v>0.18076017999999999</v>
      </c>
      <c r="X90" s="4">
        <v>1.7830260000000001E-2</v>
      </c>
      <c r="Y90" s="3">
        <v>2114</v>
      </c>
      <c r="Z90" s="4">
        <v>0.16929200999999999</v>
      </c>
      <c r="AA90" s="4">
        <v>-6.7622479999999999E-2</v>
      </c>
      <c r="AB90" s="3">
        <v>2129</v>
      </c>
      <c r="AC90" s="4">
        <v>0.17520906</v>
      </c>
      <c r="AD90" s="4">
        <v>6.9710800000000002E-3</v>
      </c>
      <c r="AE90" s="3">
        <v>2100</v>
      </c>
      <c r="AF90" s="4">
        <v>0.17623769</v>
      </c>
      <c r="AG90" s="4">
        <v>-1.379128E-2</v>
      </c>
    </row>
    <row r="91" spans="1:33">
      <c r="A91" s="2" t="s">
        <v>45</v>
      </c>
      <c r="B91" s="2" t="s">
        <v>191</v>
      </c>
      <c r="C91" s="2" t="s">
        <v>48</v>
      </c>
      <c r="D91" s="3">
        <v>13995</v>
      </c>
      <c r="E91" s="4">
        <v>1</v>
      </c>
      <c r="F91" s="4"/>
      <c r="G91" s="3">
        <v>14042</v>
      </c>
      <c r="H91" s="4">
        <v>1</v>
      </c>
      <c r="I91" s="4">
        <v>3.3204699999999998E-3</v>
      </c>
      <c r="J91" s="3">
        <v>14470</v>
      </c>
      <c r="K91" s="4">
        <v>1</v>
      </c>
      <c r="L91" s="4">
        <v>3.0512460000000002E-2</v>
      </c>
      <c r="M91" s="3">
        <v>14443</v>
      </c>
      <c r="N91" s="4">
        <v>1</v>
      </c>
      <c r="O91" s="4">
        <v>-1.86352E-3</v>
      </c>
      <c r="P91" s="3">
        <v>12455</v>
      </c>
      <c r="Q91" s="4">
        <v>1</v>
      </c>
      <c r="R91" s="4">
        <v>-0.13763238999999999</v>
      </c>
      <c r="S91" s="3">
        <v>12763</v>
      </c>
      <c r="T91" s="4">
        <v>1</v>
      </c>
      <c r="U91" s="4">
        <v>2.467894E-2</v>
      </c>
      <c r="V91" s="3">
        <v>12546</v>
      </c>
      <c r="W91" s="4">
        <v>1</v>
      </c>
      <c r="X91" s="4">
        <v>-1.6959040000000002E-2</v>
      </c>
      <c r="Y91" s="3">
        <v>12490</v>
      </c>
      <c r="Z91" s="4">
        <v>1</v>
      </c>
      <c r="AA91" s="4">
        <v>-4.4614199999999998E-3</v>
      </c>
      <c r="AB91" s="3">
        <v>12153</v>
      </c>
      <c r="AC91" s="4">
        <v>1</v>
      </c>
      <c r="AD91" s="4">
        <v>-2.7035690000000001E-2</v>
      </c>
      <c r="AE91" s="3">
        <v>11915</v>
      </c>
      <c r="AF91" s="4">
        <v>1</v>
      </c>
      <c r="AG91" s="4">
        <v>-1.9547399999999999E-2</v>
      </c>
    </row>
    <row r="92" spans="1:33">
      <c r="A92" s="2" t="s">
        <v>45</v>
      </c>
      <c r="B92" s="2" t="s">
        <v>192</v>
      </c>
      <c r="C92" s="2" t="s">
        <v>44</v>
      </c>
      <c r="D92" s="3">
        <v>5652</v>
      </c>
      <c r="E92" s="4">
        <v>0.73243009000000003</v>
      </c>
      <c r="F92" s="4"/>
      <c r="G92" s="3">
        <v>5954</v>
      </c>
      <c r="H92" s="4">
        <v>0.73093578000000003</v>
      </c>
      <c r="I92" s="4">
        <v>5.3348439999999997E-2</v>
      </c>
      <c r="J92" s="3">
        <v>6396</v>
      </c>
      <c r="K92" s="4">
        <v>0.72191316999999999</v>
      </c>
      <c r="L92" s="4">
        <v>7.4307029999999996E-2</v>
      </c>
      <c r="M92" s="3">
        <v>6734</v>
      </c>
      <c r="N92" s="4">
        <v>0.73125686999999995</v>
      </c>
      <c r="O92" s="4">
        <v>5.2769879999999998E-2</v>
      </c>
      <c r="P92" s="3">
        <v>6606</v>
      </c>
      <c r="Q92" s="4">
        <v>0.71516906000000002</v>
      </c>
      <c r="R92" s="4">
        <v>-1.8966009999999998E-2</v>
      </c>
      <c r="S92" s="3">
        <v>6947</v>
      </c>
      <c r="T92" s="4">
        <v>0.71059826000000004</v>
      </c>
      <c r="U92" s="4">
        <v>5.1631570000000002E-2</v>
      </c>
      <c r="V92" s="3">
        <v>6796</v>
      </c>
      <c r="W92" s="4">
        <v>0.69830594000000001</v>
      </c>
      <c r="X92" s="4">
        <v>-2.1731319999999998E-2</v>
      </c>
      <c r="Y92" s="3">
        <v>6508</v>
      </c>
      <c r="Z92" s="4">
        <v>0.69595417999999998</v>
      </c>
      <c r="AA92" s="4">
        <v>-4.2460860000000003E-2</v>
      </c>
      <c r="AB92" s="3">
        <v>6721</v>
      </c>
      <c r="AC92" s="4">
        <v>0.71069397000000001</v>
      </c>
      <c r="AD92" s="4">
        <v>3.2773030000000002E-2</v>
      </c>
      <c r="AE92" s="3">
        <v>6539</v>
      </c>
      <c r="AF92" s="4">
        <v>0.69732187999999995</v>
      </c>
      <c r="AG92" s="4">
        <v>-2.7114920000000001E-2</v>
      </c>
    </row>
    <row r="93" spans="1:33">
      <c r="A93" s="2" t="s">
        <v>45</v>
      </c>
      <c r="B93" s="2" t="s">
        <v>192</v>
      </c>
      <c r="C93" s="2" t="s">
        <v>49</v>
      </c>
      <c r="D93" s="3">
        <v>2065</v>
      </c>
      <c r="E93" s="4">
        <v>0.26756991000000002</v>
      </c>
      <c r="F93" s="4"/>
      <c r="G93" s="3">
        <v>2192</v>
      </c>
      <c r="H93" s="4">
        <v>0.26906422000000002</v>
      </c>
      <c r="I93" s="4">
        <v>6.1396590000000001E-2</v>
      </c>
      <c r="J93" s="3">
        <v>2464</v>
      </c>
      <c r="K93" s="4">
        <v>0.27808683000000001</v>
      </c>
      <c r="L93" s="4">
        <v>0.12420921</v>
      </c>
      <c r="M93" s="3">
        <v>2475</v>
      </c>
      <c r="N93" s="4">
        <v>0.26874313</v>
      </c>
      <c r="O93" s="4">
        <v>4.3970199999999997E-3</v>
      </c>
      <c r="P93" s="3">
        <v>2631</v>
      </c>
      <c r="Q93" s="4">
        <v>0.28483093999999998</v>
      </c>
      <c r="R93" s="4">
        <v>6.3151289999999999E-2</v>
      </c>
      <c r="S93" s="3">
        <v>2829</v>
      </c>
      <c r="T93" s="4">
        <v>0.28940174000000002</v>
      </c>
      <c r="U93" s="4">
        <v>7.5380569999999994E-2</v>
      </c>
      <c r="V93" s="3">
        <v>2936</v>
      </c>
      <c r="W93" s="4">
        <v>0.30169405999999999</v>
      </c>
      <c r="X93" s="4">
        <v>3.7772529999999999E-2</v>
      </c>
      <c r="Y93" s="3">
        <v>2843</v>
      </c>
      <c r="Z93" s="4">
        <v>0.30404582000000002</v>
      </c>
      <c r="AA93" s="4">
        <v>-3.1735729999999997E-2</v>
      </c>
      <c r="AB93" s="3">
        <v>2736</v>
      </c>
      <c r="AC93" s="4">
        <v>0.28930602999999999</v>
      </c>
      <c r="AD93" s="4">
        <v>-3.7675930000000003E-2</v>
      </c>
      <c r="AE93" s="3">
        <v>2838</v>
      </c>
      <c r="AF93" s="4">
        <v>0.30267811999999999</v>
      </c>
      <c r="AG93" s="4">
        <v>3.7371769999999999E-2</v>
      </c>
    </row>
    <row r="94" spans="1:33">
      <c r="A94" s="2" t="s">
        <v>45</v>
      </c>
      <c r="B94" s="2" t="s">
        <v>192</v>
      </c>
      <c r="C94" s="2" t="s">
        <v>48</v>
      </c>
      <c r="D94" s="3">
        <v>7717</v>
      </c>
      <c r="E94" s="4">
        <v>1</v>
      </c>
      <c r="F94" s="4"/>
      <c r="G94" s="3">
        <v>8146</v>
      </c>
      <c r="H94" s="4">
        <v>1</v>
      </c>
      <c r="I94" s="4">
        <v>5.5501880000000003E-2</v>
      </c>
      <c r="J94" s="3">
        <v>8860</v>
      </c>
      <c r="K94" s="4">
        <v>1</v>
      </c>
      <c r="L94" s="4">
        <v>8.7733920000000007E-2</v>
      </c>
      <c r="M94" s="3">
        <v>9209</v>
      </c>
      <c r="N94" s="4">
        <v>1</v>
      </c>
      <c r="O94" s="4">
        <v>3.9318020000000002E-2</v>
      </c>
      <c r="P94" s="3">
        <v>9237</v>
      </c>
      <c r="Q94" s="4">
        <v>1</v>
      </c>
      <c r="R94" s="4">
        <v>3.1024500000000001E-3</v>
      </c>
      <c r="S94" s="3">
        <v>9776</v>
      </c>
      <c r="T94" s="4">
        <v>1</v>
      </c>
      <c r="U94" s="4">
        <v>5.839602E-2</v>
      </c>
      <c r="V94" s="3">
        <v>9732</v>
      </c>
      <c r="W94" s="4">
        <v>1</v>
      </c>
      <c r="X94" s="4">
        <v>-4.5107999999999997E-3</v>
      </c>
      <c r="Y94" s="3">
        <v>9351</v>
      </c>
      <c r="Z94" s="4">
        <v>1</v>
      </c>
      <c r="AA94" s="4">
        <v>-3.922515E-2</v>
      </c>
      <c r="AB94" s="3">
        <v>9457</v>
      </c>
      <c r="AC94" s="4">
        <v>1</v>
      </c>
      <c r="AD94" s="4">
        <v>1.135332E-2</v>
      </c>
      <c r="AE94" s="3">
        <v>9377</v>
      </c>
      <c r="AF94" s="4">
        <v>1</v>
      </c>
      <c r="AG94" s="4">
        <v>-8.4585400000000005E-3</v>
      </c>
    </row>
    <row r="95" spans="1:33">
      <c r="A95" s="2" t="s">
        <v>45</v>
      </c>
      <c r="B95" s="2" t="s">
        <v>193</v>
      </c>
      <c r="C95" s="2" t="s">
        <v>44</v>
      </c>
      <c r="D95" s="3">
        <v>10258</v>
      </c>
      <c r="E95" s="4">
        <v>0.74720103000000004</v>
      </c>
      <c r="F95" s="4"/>
      <c r="G95" s="3">
        <v>10793</v>
      </c>
      <c r="H95" s="4">
        <v>0.68237729999999996</v>
      </c>
      <c r="I95" s="4">
        <v>5.2132890000000001E-2</v>
      </c>
      <c r="J95" s="3">
        <v>7247</v>
      </c>
      <c r="K95" s="4">
        <v>0.87327308999999997</v>
      </c>
      <c r="L95" s="4">
        <v>-0.32855114000000002</v>
      </c>
      <c r="M95" s="3">
        <v>7159</v>
      </c>
      <c r="N95" s="4">
        <v>0.87680944999999999</v>
      </c>
      <c r="O95" s="4">
        <v>-1.215012E-2</v>
      </c>
      <c r="P95" s="3">
        <v>6754</v>
      </c>
      <c r="Q95" s="4">
        <v>0.87584740000000005</v>
      </c>
      <c r="R95" s="4">
        <v>-5.6625340000000003E-2</v>
      </c>
      <c r="S95" s="3">
        <v>6838</v>
      </c>
      <c r="T95" s="4">
        <v>0.93109523999999999</v>
      </c>
      <c r="U95" s="4">
        <v>1.2425769999999999E-2</v>
      </c>
      <c r="V95" s="3">
        <v>6388</v>
      </c>
      <c r="W95" s="4">
        <v>0.92428032999999998</v>
      </c>
      <c r="X95" s="4">
        <v>-6.5740980000000004E-2</v>
      </c>
      <c r="Y95" s="3">
        <v>6148</v>
      </c>
      <c r="Z95" s="4">
        <v>0.92626903999999999</v>
      </c>
      <c r="AA95" s="4">
        <v>-3.7598699999999999E-2</v>
      </c>
      <c r="AB95" s="3">
        <v>6064</v>
      </c>
      <c r="AC95" s="4">
        <v>0.90733253999999997</v>
      </c>
      <c r="AD95" s="4">
        <v>-1.360578E-2</v>
      </c>
      <c r="AE95" s="3">
        <v>6344</v>
      </c>
      <c r="AF95" s="4">
        <v>0.90511781000000002</v>
      </c>
      <c r="AG95" s="4">
        <v>4.6216050000000002E-2</v>
      </c>
    </row>
    <row r="96" spans="1:33">
      <c r="A96" s="2" t="s">
        <v>45</v>
      </c>
      <c r="B96" s="2" t="s">
        <v>193</v>
      </c>
      <c r="C96" s="2" t="s">
        <v>49</v>
      </c>
      <c r="D96" s="3">
        <v>3471</v>
      </c>
      <c r="E96" s="4">
        <v>0.25279897000000001</v>
      </c>
      <c r="F96" s="4"/>
      <c r="G96" s="3">
        <v>5024</v>
      </c>
      <c r="H96" s="4">
        <v>0.31762269999999998</v>
      </c>
      <c r="I96" s="4">
        <v>0.44750381</v>
      </c>
      <c r="J96" s="3">
        <v>1052</v>
      </c>
      <c r="K96" s="4">
        <v>0.12672691</v>
      </c>
      <c r="L96" s="4">
        <v>-0.79066358999999997</v>
      </c>
      <c r="M96" s="3">
        <v>1006</v>
      </c>
      <c r="N96" s="4">
        <v>0.12319055</v>
      </c>
      <c r="O96" s="4">
        <v>-4.3589530000000001E-2</v>
      </c>
      <c r="P96" s="3">
        <v>957</v>
      </c>
      <c r="Q96" s="4">
        <v>0.1241526</v>
      </c>
      <c r="R96" s="4">
        <v>-4.8213770000000003E-2</v>
      </c>
      <c r="S96" s="3">
        <v>506</v>
      </c>
      <c r="T96" s="4">
        <v>6.8904759999999995E-2</v>
      </c>
      <c r="U96" s="4">
        <v>-0.47144406</v>
      </c>
      <c r="V96" s="3">
        <v>523</v>
      </c>
      <c r="W96" s="4">
        <v>7.5719670000000003E-2</v>
      </c>
      <c r="X96" s="4">
        <v>3.4230120000000003E-2</v>
      </c>
      <c r="Y96" s="3">
        <v>489</v>
      </c>
      <c r="Z96" s="4">
        <v>7.3730959999999998E-2</v>
      </c>
      <c r="AA96" s="4">
        <v>-6.4887360000000005E-2</v>
      </c>
      <c r="AB96" s="3">
        <v>619</v>
      </c>
      <c r="AC96" s="4">
        <v>9.2667459999999993E-2</v>
      </c>
      <c r="AD96" s="4">
        <v>0.26560602999999999</v>
      </c>
      <c r="AE96" s="3">
        <v>665</v>
      </c>
      <c r="AF96" s="4">
        <v>9.4882190000000005E-2</v>
      </c>
      <c r="AG96" s="4">
        <v>7.3841560000000001E-2</v>
      </c>
    </row>
    <row r="97" spans="1:33">
      <c r="A97" s="2" t="s">
        <v>45</v>
      </c>
      <c r="B97" s="2" t="s">
        <v>193</v>
      </c>
      <c r="C97" s="2" t="s">
        <v>48</v>
      </c>
      <c r="D97" s="3">
        <v>13729</v>
      </c>
      <c r="E97" s="4">
        <v>1</v>
      </c>
      <c r="F97" s="4"/>
      <c r="G97" s="3">
        <v>15817</v>
      </c>
      <c r="H97" s="4">
        <v>1</v>
      </c>
      <c r="I97" s="4">
        <v>0.15208225</v>
      </c>
      <c r="J97" s="3">
        <v>8299</v>
      </c>
      <c r="K97" s="4">
        <v>1</v>
      </c>
      <c r="L97" s="4">
        <v>-0.47532854000000002</v>
      </c>
      <c r="M97" s="3">
        <v>8165</v>
      </c>
      <c r="N97" s="4">
        <v>1</v>
      </c>
      <c r="O97" s="4">
        <v>-1.613434E-2</v>
      </c>
      <c r="P97" s="3">
        <v>7711</v>
      </c>
      <c r="Q97" s="4">
        <v>1</v>
      </c>
      <c r="R97" s="4">
        <v>-5.5589109999999997E-2</v>
      </c>
      <c r="S97" s="3">
        <v>7344</v>
      </c>
      <c r="T97" s="4">
        <v>1</v>
      </c>
      <c r="U97" s="4">
        <v>-4.7647929999999998E-2</v>
      </c>
      <c r="V97" s="3">
        <v>6911</v>
      </c>
      <c r="W97" s="4">
        <v>1</v>
      </c>
      <c r="X97" s="4">
        <v>-5.8852500000000002E-2</v>
      </c>
      <c r="Y97" s="3">
        <v>6637</v>
      </c>
      <c r="Z97" s="4">
        <v>1</v>
      </c>
      <c r="AA97" s="4">
        <v>-3.9664989999999997E-2</v>
      </c>
      <c r="AB97" s="3">
        <v>6684</v>
      </c>
      <c r="AC97" s="4">
        <v>1</v>
      </c>
      <c r="AD97" s="4">
        <v>6.9807799999999998E-3</v>
      </c>
      <c r="AE97" s="3">
        <v>7010</v>
      </c>
      <c r="AF97" s="4">
        <v>1</v>
      </c>
      <c r="AG97" s="4">
        <v>4.877604E-2</v>
      </c>
    </row>
    <row r="98" spans="1:33">
      <c r="A98" s="2" t="s">
        <v>45</v>
      </c>
      <c r="B98" s="2" t="s">
        <v>194</v>
      </c>
      <c r="C98" s="2" t="s">
        <v>44</v>
      </c>
      <c r="D98" s="3">
        <v>29116</v>
      </c>
      <c r="E98" s="4">
        <v>0.73728315</v>
      </c>
      <c r="F98" s="4"/>
      <c r="G98" s="3">
        <v>29974</v>
      </c>
      <c r="H98" s="4">
        <v>0.73221071999999998</v>
      </c>
      <c r="I98" s="4">
        <v>2.9495609999999998E-2</v>
      </c>
      <c r="J98" s="3">
        <v>30725</v>
      </c>
      <c r="K98" s="4">
        <v>0.72965493000000003</v>
      </c>
      <c r="L98" s="4">
        <v>2.5058279999999999E-2</v>
      </c>
      <c r="M98" s="3">
        <v>30104</v>
      </c>
      <c r="N98" s="4">
        <v>0.72476675999999995</v>
      </c>
      <c r="O98" s="4">
        <v>-2.0226540000000001E-2</v>
      </c>
      <c r="P98" s="3">
        <v>30857</v>
      </c>
      <c r="Q98" s="4">
        <v>0.72866111</v>
      </c>
      <c r="R98" s="4">
        <v>2.5026320000000001E-2</v>
      </c>
      <c r="S98" s="3">
        <v>31696</v>
      </c>
      <c r="T98" s="4">
        <v>0.72767380000000004</v>
      </c>
      <c r="U98" s="4">
        <v>2.717495E-2</v>
      </c>
      <c r="V98" s="3">
        <v>31006</v>
      </c>
      <c r="W98" s="4">
        <v>0.73346476999999999</v>
      </c>
      <c r="X98" s="4">
        <v>-2.1752480000000001E-2</v>
      </c>
      <c r="Y98" s="3">
        <v>30439</v>
      </c>
      <c r="Z98" s="4">
        <v>0.73908185999999998</v>
      </c>
      <c r="AA98" s="4">
        <v>-1.828975E-2</v>
      </c>
      <c r="AB98" s="3">
        <v>29317</v>
      </c>
      <c r="AC98" s="4">
        <v>0.73334732999999996</v>
      </c>
      <c r="AD98" s="4">
        <v>-3.6884609999999998E-2</v>
      </c>
      <c r="AE98" s="3">
        <v>29093</v>
      </c>
      <c r="AF98" s="4">
        <v>0.73906636000000003</v>
      </c>
      <c r="AG98" s="4">
        <v>-7.6375499999999999E-3</v>
      </c>
    </row>
    <row r="99" spans="1:33">
      <c r="A99" s="2" t="s">
        <v>45</v>
      </c>
      <c r="B99" s="2" t="s">
        <v>194</v>
      </c>
      <c r="C99" s="2" t="s">
        <v>49</v>
      </c>
      <c r="D99" s="3">
        <v>10375</v>
      </c>
      <c r="E99" s="4">
        <v>0.26271685</v>
      </c>
      <c r="F99" s="4"/>
      <c r="G99" s="3">
        <v>10962</v>
      </c>
      <c r="H99" s="4">
        <v>0.26778928000000002</v>
      </c>
      <c r="I99" s="4">
        <v>5.66423E-2</v>
      </c>
      <c r="J99" s="3">
        <v>11384</v>
      </c>
      <c r="K99" s="4">
        <v>0.27034507000000002</v>
      </c>
      <c r="L99" s="4">
        <v>3.8466239999999999E-2</v>
      </c>
      <c r="M99" s="3">
        <v>11432</v>
      </c>
      <c r="N99" s="4">
        <v>0.27523323999999999</v>
      </c>
      <c r="O99" s="4">
        <v>4.2164999999999998E-3</v>
      </c>
      <c r="P99" s="3">
        <v>11491</v>
      </c>
      <c r="Q99" s="4">
        <v>0.27133889</v>
      </c>
      <c r="R99" s="4">
        <v>5.1221599999999997E-3</v>
      </c>
      <c r="S99" s="3">
        <v>11862</v>
      </c>
      <c r="T99" s="4">
        <v>0.27232620000000002</v>
      </c>
      <c r="U99" s="4">
        <v>3.2311239999999998E-2</v>
      </c>
      <c r="V99" s="3">
        <v>11267</v>
      </c>
      <c r="W99" s="4">
        <v>0.26653523000000001</v>
      </c>
      <c r="X99" s="4">
        <v>-5.0114110000000003E-2</v>
      </c>
      <c r="Y99" s="3">
        <v>10746</v>
      </c>
      <c r="Z99" s="4">
        <v>0.26091814000000002</v>
      </c>
      <c r="AA99" s="4">
        <v>-4.628264E-2</v>
      </c>
      <c r="AB99" s="3">
        <v>10660</v>
      </c>
      <c r="AC99" s="4">
        <v>0.26665266999999998</v>
      </c>
      <c r="AD99" s="4">
        <v>-8.0202199999999998E-3</v>
      </c>
      <c r="AE99" s="3">
        <v>10271</v>
      </c>
      <c r="AF99" s="4">
        <v>0.26093364000000002</v>
      </c>
      <c r="AG99" s="4">
        <v>-3.6435599999999999E-2</v>
      </c>
    </row>
    <row r="100" spans="1:33">
      <c r="A100" s="2" t="s">
        <v>45</v>
      </c>
      <c r="B100" s="2" t="s">
        <v>194</v>
      </c>
      <c r="C100" s="2" t="s">
        <v>48</v>
      </c>
      <c r="D100" s="3">
        <v>39490</v>
      </c>
      <c r="E100" s="4">
        <v>1</v>
      </c>
      <c r="F100" s="4"/>
      <c r="G100" s="3">
        <v>40937</v>
      </c>
      <c r="H100" s="4">
        <v>1</v>
      </c>
      <c r="I100" s="4">
        <v>3.66275E-2</v>
      </c>
      <c r="J100" s="3">
        <v>42110</v>
      </c>
      <c r="K100" s="4">
        <v>1</v>
      </c>
      <c r="L100" s="4">
        <v>2.864879E-2</v>
      </c>
      <c r="M100" s="3">
        <v>41536</v>
      </c>
      <c r="N100" s="4">
        <v>1</v>
      </c>
      <c r="O100" s="4">
        <v>-1.3618480000000001E-2</v>
      </c>
      <c r="P100" s="3">
        <v>42348</v>
      </c>
      <c r="Q100" s="4">
        <v>1</v>
      </c>
      <c r="R100" s="4">
        <v>1.9548030000000001E-2</v>
      </c>
      <c r="S100" s="3">
        <v>43558</v>
      </c>
      <c r="T100" s="4">
        <v>1</v>
      </c>
      <c r="U100" s="4">
        <v>2.8568630000000001E-2</v>
      </c>
      <c r="V100" s="3">
        <v>42274</v>
      </c>
      <c r="W100" s="4">
        <v>1</v>
      </c>
      <c r="X100" s="4">
        <v>-2.9476100000000002E-2</v>
      </c>
      <c r="Y100" s="3">
        <v>41185</v>
      </c>
      <c r="Z100" s="4">
        <v>1</v>
      </c>
      <c r="AA100" s="4">
        <v>-2.5750840000000001E-2</v>
      </c>
      <c r="AB100" s="3">
        <v>39976</v>
      </c>
      <c r="AC100" s="4">
        <v>1</v>
      </c>
      <c r="AD100" s="4">
        <v>-2.9353359999999998E-2</v>
      </c>
      <c r="AE100" s="3">
        <v>39364</v>
      </c>
      <c r="AF100" s="4">
        <v>1</v>
      </c>
      <c r="AG100" s="4">
        <v>-1.531662E-2</v>
      </c>
    </row>
    <row r="101" spans="1:33">
      <c r="A101" s="2" t="s">
        <v>45</v>
      </c>
      <c r="B101" s="2" t="s">
        <v>195</v>
      </c>
      <c r="C101" s="2" t="s">
        <v>44</v>
      </c>
      <c r="D101" s="3">
        <v>5656</v>
      </c>
      <c r="E101" s="4">
        <v>0.69445204999999999</v>
      </c>
      <c r="F101" s="4"/>
      <c r="G101" s="3">
        <v>5710</v>
      </c>
      <c r="H101" s="4">
        <v>0.6785776</v>
      </c>
      <c r="I101" s="4">
        <v>9.6619099999999992E-3</v>
      </c>
      <c r="J101" s="3">
        <v>5543</v>
      </c>
      <c r="K101" s="4">
        <v>0.66103729</v>
      </c>
      <c r="L101" s="4">
        <v>-2.938936E-2</v>
      </c>
      <c r="M101" s="3">
        <v>5052</v>
      </c>
      <c r="N101" s="4">
        <v>0.63606848999999999</v>
      </c>
      <c r="O101" s="4">
        <v>-8.8460609999999995E-2</v>
      </c>
      <c r="P101" s="3">
        <v>4784</v>
      </c>
      <c r="Q101" s="4">
        <v>0.63214243000000003</v>
      </c>
      <c r="R101" s="4">
        <v>-5.320196E-2</v>
      </c>
      <c r="S101" s="3">
        <v>4822</v>
      </c>
      <c r="T101" s="4">
        <v>0.62053932999999994</v>
      </c>
      <c r="U101" s="4">
        <v>7.9890900000000008E-3</v>
      </c>
      <c r="V101" s="3">
        <v>4317</v>
      </c>
      <c r="W101" s="4">
        <v>0.59873883999999999</v>
      </c>
      <c r="X101" s="4">
        <v>-0.10460139</v>
      </c>
      <c r="Y101" s="3">
        <v>4159</v>
      </c>
      <c r="Z101" s="4">
        <v>0.59919897</v>
      </c>
      <c r="AA101" s="4">
        <v>-3.6719559999999998E-2</v>
      </c>
      <c r="AB101" s="3">
        <v>4033</v>
      </c>
      <c r="AC101" s="4">
        <v>0.56444777999999995</v>
      </c>
      <c r="AD101" s="4">
        <v>-3.0234770000000001E-2</v>
      </c>
      <c r="AE101" s="3">
        <v>3862</v>
      </c>
      <c r="AF101" s="4">
        <v>0.55929556999999996</v>
      </c>
      <c r="AG101" s="4">
        <v>-4.234541E-2</v>
      </c>
    </row>
    <row r="102" spans="1:33">
      <c r="A102" s="2" t="s">
        <v>45</v>
      </c>
      <c r="B102" s="2" t="s">
        <v>195</v>
      </c>
      <c r="C102" s="2" t="s">
        <v>49</v>
      </c>
      <c r="D102" s="3">
        <v>2488</v>
      </c>
      <c r="E102" s="4">
        <v>0.30554795000000001</v>
      </c>
      <c r="F102" s="4"/>
      <c r="G102" s="3">
        <v>2705</v>
      </c>
      <c r="H102" s="4">
        <v>0.3214224</v>
      </c>
      <c r="I102" s="4">
        <v>8.696479E-2</v>
      </c>
      <c r="J102" s="3">
        <v>2842</v>
      </c>
      <c r="K102" s="4">
        <v>0.33896271</v>
      </c>
      <c r="L102" s="4">
        <v>5.0737900000000002E-2</v>
      </c>
      <c r="M102" s="3">
        <v>2891</v>
      </c>
      <c r="N102" s="4">
        <v>0.36393151000000001</v>
      </c>
      <c r="O102" s="4">
        <v>1.7103710000000001E-2</v>
      </c>
      <c r="P102" s="3">
        <v>2784</v>
      </c>
      <c r="Q102" s="4">
        <v>0.36785757000000002</v>
      </c>
      <c r="R102" s="4">
        <v>-3.7044260000000002E-2</v>
      </c>
      <c r="S102" s="3">
        <v>2949</v>
      </c>
      <c r="T102" s="4">
        <v>0.37946067</v>
      </c>
      <c r="U102" s="4">
        <v>5.9225769999999997E-2</v>
      </c>
      <c r="V102" s="3">
        <v>2893</v>
      </c>
      <c r="W102" s="4">
        <v>0.40126116000000001</v>
      </c>
      <c r="X102" s="4">
        <v>-1.86845E-2</v>
      </c>
      <c r="Y102" s="3">
        <v>2782</v>
      </c>
      <c r="Z102" s="4">
        <v>0.40080103</v>
      </c>
      <c r="AA102" s="4">
        <v>-3.8563029999999998E-2</v>
      </c>
      <c r="AB102" s="3">
        <v>3112</v>
      </c>
      <c r="AC102" s="4">
        <v>0.43555221999999999</v>
      </c>
      <c r="AD102" s="4">
        <v>0.11873006</v>
      </c>
      <c r="AE102" s="3">
        <v>3043</v>
      </c>
      <c r="AF102" s="4">
        <v>0.44070442999999998</v>
      </c>
      <c r="AG102" s="4">
        <v>-2.2090970000000001E-2</v>
      </c>
    </row>
    <row r="103" spans="1:33">
      <c r="A103" s="2" t="s">
        <v>45</v>
      </c>
      <c r="B103" s="2" t="s">
        <v>195</v>
      </c>
      <c r="C103" s="2" t="s">
        <v>48</v>
      </c>
      <c r="D103" s="3">
        <v>8144</v>
      </c>
      <c r="E103" s="4">
        <v>1</v>
      </c>
      <c r="F103" s="4"/>
      <c r="G103" s="3">
        <v>8415</v>
      </c>
      <c r="H103" s="4">
        <v>1</v>
      </c>
      <c r="I103" s="4">
        <v>3.3281650000000003E-2</v>
      </c>
      <c r="J103" s="3">
        <v>8385</v>
      </c>
      <c r="K103" s="4">
        <v>1</v>
      </c>
      <c r="L103" s="4">
        <v>-3.6346600000000001E-3</v>
      </c>
      <c r="M103" s="3">
        <v>7943</v>
      </c>
      <c r="N103" s="4">
        <v>1</v>
      </c>
      <c r="O103" s="4">
        <v>-5.2678240000000001E-2</v>
      </c>
      <c r="P103" s="3">
        <v>7567</v>
      </c>
      <c r="Q103" s="4">
        <v>1</v>
      </c>
      <c r="R103" s="4">
        <v>-4.7321660000000002E-2</v>
      </c>
      <c r="S103" s="3">
        <v>7770</v>
      </c>
      <c r="T103" s="4">
        <v>1</v>
      </c>
      <c r="U103" s="4">
        <v>2.6836889999999999E-2</v>
      </c>
      <c r="V103" s="3">
        <v>7211</v>
      </c>
      <c r="W103" s="4">
        <v>1</v>
      </c>
      <c r="X103" s="4">
        <v>-7.1999309999999997E-2</v>
      </c>
      <c r="Y103" s="3">
        <v>6941</v>
      </c>
      <c r="Z103" s="4">
        <v>1</v>
      </c>
      <c r="AA103" s="4">
        <v>-3.7459270000000003E-2</v>
      </c>
      <c r="AB103" s="3">
        <v>7145</v>
      </c>
      <c r="AC103" s="4">
        <v>1</v>
      </c>
      <c r="AD103" s="4">
        <v>2.9470489999999998E-2</v>
      </c>
      <c r="AE103" s="3">
        <v>6906</v>
      </c>
      <c r="AF103" s="4">
        <v>1</v>
      </c>
      <c r="AG103" s="4">
        <v>-3.3523539999999998E-2</v>
      </c>
    </row>
    <row r="104" spans="1:33">
      <c r="A104" s="2" t="s">
        <v>45</v>
      </c>
      <c r="B104" s="2" t="s">
        <v>196</v>
      </c>
      <c r="C104" s="2" t="s">
        <v>44</v>
      </c>
      <c r="D104" s="3">
        <v>102538</v>
      </c>
      <c r="E104" s="4">
        <v>0.75898268999999996</v>
      </c>
      <c r="F104" s="4"/>
      <c r="G104" s="3">
        <v>103140</v>
      </c>
      <c r="H104" s="4">
        <v>0.75783025999999998</v>
      </c>
      <c r="I104" s="4">
        <v>5.87339E-3</v>
      </c>
      <c r="J104" s="3">
        <v>101692</v>
      </c>
      <c r="K104" s="4">
        <v>0.74851053000000001</v>
      </c>
      <c r="L104" s="4">
        <v>-1.404245E-2</v>
      </c>
      <c r="M104" s="3">
        <v>102868</v>
      </c>
      <c r="N104" s="4">
        <v>0.74946268000000005</v>
      </c>
      <c r="O104" s="4">
        <v>1.156779E-2</v>
      </c>
      <c r="P104" s="3">
        <v>103533</v>
      </c>
      <c r="Q104" s="4">
        <v>0.75142472000000005</v>
      </c>
      <c r="R104" s="4">
        <v>6.4615599999999999E-3</v>
      </c>
      <c r="S104" s="3">
        <v>104304</v>
      </c>
      <c r="T104" s="4">
        <v>0.74742913</v>
      </c>
      <c r="U104" s="4">
        <v>7.4549300000000002E-3</v>
      </c>
      <c r="V104" s="3">
        <v>101844</v>
      </c>
      <c r="W104" s="4">
        <v>0.76197661000000005</v>
      </c>
      <c r="X104" s="4">
        <v>-2.3591009999999999E-2</v>
      </c>
      <c r="Y104" s="3">
        <v>98764</v>
      </c>
      <c r="Z104" s="4">
        <v>0.77437814000000005</v>
      </c>
      <c r="AA104" s="4">
        <v>-3.0242229999999998E-2</v>
      </c>
      <c r="AB104" s="3">
        <v>97012</v>
      </c>
      <c r="AC104" s="4">
        <v>0.78679460999999995</v>
      </c>
      <c r="AD104" s="4">
        <v>-1.7741119999999999E-2</v>
      </c>
      <c r="AE104" s="3">
        <v>101258</v>
      </c>
      <c r="AF104" s="4">
        <v>0.79981449999999998</v>
      </c>
      <c r="AG104" s="4">
        <v>4.3771270000000001E-2</v>
      </c>
    </row>
    <row r="105" spans="1:33">
      <c r="A105" s="2" t="s">
        <v>45</v>
      </c>
      <c r="B105" s="2" t="s">
        <v>196</v>
      </c>
      <c r="C105" s="2" t="s">
        <v>49</v>
      </c>
      <c r="D105" s="3">
        <v>32561</v>
      </c>
      <c r="E105" s="4">
        <v>0.24101731000000001</v>
      </c>
      <c r="F105" s="4"/>
      <c r="G105" s="3">
        <v>32959</v>
      </c>
      <c r="H105" s="4">
        <v>0.24216973999999999</v>
      </c>
      <c r="I105" s="4">
        <v>1.221997E-2</v>
      </c>
      <c r="J105" s="3">
        <v>34167</v>
      </c>
      <c r="K105" s="4">
        <v>0.25148946999999999</v>
      </c>
      <c r="L105" s="4">
        <v>3.6650040000000002E-2</v>
      </c>
      <c r="M105" s="3">
        <v>34388</v>
      </c>
      <c r="N105" s="4">
        <v>0.25053732000000001</v>
      </c>
      <c r="O105" s="4">
        <v>6.4576599999999996E-3</v>
      </c>
      <c r="P105" s="3">
        <v>34249</v>
      </c>
      <c r="Q105" s="4">
        <v>0.24857528000000001</v>
      </c>
      <c r="R105" s="4">
        <v>-4.0277300000000002E-3</v>
      </c>
      <c r="S105" s="3">
        <v>35246</v>
      </c>
      <c r="T105" s="4">
        <v>0.25257087</v>
      </c>
      <c r="U105" s="4">
        <v>2.912093E-2</v>
      </c>
      <c r="V105" s="3">
        <v>31814</v>
      </c>
      <c r="W105" s="4">
        <v>0.23802339</v>
      </c>
      <c r="X105" s="4">
        <v>-9.7397540000000005E-2</v>
      </c>
      <c r="Y105" s="3">
        <v>28776</v>
      </c>
      <c r="Z105" s="4">
        <v>0.22562186000000001</v>
      </c>
      <c r="AA105" s="4">
        <v>-9.5490030000000004E-2</v>
      </c>
      <c r="AB105" s="3">
        <v>26288</v>
      </c>
      <c r="AC105" s="4">
        <v>0.21320538999999999</v>
      </c>
      <c r="AD105" s="4">
        <v>-8.6445049999999996E-2</v>
      </c>
      <c r="AE105" s="3">
        <v>25344</v>
      </c>
      <c r="AF105" s="4">
        <v>0.20018549999999999</v>
      </c>
      <c r="AG105" s="4">
        <v>-3.5922660000000002E-2</v>
      </c>
    </row>
    <row r="106" spans="1:33">
      <c r="A106" s="2" t="s">
        <v>45</v>
      </c>
      <c r="B106" s="2" t="s">
        <v>196</v>
      </c>
      <c r="C106" s="2" t="s">
        <v>48</v>
      </c>
      <c r="D106" s="3">
        <v>135099</v>
      </c>
      <c r="E106" s="4">
        <v>1</v>
      </c>
      <c r="F106" s="4"/>
      <c r="G106" s="3">
        <v>136099</v>
      </c>
      <c r="H106" s="4">
        <v>1</v>
      </c>
      <c r="I106" s="4">
        <v>7.4030199999999997E-3</v>
      </c>
      <c r="J106" s="3">
        <v>135858</v>
      </c>
      <c r="K106" s="4">
        <v>1</v>
      </c>
      <c r="L106" s="4">
        <v>-1.7662699999999999E-3</v>
      </c>
      <c r="M106" s="3">
        <v>137255</v>
      </c>
      <c r="N106" s="4">
        <v>1</v>
      </c>
      <c r="O106" s="4">
        <v>1.0282650000000001E-2</v>
      </c>
      <c r="P106" s="3">
        <v>137782</v>
      </c>
      <c r="Q106" s="4">
        <v>1</v>
      </c>
      <c r="R106" s="4">
        <v>3.8335999999999999E-3</v>
      </c>
      <c r="S106" s="3">
        <v>139551</v>
      </c>
      <c r="T106" s="4">
        <v>1</v>
      </c>
      <c r="U106" s="4">
        <v>1.2840560000000001E-2</v>
      </c>
      <c r="V106" s="3">
        <v>133657</v>
      </c>
      <c r="W106" s="4">
        <v>1</v>
      </c>
      <c r="X106" s="4">
        <v>-4.2232390000000002E-2</v>
      </c>
      <c r="Y106" s="3">
        <v>127539</v>
      </c>
      <c r="Z106" s="4">
        <v>1</v>
      </c>
      <c r="AA106" s="4">
        <v>-4.5772729999999998E-2</v>
      </c>
      <c r="AB106" s="3">
        <v>123300</v>
      </c>
      <c r="AC106" s="4">
        <v>1</v>
      </c>
      <c r="AD106" s="4">
        <v>-3.3242229999999998E-2</v>
      </c>
      <c r="AE106" s="3">
        <v>126602</v>
      </c>
      <c r="AF106" s="4">
        <v>1</v>
      </c>
      <c r="AG106" s="4">
        <v>2.6780100000000001E-2</v>
      </c>
    </row>
    <row r="107" spans="1:33">
      <c r="A107" s="2" t="s">
        <v>45</v>
      </c>
      <c r="B107" s="2" t="s">
        <v>197</v>
      </c>
      <c r="C107" s="2" t="s">
        <v>44</v>
      </c>
      <c r="D107" s="3">
        <v>40875</v>
      </c>
      <c r="E107" s="4">
        <v>0.78693404</v>
      </c>
      <c r="F107" s="4"/>
      <c r="G107" s="3">
        <v>41445</v>
      </c>
      <c r="H107" s="4">
        <v>0.77486231000000005</v>
      </c>
      <c r="I107" s="4">
        <v>1.3953149999999999E-2</v>
      </c>
      <c r="J107" s="3">
        <v>41728</v>
      </c>
      <c r="K107" s="4">
        <v>0.76373157000000003</v>
      </c>
      <c r="L107" s="4">
        <v>6.8321399999999996E-3</v>
      </c>
      <c r="M107" s="3">
        <v>42433</v>
      </c>
      <c r="N107" s="4">
        <v>0.75676465999999998</v>
      </c>
      <c r="O107" s="4">
        <v>1.689504E-2</v>
      </c>
      <c r="P107" s="3">
        <v>42421</v>
      </c>
      <c r="Q107" s="4">
        <v>0.75151148999999995</v>
      </c>
      <c r="R107" s="4">
        <v>-3.0156999999999997E-4</v>
      </c>
      <c r="S107" s="3">
        <v>43333</v>
      </c>
      <c r="T107" s="4">
        <v>0.74373049000000002</v>
      </c>
      <c r="U107" s="4">
        <v>2.15143E-2</v>
      </c>
      <c r="V107" s="3">
        <v>42322</v>
      </c>
      <c r="W107" s="4">
        <v>0.74330501999999998</v>
      </c>
      <c r="X107" s="4">
        <v>-2.333447E-2</v>
      </c>
      <c r="Y107" s="3">
        <v>41679</v>
      </c>
      <c r="Z107" s="4">
        <v>0.73895323999999996</v>
      </c>
      <c r="AA107" s="4">
        <v>-1.5189329999999999E-2</v>
      </c>
      <c r="AB107" s="3">
        <v>41824</v>
      </c>
      <c r="AC107" s="4">
        <v>0.73476191000000002</v>
      </c>
      <c r="AD107" s="4">
        <v>3.4789700000000001E-3</v>
      </c>
      <c r="AE107" s="3">
        <v>42347</v>
      </c>
      <c r="AF107" s="4">
        <v>0.73499194000000001</v>
      </c>
      <c r="AG107" s="4">
        <v>1.250414E-2</v>
      </c>
    </row>
    <row r="108" spans="1:33">
      <c r="A108" s="2" t="s">
        <v>45</v>
      </c>
      <c r="B108" s="2" t="s">
        <v>197</v>
      </c>
      <c r="C108" s="2" t="s">
        <v>49</v>
      </c>
      <c r="D108" s="3">
        <v>11067</v>
      </c>
      <c r="E108" s="4">
        <v>0.21306596</v>
      </c>
      <c r="F108" s="4"/>
      <c r="G108" s="3">
        <v>12042</v>
      </c>
      <c r="H108" s="4">
        <v>0.22513769</v>
      </c>
      <c r="I108" s="4">
        <v>8.8092450000000003E-2</v>
      </c>
      <c r="J108" s="3">
        <v>12909</v>
      </c>
      <c r="K108" s="4">
        <v>0.23626843</v>
      </c>
      <c r="L108" s="4">
        <v>7.2008840000000005E-2</v>
      </c>
      <c r="M108" s="3">
        <v>13639</v>
      </c>
      <c r="N108" s="4">
        <v>0.24323533999999999</v>
      </c>
      <c r="O108" s="4">
        <v>5.6518289999999999E-2</v>
      </c>
      <c r="P108" s="3">
        <v>14026</v>
      </c>
      <c r="Q108" s="4">
        <v>0.24848851</v>
      </c>
      <c r="R108" s="4">
        <v>2.8427919999999999E-2</v>
      </c>
      <c r="S108" s="3">
        <v>14931</v>
      </c>
      <c r="T108" s="4">
        <v>0.25626950999999998</v>
      </c>
      <c r="U108" s="4">
        <v>6.4523140000000007E-2</v>
      </c>
      <c r="V108" s="3">
        <v>14616</v>
      </c>
      <c r="W108" s="4">
        <v>0.25669498000000002</v>
      </c>
      <c r="X108" s="4">
        <v>-2.1152959999999998E-2</v>
      </c>
      <c r="Y108" s="3">
        <v>14724</v>
      </c>
      <c r="Z108" s="4">
        <v>0.26104675999999999</v>
      </c>
      <c r="AA108" s="4">
        <v>7.4042400000000003E-3</v>
      </c>
      <c r="AB108" s="3">
        <v>15098</v>
      </c>
      <c r="AC108" s="4">
        <v>0.26523808999999998</v>
      </c>
      <c r="AD108" s="4">
        <v>2.5406769999999999E-2</v>
      </c>
      <c r="AE108" s="3">
        <v>15269</v>
      </c>
      <c r="AF108" s="4">
        <v>0.26500805999999999</v>
      </c>
      <c r="AG108" s="4">
        <v>1.1309430000000001E-2</v>
      </c>
    </row>
    <row r="109" spans="1:33">
      <c r="A109" s="2" t="s">
        <v>45</v>
      </c>
      <c r="B109" s="2" t="s">
        <v>197</v>
      </c>
      <c r="C109" s="2" t="s">
        <v>48</v>
      </c>
      <c r="D109" s="3">
        <v>51942</v>
      </c>
      <c r="E109" s="4">
        <v>1</v>
      </c>
      <c r="F109" s="4"/>
      <c r="G109" s="3">
        <v>53487</v>
      </c>
      <c r="H109" s="4">
        <v>1</v>
      </c>
      <c r="I109" s="4">
        <v>2.9749709999999999E-2</v>
      </c>
      <c r="J109" s="3">
        <v>54638</v>
      </c>
      <c r="K109" s="4">
        <v>1</v>
      </c>
      <c r="L109" s="4">
        <v>2.150587E-2</v>
      </c>
      <c r="M109" s="3">
        <v>56072</v>
      </c>
      <c r="N109" s="4">
        <v>1</v>
      </c>
      <c r="O109" s="4">
        <v>2.6256760000000001E-2</v>
      </c>
      <c r="P109" s="3">
        <v>56447</v>
      </c>
      <c r="Q109" s="4">
        <v>1</v>
      </c>
      <c r="R109" s="4">
        <v>6.68646E-3</v>
      </c>
      <c r="S109" s="3">
        <v>58265</v>
      </c>
      <c r="T109" s="4">
        <v>1</v>
      </c>
      <c r="U109" s="4">
        <v>3.2201500000000001E-2</v>
      </c>
      <c r="V109" s="3">
        <v>56938</v>
      </c>
      <c r="W109" s="4">
        <v>1</v>
      </c>
      <c r="X109" s="4">
        <v>-2.2775420000000001E-2</v>
      </c>
      <c r="Y109" s="3">
        <v>56403</v>
      </c>
      <c r="Z109" s="4">
        <v>1</v>
      </c>
      <c r="AA109" s="4">
        <v>-9.3896799999999992E-3</v>
      </c>
      <c r="AB109" s="3">
        <v>56922</v>
      </c>
      <c r="AC109" s="4">
        <v>1</v>
      </c>
      <c r="AD109" s="4">
        <v>9.2031500000000002E-3</v>
      </c>
      <c r="AE109" s="3">
        <v>57616</v>
      </c>
      <c r="AF109" s="4">
        <v>1</v>
      </c>
      <c r="AG109" s="4">
        <v>1.218725E-2</v>
      </c>
    </row>
    <row r="110" spans="1:33">
      <c r="A110" s="2" t="s">
        <v>45</v>
      </c>
      <c r="B110" s="2" t="s">
        <v>198</v>
      </c>
      <c r="C110" s="2" t="s">
        <v>44</v>
      </c>
      <c r="D110" s="3">
        <v>4867</v>
      </c>
      <c r="E110" s="4">
        <v>0.80933509999999997</v>
      </c>
      <c r="F110" s="4"/>
      <c r="G110" s="3">
        <v>4800</v>
      </c>
      <c r="H110" s="4">
        <v>0.79743430999999998</v>
      </c>
      <c r="I110" s="4">
        <v>-1.3648189999999999E-2</v>
      </c>
      <c r="J110" s="3">
        <v>4926</v>
      </c>
      <c r="K110" s="4">
        <v>0.80358775999999998</v>
      </c>
      <c r="L110" s="4">
        <v>2.61715E-2</v>
      </c>
      <c r="M110" s="3">
        <v>5007</v>
      </c>
      <c r="N110" s="4">
        <v>0.79369361000000005</v>
      </c>
      <c r="O110" s="4">
        <v>1.6571269999999999E-2</v>
      </c>
      <c r="P110" s="3">
        <v>4848</v>
      </c>
      <c r="Q110" s="4">
        <v>0.78309490000000004</v>
      </c>
      <c r="R110" s="4">
        <v>-3.1930890000000003E-2</v>
      </c>
      <c r="S110" s="3">
        <v>4826</v>
      </c>
      <c r="T110" s="4">
        <v>0.78601200999999998</v>
      </c>
      <c r="U110" s="4">
        <v>-4.53251E-3</v>
      </c>
      <c r="V110" s="3">
        <v>4620</v>
      </c>
      <c r="W110" s="4">
        <v>0.79076793000000001</v>
      </c>
      <c r="X110" s="4">
        <v>-4.2507320000000001E-2</v>
      </c>
      <c r="Y110" s="3">
        <v>4483</v>
      </c>
      <c r="Z110" s="4">
        <v>0.77864204000000004</v>
      </c>
      <c r="AA110" s="4">
        <v>-2.974769E-2</v>
      </c>
      <c r="AB110" s="3">
        <v>4405</v>
      </c>
      <c r="AC110" s="4">
        <v>0.77809185000000003</v>
      </c>
      <c r="AD110" s="4">
        <v>-1.736799E-2</v>
      </c>
      <c r="AE110" s="3">
        <v>4629</v>
      </c>
      <c r="AF110" s="4">
        <v>0.78918917</v>
      </c>
      <c r="AG110" s="4">
        <v>5.0761849999999997E-2</v>
      </c>
    </row>
    <row r="111" spans="1:33">
      <c r="A111" s="2" t="s">
        <v>45</v>
      </c>
      <c r="B111" s="2" t="s">
        <v>198</v>
      </c>
      <c r="C111" s="2" t="s">
        <v>49</v>
      </c>
      <c r="D111" s="3">
        <v>1146</v>
      </c>
      <c r="E111" s="4">
        <v>0.1906649</v>
      </c>
      <c r="F111" s="4"/>
      <c r="G111" s="3">
        <v>1219</v>
      </c>
      <c r="H111" s="4">
        <v>0.20256568999999999</v>
      </c>
      <c r="I111" s="4">
        <v>6.3556199999999993E-2</v>
      </c>
      <c r="J111" s="3">
        <v>1204</v>
      </c>
      <c r="K111" s="4">
        <v>0.19641223999999999</v>
      </c>
      <c r="L111" s="4">
        <v>-1.2620289999999999E-2</v>
      </c>
      <c r="M111" s="3">
        <v>1302</v>
      </c>
      <c r="N111" s="4">
        <v>0.20630639000000001</v>
      </c>
      <c r="O111" s="4">
        <v>8.1091360000000001E-2</v>
      </c>
      <c r="P111" s="3">
        <v>1343</v>
      </c>
      <c r="Q111" s="4">
        <v>0.21690509999999999</v>
      </c>
      <c r="R111" s="4">
        <v>3.1577710000000002E-2</v>
      </c>
      <c r="S111" s="3">
        <v>1314</v>
      </c>
      <c r="T111" s="4">
        <v>0.21398798999999999</v>
      </c>
      <c r="U111" s="4">
        <v>-2.156514E-2</v>
      </c>
      <c r="V111" s="3">
        <v>1223</v>
      </c>
      <c r="W111" s="4">
        <v>0.20923206999999999</v>
      </c>
      <c r="X111" s="4">
        <v>-6.9418430000000003E-2</v>
      </c>
      <c r="Y111" s="3">
        <v>1274</v>
      </c>
      <c r="Z111" s="4">
        <v>0.22135795999999999</v>
      </c>
      <c r="AA111" s="4">
        <v>4.2468140000000001E-2</v>
      </c>
      <c r="AB111" s="3">
        <v>1256</v>
      </c>
      <c r="AC111" s="4">
        <v>0.22190815</v>
      </c>
      <c r="AD111" s="4">
        <v>-1.422909E-2</v>
      </c>
      <c r="AE111" s="3">
        <v>1236</v>
      </c>
      <c r="AF111" s="4">
        <v>0.21081083</v>
      </c>
      <c r="AG111" s="4">
        <v>-1.5821849999999998E-2</v>
      </c>
    </row>
    <row r="112" spans="1:33">
      <c r="A112" s="2" t="s">
        <v>45</v>
      </c>
      <c r="B112" s="2" t="s">
        <v>198</v>
      </c>
      <c r="C112" s="2" t="s">
        <v>48</v>
      </c>
      <c r="D112" s="3">
        <v>6013</v>
      </c>
      <c r="E112" s="4">
        <v>1</v>
      </c>
      <c r="F112" s="4"/>
      <c r="G112" s="3">
        <v>6020</v>
      </c>
      <c r="H112" s="4">
        <v>1</v>
      </c>
      <c r="I112" s="4">
        <v>1.0719799999999999E-3</v>
      </c>
      <c r="J112" s="3">
        <v>6130</v>
      </c>
      <c r="K112" s="4">
        <v>1</v>
      </c>
      <c r="L112" s="4">
        <v>1.8313619999999999E-2</v>
      </c>
      <c r="M112" s="3">
        <v>6309</v>
      </c>
      <c r="N112" s="4">
        <v>1</v>
      </c>
      <c r="O112" s="4">
        <v>2.92438E-2</v>
      </c>
      <c r="P112" s="3">
        <v>6190</v>
      </c>
      <c r="Q112" s="4">
        <v>1</v>
      </c>
      <c r="R112" s="4">
        <v>-1.8828660000000001E-2</v>
      </c>
      <c r="S112" s="3">
        <v>6139</v>
      </c>
      <c r="T112" s="4">
        <v>1</v>
      </c>
      <c r="U112" s="4">
        <v>-8.2269800000000001E-3</v>
      </c>
      <c r="V112" s="3">
        <v>5843</v>
      </c>
      <c r="W112" s="4">
        <v>1</v>
      </c>
      <c r="X112" s="4">
        <v>-4.8265969999999998E-2</v>
      </c>
      <c r="Y112" s="3">
        <v>5757</v>
      </c>
      <c r="Z112" s="4">
        <v>1</v>
      </c>
      <c r="AA112" s="4">
        <v>-1.4637819999999999E-2</v>
      </c>
      <c r="AB112" s="3">
        <v>5661</v>
      </c>
      <c r="AC112" s="4">
        <v>1</v>
      </c>
      <c r="AD112" s="4">
        <v>-1.6673170000000001E-2</v>
      </c>
      <c r="AE112" s="3">
        <v>5865</v>
      </c>
      <c r="AF112" s="4">
        <v>1</v>
      </c>
      <c r="AG112" s="4">
        <v>3.5986379999999998E-2</v>
      </c>
    </row>
    <row r="113" spans="1:33">
      <c r="A113" s="2" t="s">
        <v>45</v>
      </c>
      <c r="B113" s="2" t="s">
        <v>199</v>
      </c>
      <c r="C113" s="2" t="s">
        <v>44</v>
      </c>
      <c r="D113" s="3">
        <v>54509</v>
      </c>
      <c r="E113" s="4">
        <v>0.80625557999999997</v>
      </c>
      <c r="F113" s="4"/>
      <c r="G113" s="3">
        <v>56270</v>
      </c>
      <c r="H113" s="4">
        <v>0.80765370999999997</v>
      </c>
      <c r="I113" s="4">
        <v>3.2308770000000001E-2</v>
      </c>
      <c r="J113" s="3">
        <v>55993</v>
      </c>
      <c r="K113" s="4">
        <v>0.80408663999999996</v>
      </c>
      <c r="L113" s="4">
        <v>-4.9216099999999999E-3</v>
      </c>
      <c r="M113" s="3">
        <v>56574</v>
      </c>
      <c r="N113" s="4">
        <v>0.80067235000000003</v>
      </c>
      <c r="O113" s="4">
        <v>1.037976E-2</v>
      </c>
      <c r="P113" s="3">
        <v>55864</v>
      </c>
      <c r="Q113" s="4">
        <v>0.80064683999999997</v>
      </c>
      <c r="R113" s="4">
        <v>-1.255449E-2</v>
      </c>
      <c r="S113" s="3">
        <v>55091</v>
      </c>
      <c r="T113" s="4">
        <v>0.79379095</v>
      </c>
      <c r="U113" s="4">
        <v>-1.383735E-2</v>
      </c>
      <c r="V113" s="3">
        <v>53224</v>
      </c>
      <c r="W113" s="4">
        <v>0.79725382</v>
      </c>
      <c r="X113" s="4">
        <v>-3.3893319999999998E-2</v>
      </c>
      <c r="Y113" s="3">
        <v>51486</v>
      </c>
      <c r="Z113" s="4">
        <v>0.79780530000000005</v>
      </c>
      <c r="AA113" s="4">
        <v>-3.2653309999999998E-2</v>
      </c>
      <c r="AB113" s="3">
        <v>50042</v>
      </c>
      <c r="AC113" s="4">
        <v>0.80332283999999998</v>
      </c>
      <c r="AD113" s="4">
        <v>-2.8055529999999999E-2</v>
      </c>
      <c r="AE113" s="3">
        <v>50411</v>
      </c>
      <c r="AF113" s="4">
        <v>0.81214792999999996</v>
      </c>
      <c r="AG113" s="4">
        <v>7.3761E-3</v>
      </c>
    </row>
    <row r="114" spans="1:33">
      <c r="A114" s="2" t="s">
        <v>45</v>
      </c>
      <c r="B114" s="2" t="s">
        <v>199</v>
      </c>
      <c r="C114" s="2" t="s">
        <v>49</v>
      </c>
      <c r="D114" s="3">
        <v>13099</v>
      </c>
      <c r="E114" s="4">
        <v>0.19374442</v>
      </c>
      <c r="F114" s="4"/>
      <c r="G114" s="3">
        <v>13401</v>
      </c>
      <c r="H114" s="4">
        <v>0.19234629</v>
      </c>
      <c r="I114" s="4">
        <v>2.3085129999999999E-2</v>
      </c>
      <c r="J114" s="3">
        <v>13643</v>
      </c>
      <c r="K114" s="4">
        <v>0.19591336000000001</v>
      </c>
      <c r="L114" s="4">
        <v>1.8028329999999999E-2</v>
      </c>
      <c r="M114" s="3">
        <v>14084</v>
      </c>
      <c r="N114" s="4">
        <v>0.19932765</v>
      </c>
      <c r="O114" s="4">
        <v>3.2371869999999997E-2</v>
      </c>
      <c r="P114" s="3">
        <v>13910</v>
      </c>
      <c r="Q114" s="4">
        <v>0.19935316</v>
      </c>
      <c r="R114" s="4">
        <v>-1.239669E-2</v>
      </c>
      <c r="S114" s="3">
        <v>14311</v>
      </c>
      <c r="T114" s="4">
        <v>0.20620905</v>
      </c>
      <c r="U114" s="4">
        <v>2.8887779999999998E-2</v>
      </c>
      <c r="V114" s="3">
        <v>13535</v>
      </c>
      <c r="W114" s="4">
        <v>0.20274618</v>
      </c>
      <c r="X114" s="4">
        <v>-5.4242989999999998E-2</v>
      </c>
      <c r="Y114" s="3">
        <v>13049</v>
      </c>
      <c r="Z114" s="4">
        <v>0.2021947</v>
      </c>
      <c r="AA114" s="4">
        <v>-3.5951400000000001E-2</v>
      </c>
      <c r="AB114" s="3">
        <v>12252</v>
      </c>
      <c r="AC114" s="4">
        <v>0.19667715999999999</v>
      </c>
      <c r="AD114" s="4">
        <v>-6.1071729999999998E-2</v>
      </c>
      <c r="AE114" s="3">
        <v>11660</v>
      </c>
      <c r="AF114" s="4">
        <v>0.18785207000000001</v>
      </c>
      <c r="AG114" s="4">
        <v>-4.8281119999999997E-2</v>
      </c>
    </row>
    <row r="115" spans="1:33">
      <c r="A115" s="2" t="s">
        <v>45</v>
      </c>
      <c r="B115" s="2" t="s">
        <v>199</v>
      </c>
      <c r="C115" s="2" t="s">
        <v>48</v>
      </c>
      <c r="D115" s="3">
        <v>67608</v>
      </c>
      <c r="E115" s="4">
        <v>1</v>
      </c>
      <c r="F115" s="4"/>
      <c r="G115" s="3">
        <v>69671</v>
      </c>
      <c r="H115" s="4">
        <v>1</v>
      </c>
      <c r="I115" s="4">
        <v>3.0521739999999999E-2</v>
      </c>
      <c r="J115" s="3">
        <v>69636</v>
      </c>
      <c r="K115" s="4">
        <v>1</v>
      </c>
      <c r="L115" s="4">
        <v>-5.0726999999999999E-4</v>
      </c>
      <c r="M115" s="3">
        <v>70659</v>
      </c>
      <c r="N115" s="4">
        <v>1</v>
      </c>
      <c r="O115" s="4">
        <v>1.468831E-2</v>
      </c>
      <c r="P115" s="3">
        <v>69774</v>
      </c>
      <c r="Q115" s="4">
        <v>1</v>
      </c>
      <c r="R115" s="4">
        <v>-1.2523029999999999E-2</v>
      </c>
      <c r="S115" s="3">
        <v>69403</v>
      </c>
      <c r="T115" s="4">
        <v>1</v>
      </c>
      <c r="U115" s="4">
        <v>-5.3199600000000003E-3</v>
      </c>
      <c r="V115" s="3">
        <v>66759</v>
      </c>
      <c r="W115" s="4">
        <v>1</v>
      </c>
      <c r="X115" s="4">
        <v>-3.8089610000000003E-2</v>
      </c>
      <c r="Y115" s="3">
        <v>64535</v>
      </c>
      <c r="Z115" s="4">
        <v>1</v>
      </c>
      <c r="AA115" s="4">
        <v>-3.3321980000000001E-2</v>
      </c>
      <c r="AB115" s="3">
        <v>62293</v>
      </c>
      <c r="AC115" s="4">
        <v>1</v>
      </c>
      <c r="AD115" s="4">
        <v>-3.4731230000000002E-2</v>
      </c>
      <c r="AE115" s="3">
        <v>62071</v>
      </c>
      <c r="AF115" s="4">
        <v>1</v>
      </c>
      <c r="AG115" s="4">
        <v>-3.5704E-3</v>
      </c>
    </row>
    <row r="116" spans="1:33">
      <c r="A116" s="2" t="s">
        <v>45</v>
      </c>
      <c r="B116" s="2" t="s">
        <v>200</v>
      </c>
      <c r="C116" s="2" t="s">
        <v>44</v>
      </c>
      <c r="D116" s="3">
        <v>14402</v>
      </c>
      <c r="E116" s="4">
        <v>0.72001618000000001</v>
      </c>
      <c r="F116" s="4"/>
      <c r="G116" s="3">
        <v>15100</v>
      </c>
      <c r="H116" s="4">
        <v>0.73155239000000005</v>
      </c>
      <c r="I116" s="4">
        <v>4.845315E-2</v>
      </c>
      <c r="J116" s="3">
        <v>14610</v>
      </c>
      <c r="K116" s="4">
        <v>0.72599829999999999</v>
      </c>
      <c r="L116" s="4">
        <v>-3.2457010000000001E-2</v>
      </c>
      <c r="M116" s="3">
        <v>14761</v>
      </c>
      <c r="N116" s="4">
        <v>0.72966240999999998</v>
      </c>
      <c r="O116" s="4">
        <v>1.033743E-2</v>
      </c>
      <c r="P116" s="3">
        <v>14788</v>
      </c>
      <c r="Q116" s="4">
        <v>0.73691784000000005</v>
      </c>
      <c r="R116" s="4">
        <v>1.8034100000000001E-3</v>
      </c>
      <c r="S116" s="3">
        <v>14941</v>
      </c>
      <c r="T116" s="4">
        <v>0.73554699999999995</v>
      </c>
      <c r="U116" s="4">
        <v>1.039431E-2</v>
      </c>
      <c r="V116" s="3">
        <v>14378</v>
      </c>
      <c r="W116" s="4">
        <v>0.73100739999999997</v>
      </c>
      <c r="X116" s="4">
        <v>-3.7680600000000002E-2</v>
      </c>
      <c r="Y116" s="3">
        <v>13906</v>
      </c>
      <c r="Z116" s="4">
        <v>0.73130223000000005</v>
      </c>
      <c r="AA116" s="4">
        <v>-3.287818E-2</v>
      </c>
      <c r="AB116" s="3">
        <v>14067</v>
      </c>
      <c r="AC116" s="4">
        <v>0.72925182</v>
      </c>
      <c r="AD116" s="4">
        <v>1.157741E-2</v>
      </c>
      <c r="AE116" s="3">
        <v>14346</v>
      </c>
      <c r="AF116" s="4">
        <v>0.72806804000000003</v>
      </c>
      <c r="AG116" s="4">
        <v>1.984928E-2</v>
      </c>
    </row>
    <row r="117" spans="1:33">
      <c r="A117" s="2" t="s">
        <v>45</v>
      </c>
      <c r="B117" s="2" t="s">
        <v>200</v>
      </c>
      <c r="C117" s="2" t="s">
        <v>49</v>
      </c>
      <c r="D117" s="3">
        <v>5600</v>
      </c>
      <c r="E117" s="4">
        <v>0.27998381999999999</v>
      </c>
      <c r="F117" s="4"/>
      <c r="G117" s="3">
        <v>5541</v>
      </c>
      <c r="H117" s="4">
        <v>0.26844761</v>
      </c>
      <c r="I117" s="4">
        <v>-1.0598700000000001E-2</v>
      </c>
      <c r="J117" s="3">
        <v>5514</v>
      </c>
      <c r="K117" s="4">
        <v>0.27400170000000001</v>
      </c>
      <c r="L117" s="4">
        <v>-4.8837799999999999E-3</v>
      </c>
      <c r="M117" s="3">
        <v>5469</v>
      </c>
      <c r="N117" s="4">
        <v>0.27033759000000002</v>
      </c>
      <c r="O117" s="4">
        <v>-8.17909E-3</v>
      </c>
      <c r="P117" s="3">
        <v>5279</v>
      </c>
      <c r="Q117" s="4">
        <v>0.26308216000000001</v>
      </c>
      <c r="R117" s="4">
        <v>-3.4682089999999999E-2</v>
      </c>
      <c r="S117" s="3">
        <v>5372</v>
      </c>
      <c r="T117" s="4">
        <v>0.26445299999999999</v>
      </c>
      <c r="U117" s="4">
        <v>1.755201E-2</v>
      </c>
      <c r="V117" s="3">
        <v>5291</v>
      </c>
      <c r="W117" s="4">
        <v>0.26899260000000003</v>
      </c>
      <c r="X117" s="4">
        <v>-1.5082740000000001E-2</v>
      </c>
      <c r="Y117" s="3">
        <v>5109</v>
      </c>
      <c r="Z117" s="4">
        <v>0.26869777</v>
      </c>
      <c r="AA117" s="4">
        <v>-3.4327669999999998E-2</v>
      </c>
      <c r="AB117" s="3">
        <v>5223</v>
      </c>
      <c r="AC117" s="4">
        <v>0.27074818</v>
      </c>
      <c r="AD117" s="4">
        <v>2.2162560000000001E-2</v>
      </c>
      <c r="AE117" s="3">
        <v>5358</v>
      </c>
      <c r="AF117" s="4">
        <v>0.27193195999999997</v>
      </c>
      <c r="AG117" s="4">
        <v>2.5973799999999998E-2</v>
      </c>
    </row>
    <row r="118" spans="1:33">
      <c r="A118" s="2" t="s">
        <v>45</v>
      </c>
      <c r="B118" s="2" t="s">
        <v>200</v>
      </c>
      <c r="C118" s="2" t="s">
        <v>48</v>
      </c>
      <c r="D118" s="3">
        <v>20003</v>
      </c>
      <c r="E118" s="4">
        <v>1</v>
      </c>
      <c r="F118" s="4"/>
      <c r="G118" s="3">
        <v>20641</v>
      </c>
      <c r="H118" s="4">
        <v>1</v>
      </c>
      <c r="I118" s="4">
        <v>3.1919589999999998E-2</v>
      </c>
      <c r="J118" s="3">
        <v>20124</v>
      </c>
      <c r="K118" s="4">
        <v>1</v>
      </c>
      <c r="L118" s="4">
        <v>-2.5055040000000001E-2</v>
      </c>
      <c r="M118" s="3">
        <v>20230</v>
      </c>
      <c r="N118" s="4">
        <v>1</v>
      </c>
      <c r="O118" s="4">
        <v>5.2638700000000004E-3</v>
      </c>
      <c r="P118" s="3">
        <v>20067</v>
      </c>
      <c r="Q118" s="4">
        <v>1</v>
      </c>
      <c r="R118" s="4">
        <v>-8.0599899999999995E-3</v>
      </c>
      <c r="S118" s="3">
        <v>20313</v>
      </c>
      <c r="T118" s="4">
        <v>1</v>
      </c>
      <c r="U118" s="4">
        <v>1.2277369999999999E-2</v>
      </c>
      <c r="V118" s="3">
        <v>19669</v>
      </c>
      <c r="W118" s="4">
        <v>1</v>
      </c>
      <c r="X118" s="4">
        <v>-3.1704530000000002E-2</v>
      </c>
      <c r="Y118" s="3">
        <v>19015</v>
      </c>
      <c r="Z118" s="4">
        <v>1</v>
      </c>
      <c r="AA118" s="4">
        <v>-3.3268079999999998E-2</v>
      </c>
      <c r="AB118" s="3">
        <v>19289</v>
      </c>
      <c r="AC118" s="4">
        <v>1</v>
      </c>
      <c r="AD118" s="4">
        <v>1.442162E-2</v>
      </c>
      <c r="AE118" s="3">
        <v>19704</v>
      </c>
      <c r="AF118" s="4">
        <v>1</v>
      </c>
      <c r="AG118" s="4">
        <v>2.1507479999999999E-2</v>
      </c>
    </row>
    <row r="119" spans="1:33">
      <c r="A119" s="2" t="s">
        <v>45</v>
      </c>
      <c r="B119" s="2" t="s">
        <v>201</v>
      </c>
      <c r="C119" s="2" t="s">
        <v>44</v>
      </c>
      <c r="D119" s="3">
        <v>16377</v>
      </c>
      <c r="E119" s="4">
        <v>0.74549774999999996</v>
      </c>
      <c r="F119" s="4"/>
      <c r="G119" s="3">
        <v>16736</v>
      </c>
      <c r="H119" s="4">
        <v>0.73794696999999998</v>
      </c>
      <c r="I119" s="4">
        <v>2.192912E-2</v>
      </c>
      <c r="J119" s="3">
        <v>17375</v>
      </c>
      <c r="K119" s="4">
        <v>0.74681322000000006</v>
      </c>
      <c r="L119" s="4">
        <v>3.8180169999999999E-2</v>
      </c>
      <c r="M119" s="3">
        <v>17462</v>
      </c>
      <c r="N119" s="4">
        <v>0.73821124999999999</v>
      </c>
      <c r="O119" s="4">
        <v>4.9965599999999997E-3</v>
      </c>
      <c r="P119" s="3">
        <v>16919</v>
      </c>
      <c r="Q119" s="4">
        <v>0.73230729000000006</v>
      </c>
      <c r="R119" s="4">
        <v>-3.1086160000000002E-2</v>
      </c>
      <c r="S119" s="3">
        <v>16391</v>
      </c>
      <c r="T119" s="4">
        <v>0.72717860999999995</v>
      </c>
      <c r="U119" s="4">
        <v>-3.1199589999999999E-2</v>
      </c>
      <c r="V119" s="3">
        <v>15812</v>
      </c>
      <c r="W119" s="4">
        <v>0.72701537999999999</v>
      </c>
      <c r="X119" s="4">
        <v>-3.5353229999999999E-2</v>
      </c>
      <c r="Y119" s="3">
        <v>15025</v>
      </c>
      <c r="Z119" s="4">
        <v>0.72441478999999998</v>
      </c>
      <c r="AA119" s="4">
        <v>-4.9771919999999997E-2</v>
      </c>
      <c r="AB119" s="3">
        <v>15034</v>
      </c>
      <c r="AC119" s="4">
        <v>0.73206346</v>
      </c>
      <c r="AD119" s="4">
        <v>6.5134999999999998E-4</v>
      </c>
      <c r="AE119" s="3">
        <v>15466</v>
      </c>
      <c r="AF119" s="4">
        <v>0.72845088999999996</v>
      </c>
      <c r="AG119" s="4">
        <v>2.870238E-2</v>
      </c>
    </row>
    <row r="120" spans="1:33">
      <c r="A120" s="2" t="s">
        <v>45</v>
      </c>
      <c r="B120" s="2" t="s">
        <v>201</v>
      </c>
      <c r="C120" s="2" t="s">
        <v>49</v>
      </c>
      <c r="D120" s="3">
        <v>5591</v>
      </c>
      <c r="E120" s="4">
        <v>0.25450224999999999</v>
      </c>
      <c r="F120" s="4"/>
      <c r="G120" s="3">
        <v>5943</v>
      </c>
      <c r="H120" s="4">
        <v>0.26205303000000002</v>
      </c>
      <c r="I120" s="4">
        <v>6.3015299999999996E-2</v>
      </c>
      <c r="J120" s="3">
        <v>5890</v>
      </c>
      <c r="K120" s="4">
        <v>0.25318678</v>
      </c>
      <c r="L120" s="4">
        <v>-8.8538000000000002E-3</v>
      </c>
      <c r="M120" s="3">
        <v>6192</v>
      </c>
      <c r="N120" s="4">
        <v>0.26178875000000001</v>
      </c>
      <c r="O120" s="4">
        <v>5.1249679999999999E-2</v>
      </c>
      <c r="P120" s="3">
        <v>6185</v>
      </c>
      <c r="Q120" s="4">
        <v>0.26769271</v>
      </c>
      <c r="R120" s="4">
        <v>-1.2471800000000001E-3</v>
      </c>
      <c r="S120" s="3">
        <v>6150</v>
      </c>
      <c r="T120" s="4">
        <v>0.27282139</v>
      </c>
      <c r="U120" s="4">
        <v>-5.6747999999999998E-3</v>
      </c>
      <c r="V120" s="3">
        <v>5937</v>
      </c>
      <c r="W120" s="4">
        <v>0.27298462000000001</v>
      </c>
      <c r="X120" s="4">
        <v>-3.4559340000000001E-2</v>
      </c>
      <c r="Y120" s="3">
        <v>5716</v>
      </c>
      <c r="Z120" s="4">
        <v>0.27558521000000002</v>
      </c>
      <c r="AA120" s="4">
        <v>-3.7275839999999998E-2</v>
      </c>
      <c r="AB120" s="3">
        <v>5503</v>
      </c>
      <c r="AC120" s="4">
        <v>0.26793654</v>
      </c>
      <c r="AD120" s="4">
        <v>-3.7285760000000001E-2</v>
      </c>
      <c r="AE120" s="3">
        <v>5765</v>
      </c>
      <c r="AF120" s="4">
        <v>0.27154910999999998</v>
      </c>
      <c r="AG120" s="4">
        <v>4.7742699999999999E-2</v>
      </c>
    </row>
    <row r="121" spans="1:33">
      <c r="A121" s="2" t="s">
        <v>45</v>
      </c>
      <c r="B121" s="2" t="s">
        <v>201</v>
      </c>
      <c r="C121" s="2" t="s">
        <v>48</v>
      </c>
      <c r="D121" s="3">
        <v>21968</v>
      </c>
      <c r="E121" s="4">
        <v>1</v>
      </c>
      <c r="F121" s="4"/>
      <c r="G121" s="3">
        <v>22679</v>
      </c>
      <c r="H121" s="4">
        <v>1</v>
      </c>
      <c r="I121" s="4">
        <v>3.2385650000000002E-2</v>
      </c>
      <c r="J121" s="3">
        <v>23265</v>
      </c>
      <c r="K121" s="4">
        <v>1</v>
      </c>
      <c r="L121" s="4">
        <v>2.5854769999999999E-2</v>
      </c>
      <c r="M121" s="3">
        <v>23654</v>
      </c>
      <c r="N121" s="4">
        <v>1</v>
      </c>
      <c r="O121" s="4">
        <v>1.6707240000000002E-2</v>
      </c>
      <c r="P121" s="3">
        <v>23104</v>
      </c>
      <c r="Q121" s="4">
        <v>1</v>
      </c>
      <c r="R121" s="4">
        <v>-2.3274650000000001E-2</v>
      </c>
      <c r="S121" s="3">
        <v>22541</v>
      </c>
      <c r="T121" s="4">
        <v>1</v>
      </c>
      <c r="U121" s="4">
        <v>-2.4366789999999999E-2</v>
      </c>
      <c r="V121" s="3">
        <v>21749</v>
      </c>
      <c r="W121" s="4">
        <v>1</v>
      </c>
      <c r="X121" s="4">
        <v>-3.5136639999999997E-2</v>
      </c>
      <c r="Y121" s="3">
        <v>20740</v>
      </c>
      <c r="Z121" s="4">
        <v>1</v>
      </c>
      <c r="AA121" s="4">
        <v>-4.6360680000000001E-2</v>
      </c>
      <c r="AB121" s="3">
        <v>20537</v>
      </c>
      <c r="AC121" s="4">
        <v>1</v>
      </c>
      <c r="AD121" s="4">
        <v>-9.8035499999999994E-3</v>
      </c>
      <c r="AE121" s="3">
        <v>21231</v>
      </c>
      <c r="AF121" s="4">
        <v>1</v>
      </c>
      <c r="AG121" s="4">
        <v>3.3803979999999997E-2</v>
      </c>
    </row>
    <row r="122" spans="1:33">
      <c r="A122" s="2" t="s">
        <v>45</v>
      </c>
      <c r="B122" s="2" t="s">
        <v>202</v>
      </c>
      <c r="C122" s="2" t="s">
        <v>44</v>
      </c>
      <c r="D122" s="3">
        <v>77508</v>
      </c>
      <c r="E122" s="4">
        <v>0.87063223999999995</v>
      </c>
      <c r="F122" s="4"/>
      <c r="G122" s="3">
        <v>78090</v>
      </c>
      <c r="H122" s="4">
        <v>0.86868906000000001</v>
      </c>
      <c r="I122" s="4">
        <v>7.5128E-3</v>
      </c>
      <c r="J122" s="3">
        <v>77991</v>
      </c>
      <c r="K122" s="4">
        <v>0.87018996000000004</v>
      </c>
      <c r="L122" s="4">
        <v>-1.2685999999999999E-3</v>
      </c>
      <c r="M122" s="3">
        <v>77181</v>
      </c>
      <c r="N122" s="4">
        <v>0.86760325000000005</v>
      </c>
      <c r="O122" s="4">
        <v>-1.0381090000000001E-2</v>
      </c>
      <c r="P122" s="3">
        <v>77198</v>
      </c>
      <c r="Q122" s="4">
        <v>0.87218538999999995</v>
      </c>
      <c r="R122" s="4">
        <v>2.1358E-4</v>
      </c>
      <c r="S122" s="3">
        <v>75334</v>
      </c>
      <c r="T122" s="4">
        <v>0.86960187</v>
      </c>
      <c r="U122" s="4">
        <v>-2.4137909999999999E-2</v>
      </c>
      <c r="V122" s="3">
        <v>73187</v>
      </c>
      <c r="W122" s="4">
        <v>0.87411680000000003</v>
      </c>
      <c r="X122" s="4">
        <v>-2.8499480000000001E-2</v>
      </c>
      <c r="Y122" s="3">
        <v>71273</v>
      </c>
      <c r="Z122" s="4">
        <v>0.87957156000000003</v>
      </c>
      <c r="AA122" s="4">
        <v>-2.6148669999999999E-2</v>
      </c>
      <c r="AB122" s="3">
        <v>69582</v>
      </c>
      <c r="AC122" s="4">
        <v>0.88428357000000002</v>
      </c>
      <c r="AD122" s="4">
        <v>-2.37384E-2</v>
      </c>
      <c r="AE122" s="3">
        <v>69564</v>
      </c>
      <c r="AF122" s="4">
        <v>0.89237363999999997</v>
      </c>
      <c r="AG122" s="4">
        <v>-2.4843E-4</v>
      </c>
    </row>
    <row r="123" spans="1:33">
      <c r="A123" s="2" t="s">
        <v>45</v>
      </c>
      <c r="B123" s="2" t="s">
        <v>202</v>
      </c>
      <c r="C123" s="2" t="s">
        <v>49</v>
      </c>
      <c r="D123" s="3">
        <v>11517</v>
      </c>
      <c r="E123" s="4">
        <v>0.12936776</v>
      </c>
      <c r="F123" s="4"/>
      <c r="G123" s="3">
        <v>11804</v>
      </c>
      <c r="H123" s="4">
        <v>0.13131093999999999</v>
      </c>
      <c r="I123" s="4">
        <v>2.4933759999999999E-2</v>
      </c>
      <c r="J123" s="3">
        <v>11634</v>
      </c>
      <c r="K123" s="4">
        <v>0.12981003999999999</v>
      </c>
      <c r="L123" s="4">
        <v>-1.438711E-2</v>
      </c>
      <c r="M123" s="3">
        <v>11778</v>
      </c>
      <c r="N123" s="4">
        <v>0.13239675000000001</v>
      </c>
      <c r="O123" s="4">
        <v>1.234819E-2</v>
      </c>
      <c r="P123" s="3">
        <v>11313</v>
      </c>
      <c r="Q123" s="4">
        <v>0.12781461</v>
      </c>
      <c r="R123" s="4">
        <v>-3.9475910000000003E-2</v>
      </c>
      <c r="S123" s="3">
        <v>11296</v>
      </c>
      <c r="T123" s="4">
        <v>0.13039813</v>
      </c>
      <c r="U123" s="4">
        <v>-1.45495E-3</v>
      </c>
      <c r="V123" s="3">
        <v>10540</v>
      </c>
      <c r="W123" s="4">
        <v>0.1258832</v>
      </c>
      <c r="X123" s="4">
        <v>-6.6981040000000006E-2</v>
      </c>
      <c r="Y123" s="3">
        <v>9759</v>
      </c>
      <c r="Z123" s="4">
        <v>0.12042844</v>
      </c>
      <c r="AA123" s="4">
        <v>-7.4125250000000004E-2</v>
      </c>
      <c r="AB123" s="3">
        <v>9105</v>
      </c>
      <c r="AC123" s="4">
        <v>0.11571643</v>
      </c>
      <c r="AD123" s="4">
        <v>-6.6935270000000005E-2</v>
      </c>
      <c r="AE123" s="3">
        <v>8390</v>
      </c>
      <c r="AF123" s="4">
        <v>0.10762636</v>
      </c>
      <c r="AG123" s="4">
        <v>-7.8573829999999997E-2</v>
      </c>
    </row>
    <row r="124" spans="1:33">
      <c r="A124" s="2" t="s">
        <v>45</v>
      </c>
      <c r="B124" s="2" t="s">
        <v>202</v>
      </c>
      <c r="C124" s="2" t="s">
        <v>48</v>
      </c>
      <c r="D124" s="3">
        <v>89024</v>
      </c>
      <c r="E124" s="4">
        <v>1</v>
      </c>
      <c r="F124" s="4"/>
      <c r="G124" s="3">
        <v>89894</v>
      </c>
      <c r="H124" s="4">
        <v>1</v>
      </c>
      <c r="I124" s="4">
        <v>9.7665100000000008E-3</v>
      </c>
      <c r="J124" s="3">
        <v>89625</v>
      </c>
      <c r="K124" s="4">
        <v>1</v>
      </c>
      <c r="L124" s="4">
        <v>-2.9912099999999998E-3</v>
      </c>
      <c r="M124" s="3">
        <v>88959</v>
      </c>
      <c r="N124" s="4">
        <v>1</v>
      </c>
      <c r="O124" s="4">
        <v>-7.4305999999999999E-3</v>
      </c>
      <c r="P124" s="3">
        <v>88511</v>
      </c>
      <c r="Q124" s="4">
        <v>1</v>
      </c>
      <c r="R124" s="4">
        <v>-5.0411800000000001E-3</v>
      </c>
      <c r="S124" s="3">
        <v>86631</v>
      </c>
      <c r="T124" s="4">
        <v>1</v>
      </c>
      <c r="U124" s="4">
        <v>-2.1238699999999999E-2</v>
      </c>
      <c r="V124" s="3">
        <v>83727</v>
      </c>
      <c r="W124" s="4">
        <v>1</v>
      </c>
      <c r="X124" s="4">
        <v>-3.3517400000000003E-2</v>
      </c>
      <c r="Y124" s="3">
        <v>81032</v>
      </c>
      <c r="Z124" s="4">
        <v>1</v>
      </c>
      <c r="AA124" s="4">
        <v>-3.2188120000000001E-2</v>
      </c>
      <c r="AB124" s="3">
        <v>78687</v>
      </c>
      <c r="AC124" s="4">
        <v>1</v>
      </c>
      <c r="AD124" s="4">
        <v>-2.8940529999999999E-2</v>
      </c>
      <c r="AE124" s="3">
        <v>77954</v>
      </c>
      <c r="AF124" s="4">
        <v>1</v>
      </c>
      <c r="AG124" s="4">
        <v>-9.3119599999999993E-3</v>
      </c>
    </row>
    <row r="125" spans="1:33">
      <c r="A125" s="2" t="s">
        <v>45</v>
      </c>
      <c r="B125" s="2" t="s">
        <v>203</v>
      </c>
      <c r="C125" s="2" t="s">
        <v>44</v>
      </c>
      <c r="D125" s="3">
        <v>8800</v>
      </c>
      <c r="E125" s="4">
        <v>0.88594662000000002</v>
      </c>
      <c r="F125" s="4"/>
      <c r="G125" s="3">
        <v>8751</v>
      </c>
      <c r="H125" s="4">
        <v>0.86827597999999995</v>
      </c>
      <c r="I125" s="4">
        <v>-5.5862799999999999E-3</v>
      </c>
      <c r="J125" s="3">
        <v>8943</v>
      </c>
      <c r="K125" s="4">
        <v>0.86630737000000002</v>
      </c>
      <c r="L125" s="4">
        <v>2.1951249999999999E-2</v>
      </c>
      <c r="M125" s="3">
        <v>8886</v>
      </c>
      <c r="N125" s="4">
        <v>0.85491983000000005</v>
      </c>
      <c r="O125" s="4">
        <v>-6.3527100000000001E-3</v>
      </c>
      <c r="P125" s="3">
        <v>8949</v>
      </c>
      <c r="Q125" s="4">
        <v>0.86878767999999995</v>
      </c>
      <c r="R125" s="4">
        <v>7.0721200000000003E-3</v>
      </c>
      <c r="S125" s="3">
        <v>8909</v>
      </c>
      <c r="T125" s="4">
        <v>0.87129906999999995</v>
      </c>
      <c r="U125" s="4">
        <v>-4.5346700000000002E-3</v>
      </c>
      <c r="V125" s="3">
        <v>8487</v>
      </c>
      <c r="W125" s="4">
        <v>0.87560325999999999</v>
      </c>
      <c r="X125" s="4">
        <v>-4.7340859999999998E-2</v>
      </c>
      <c r="Y125" s="3">
        <v>8636</v>
      </c>
      <c r="Z125" s="4">
        <v>0.87368535999999997</v>
      </c>
      <c r="AA125" s="4">
        <v>1.7578469999999999E-2</v>
      </c>
      <c r="AB125" s="3">
        <v>9001</v>
      </c>
      <c r="AC125" s="4">
        <v>0.89253642</v>
      </c>
      <c r="AD125" s="4">
        <v>4.2267470000000001E-2</v>
      </c>
      <c r="AE125" s="3">
        <v>8923</v>
      </c>
      <c r="AF125" s="4">
        <v>0.88990753</v>
      </c>
      <c r="AG125" s="4">
        <v>-8.6798899999999991E-3</v>
      </c>
    </row>
    <row r="126" spans="1:33">
      <c r="A126" s="2" t="s">
        <v>45</v>
      </c>
      <c r="B126" s="2" t="s">
        <v>203</v>
      </c>
      <c r="C126" s="2" t="s">
        <v>49</v>
      </c>
      <c r="D126" s="3">
        <v>1133</v>
      </c>
      <c r="E126" s="4">
        <v>0.11405338</v>
      </c>
      <c r="F126" s="4"/>
      <c r="G126" s="3">
        <v>1328</v>
      </c>
      <c r="H126" s="4">
        <v>0.13172402</v>
      </c>
      <c r="I126" s="4">
        <v>0.17185444</v>
      </c>
      <c r="J126" s="3">
        <v>1380</v>
      </c>
      <c r="K126" s="4">
        <v>0.13369263000000001</v>
      </c>
      <c r="L126" s="4">
        <v>3.9581289999999998E-2</v>
      </c>
      <c r="M126" s="3">
        <v>1508</v>
      </c>
      <c r="N126" s="4">
        <v>0.14508017000000001</v>
      </c>
      <c r="O126" s="4">
        <v>9.2645989999999998E-2</v>
      </c>
      <c r="P126" s="3">
        <v>1352</v>
      </c>
      <c r="Q126" s="4">
        <v>0.13121231999999999</v>
      </c>
      <c r="R126" s="4">
        <v>-0.10372998999999999</v>
      </c>
      <c r="S126" s="3">
        <v>1316</v>
      </c>
      <c r="T126" s="4">
        <v>0.12870092999999999</v>
      </c>
      <c r="U126" s="4">
        <v>-2.6402129999999999E-2</v>
      </c>
      <c r="V126" s="3">
        <v>1206</v>
      </c>
      <c r="W126" s="4">
        <v>0.12439674000000001</v>
      </c>
      <c r="X126" s="4">
        <v>-8.3727380000000004E-2</v>
      </c>
      <c r="Y126" s="3">
        <v>1249</v>
      </c>
      <c r="Z126" s="4">
        <v>0.12631464000000001</v>
      </c>
      <c r="AA126" s="4">
        <v>3.553535E-2</v>
      </c>
      <c r="AB126" s="3">
        <v>1084</v>
      </c>
      <c r="AC126" s="4">
        <v>0.10746358</v>
      </c>
      <c r="AD126" s="4">
        <v>-0.13200766</v>
      </c>
      <c r="AE126" s="3">
        <v>1104</v>
      </c>
      <c r="AF126" s="4">
        <v>0.11009247</v>
      </c>
      <c r="AG126" s="4">
        <v>1.8570949999999999E-2</v>
      </c>
    </row>
    <row r="127" spans="1:33">
      <c r="A127" s="2" t="s">
        <v>45</v>
      </c>
      <c r="B127" s="2" t="s">
        <v>203</v>
      </c>
      <c r="C127" s="2" t="s">
        <v>48</v>
      </c>
      <c r="D127" s="3">
        <v>9933</v>
      </c>
      <c r="E127" s="4">
        <v>1</v>
      </c>
      <c r="F127" s="4"/>
      <c r="G127" s="3">
        <v>10079</v>
      </c>
      <c r="H127" s="4">
        <v>1</v>
      </c>
      <c r="I127" s="4">
        <v>1.465143E-2</v>
      </c>
      <c r="J127" s="3">
        <v>10323</v>
      </c>
      <c r="K127" s="4">
        <v>1</v>
      </c>
      <c r="L127" s="4">
        <v>2.4273550000000001E-2</v>
      </c>
      <c r="M127" s="3">
        <v>10394</v>
      </c>
      <c r="N127" s="4">
        <v>1</v>
      </c>
      <c r="O127" s="4">
        <v>6.8826800000000004E-3</v>
      </c>
      <c r="P127" s="3">
        <v>10301</v>
      </c>
      <c r="Q127" s="4">
        <v>1</v>
      </c>
      <c r="R127" s="4">
        <v>-9.0030700000000002E-3</v>
      </c>
      <c r="S127" s="3">
        <v>10225</v>
      </c>
      <c r="T127" s="4">
        <v>1</v>
      </c>
      <c r="U127" s="4">
        <v>-7.4039500000000003E-3</v>
      </c>
      <c r="V127" s="3">
        <v>9693</v>
      </c>
      <c r="W127" s="4">
        <v>1</v>
      </c>
      <c r="X127" s="4">
        <v>-5.2023840000000002E-2</v>
      </c>
      <c r="Y127" s="3">
        <v>9885</v>
      </c>
      <c r="Z127" s="4">
        <v>1</v>
      </c>
      <c r="AA127" s="4">
        <v>1.9812239999999998E-2</v>
      </c>
      <c r="AB127" s="3">
        <v>10085</v>
      </c>
      <c r="AC127" s="4">
        <v>1</v>
      </c>
      <c r="AD127" s="4">
        <v>2.025397E-2</v>
      </c>
      <c r="AE127" s="3">
        <v>10027</v>
      </c>
      <c r="AF127" s="4">
        <v>1</v>
      </c>
      <c r="AG127" s="4">
        <v>-5.7514200000000001E-3</v>
      </c>
    </row>
    <row r="128" spans="1:33">
      <c r="A128" s="2" t="s">
        <v>45</v>
      </c>
      <c r="B128" s="2" t="s">
        <v>204</v>
      </c>
      <c r="C128" s="2" t="s">
        <v>44</v>
      </c>
      <c r="D128" s="3">
        <v>21141</v>
      </c>
      <c r="E128" s="4">
        <v>0.86584760000000005</v>
      </c>
      <c r="F128" s="4"/>
      <c r="G128" s="3">
        <v>21485</v>
      </c>
      <c r="H128" s="4">
        <v>0.85587661000000004</v>
      </c>
      <c r="I128" s="4">
        <v>1.629506E-2</v>
      </c>
      <c r="J128" s="3">
        <v>22185</v>
      </c>
      <c r="K128" s="4">
        <v>0.86305423000000003</v>
      </c>
      <c r="L128" s="4">
        <v>3.2560560000000002E-2</v>
      </c>
      <c r="M128" s="3">
        <v>22655</v>
      </c>
      <c r="N128" s="4">
        <v>0.86053080999999998</v>
      </c>
      <c r="O128" s="4">
        <v>2.1193920000000002E-2</v>
      </c>
      <c r="P128" s="3">
        <v>22821</v>
      </c>
      <c r="Q128" s="4">
        <v>0.86078206000000002</v>
      </c>
      <c r="R128" s="4">
        <v>7.3194799999999997E-3</v>
      </c>
      <c r="S128" s="3">
        <v>23039</v>
      </c>
      <c r="T128" s="4">
        <v>0.85349089</v>
      </c>
      <c r="U128" s="4">
        <v>9.5468800000000006E-3</v>
      </c>
      <c r="V128" s="3">
        <v>22286</v>
      </c>
      <c r="W128" s="4">
        <v>0.85315746999999997</v>
      </c>
      <c r="X128" s="4">
        <v>-3.2695740000000001E-2</v>
      </c>
      <c r="Y128" s="3">
        <v>22465</v>
      </c>
      <c r="Z128" s="4">
        <v>0.84221161</v>
      </c>
      <c r="AA128" s="4">
        <v>8.0544999999999992E-3</v>
      </c>
      <c r="AB128" s="3">
        <v>21730</v>
      </c>
      <c r="AC128" s="4">
        <v>0.84109765999999997</v>
      </c>
      <c r="AD128" s="4">
        <v>-3.2709750000000003E-2</v>
      </c>
      <c r="AE128" s="3">
        <v>23480</v>
      </c>
      <c r="AF128" s="4">
        <v>0.84168328999999997</v>
      </c>
      <c r="AG128" s="4">
        <v>8.0524159999999997E-2</v>
      </c>
    </row>
    <row r="129" spans="1:33">
      <c r="A129" s="2" t="s">
        <v>45</v>
      </c>
      <c r="B129" s="2" t="s">
        <v>204</v>
      </c>
      <c r="C129" s="2" t="s">
        <v>49</v>
      </c>
      <c r="D129" s="3">
        <v>3276</v>
      </c>
      <c r="E129" s="4">
        <v>0.1341524</v>
      </c>
      <c r="F129" s="4"/>
      <c r="G129" s="3">
        <v>3618</v>
      </c>
      <c r="H129" s="4">
        <v>0.14412338999999999</v>
      </c>
      <c r="I129" s="4">
        <v>0.10455191</v>
      </c>
      <c r="J129" s="3">
        <v>3520</v>
      </c>
      <c r="K129" s="4">
        <v>0.13694576999999999</v>
      </c>
      <c r="L129" s="4">
        <v>-2.7022609999999999E-2</v>
      </c>
      <c r="M129" s="3">
        <v>3672</v>
      </c>
      <c r="N129" s="4">
        <v>0.13946918999999999</v>
      </c>
      <c r="O129" s="4">
        <v>4.3060649999999999E-2</v>
      </c>
      <c r="P129" s="3">
        <v>3691</v>
      </c>
      <c r="Q129" s="4">
        <v>0.13921794000000001</v>
      </c>
      <c r="R129" s="4">
        <v>5.2112699999999996E-3</v>
      </c>
      <c r="S129" s="3">
        <v>3955</v>
      </c>
      <c r="T129" s="4">
        <v>0.14650911</v>
      </c>
      <c r="U129" s="4">
        <v>7.1495260000000005E-2</v>
      </c>
      <c r="V129" s="3">
        <v>3836</v>
      </c>
      <c r="W129" s="4">
        <v>0.14684253</v>
      </c>
      <c r="X129" s="4">
        <v>-3.0115530000000001E-2</v>
      </c>
      <c r="Y129" s="3">
        <v>4209</v>
      </c>
      <c r="Z129" s="4">
        <v>0.15778839</v>
      </c>
      <c r="AA129" s="4">
        <v>9.7274239999999998E-2</v>
      </c>
      <c r="AB129" s="3">
        <v>4105</v>
      </c>
      <c r="AC129" s="4">
        <v>0.15890234</v>
      </c>
      <c r="AD129" s="4">
        <v>-2.459074E-2</v>
      </c>
      <c r="AE129" s="3">
        <v>4416</v>
      </c>
      <c r="AF129" s="4">
        <v>0.15831671</v>
      </c>
      <c r="AG129" s="4">
        <v>7.5792869999999998E-2</v>
      </c>
    </row>
    <row r="130" spans="1:33">
      <c r="A130" s="2" t="s">
        <v>45</v>
      </c>
      <c r="B130" s="2" t="s">
        <v>204</v>
      </c>
      <c r="C130" s="2" t="s">
        <v>48</v>
      </c>
      <c r="D130" s="3">
        <v>24416</v>
      </c>
      <c r="E130" s="4">
        <v>1</v>
      </c>
      <c r="F130" s="4"/>
      <c r="G130" s="3">
        <v>25103</v>
      </c>
      <c r="H130" s="4">
        <v>1</v>
      </c>
      <c r="I130" s="4">
        <v>2.8134929999999999E-2</v>
      </c>
      <c r="J130" s="3">
        <v>25705</v>
      </c>
      <c r="K130" s="4">
        <v>1</v>
      </c>
      <c r="L130" s="4">
        <v>2.397324E-2</v>
      </c>
      <c r="M130" s="3">
        <v>26327</v>
      </c>
      <c r="N130" s="4">
        <v>1</v>
      </c>
      <c r="O130" s="4">
        <v>2.418847E-2</v>
      </c>
      <c r="P130" s="3">
        <v>26512</v>
      </c>
      <c r="Q130" s="4">
        <v>1</v>
      </c>
      <c r="R130" s="4">
        <v>7.0254499999999999E-3</v>
      </c>
      <c r="S130" s="3">
        <v>26994</v>
      </c>
      <c r="T130" s="4">
        <v>1</v>
      </c>
      <c r="U130" s="4">
        <v>1.817121E-2</v>
      </c>
      <c r="V130" s="3">
        <v>26121</v>
      </c>
      <c r="W130" s="4">
        <v>1</v>
      </c>
      <c r="X130" s="4">
        <v>-3.2317709999999999E-2</v>
      </c>
      <c r="Y130" s="3">
        <v>26674</v>
      </c>
      <c r="Z130" s="4">
        <v>1</v>
      </c>
      <c r="AA130" s="4">
        <v>2.1155750000000001E-2</v>
      </c>
      <c r="AB130" s="3">
        <v>25836</v>
      </c>
      <c r="AC130" s="4">
        <v>1</v>
      </c>
      <c r="AD130" s="4">
        <v>-3.1428659999999997E-2</v>
      </c>
      <c r="AE130" s="3">
        <v>27897</v>
      </c>
      <c r="AF130" s="4">
        <v>1</v>
      </c>
      <c r="AG130" s="4">
        <v>7.9772350000000006E-2</v>
      </c>
    </row>
    <row r="131" spans="1:33">
      <c r="A131" s="2" t="s">
        <v>45</v>
      </c>
      <c r="B131" s="2" t="s">
        <v>205</v>
      </c>
      <c r="C131" s="2" t="s">
        <v>44</v>
      </c>
      <c r="D131" s="3">
        <v>4684</v>
      </c>
      <c r="E131" s="4">
        <v>0.82222220000000001</v>
      </c>
      <c r="F131" s="4"/>
      <c r="G131" s="3">
        <v>4738</v>
      </c>
      <c r="H131" s="4">
        <v>0.82769137000000004</v>
      </c>
      <c r="I131" s="4">
        <v>1.157211E-2</v>
      </c>
      <c r="J131" s="3">
        <v>4733</v>
      </c>
      <c r="K131" s="4">
        <v>0.83587705000000001</v>
      </c>
      <c r="L131" s="4">
        <v>-9.7681999999999999E-4</v>
      </c>
      <c r="M131" s="3">
        <v>4690</v>
      </c>
      <c r="N131" s="4">
        <v>0.8307831</v>
      </c>
      <c r="O131" s="4">
        <v>-9.1195100000000008E-3</v>
      </c>
      <c r="P131" s="3">
        <v>4712</v>
      </c>
      <c r="Q131" s="4">
        <v>0.82253447999999996</v>
      </c>
      <c r="R131" s="4">
        <v>4.6737300000000001E-3</v>
      </c>
      <c r="S131" s="3">
        <v>4608</v>
      </c>
      <c r="T131" s="4">
        <v>0.84350866999999996</v>
      </c>
      <c r="U131" s="4">
        <v>-2.1962949999999998E-2</v>
      </c>
      <c r="V131" s="3">
        <v>4628</v>
      </c>
      <c r="W131" s="4">
        <v>0.83117885000000002</v>
      </c>
      <c r="X131" s="4">
        <v>4.3233500000000001E-3</v>
      </c>
      <c r="Y131" s="3">
        <v>4457</v>
      </c>
      <c r="Z131" s="4">
        <v>0.83955475999999996</v>
      </c>
      <c r="AA131" s="4">
        <v>-3.7003979999999999E-2</v>
      </c>
      <c r="AB131" s="3">
        <v>4459</v>
      </c>
      <c r="AC131" s="4">
        <v>0.83928097999999995</v>
      </c>
      <c r="AD131" s="4">
        <v>3.2100999999999999E-4</v>
      </c>
      <c r="AE131" s="3">
        <v>4497</v>
      </c>
      <c r="AF131" s="4">
        <v>0.85090493</v>
      </c>
      <c r="AG131" s="4">
        <v>8.6327000000000001E-3</v>
      </c>
    </row>
    <row r="132" spans="1:33">
      <c r="A132" s="2" t="s">
        <v>45</v>
      </c>
      <c r="B132" s="2" t="s">
        <v>205</v>
      </c>
      <c r="C132" s="2" t="s">
        <v>49</v>
      </c>
      <c r="D132" s="3">
        <v>1013</v>
      </c>
      <c r="E132" s="4">
        <v>0.17777780000000001</v>
      </c>
      <c r="F132" s="4"/>
      <c r="G132" s="3">
        <v>986</v>
      </c>
      <c r="H132" s="4">
        <v>0.17230862999999999</v>
      </c>
      <c r="I132" s="4">
        <v>-2.6026520000000001E-2</v>
      </c>
      <c r="J132" s="3">
        <v>929</v>
      </c>
      <c r="K132" s="4">
        <v>0.16412294999999999</v>
      </c>
      <c r="L132" s="4">
        <v>-5.7754939999999998E-2</v>
      </c>
      <c r="M132" s="3">
        <v>955</v>
      </c>
      <c r="N132" s="4">
        <v>0.1692169</v>
      </c>
      <c r="O132" s="4">
        <v>2.789898E-2</v>
      </c>
      <c r="P132" s="3">
        <v>1017</v>
      </c>
      <c r="Q132" s="4">
        <v>0.17746551999999999</v>
      </c>
      <c r="R132" s="4">
        <v>6.4213720000000002E-2</v>
      </c>
      <c r="S132" s="3">
        <v>855</v>
      </c>
      <c r="T132" s="4">
        <v>0.15649133000000001</v>
      </c>
      <c r="U132" s="4">
        <v>-0.15899968</v>
      </c>
      <c r="V132" s="3">
        <v>940</v>
      </c>
      <c r="W132" s="4">
        <v>0.16882115</v>
      </c>
      <c r="X132" s="4">
        <v>9.9525219999999998E-2</v>
      </c>
      <c r="Y132" s="3">
        <v>852</v>
      </c>
      <c r="Z132" s="4">
        <v>0.16044523999999999</v>
      </c>
      <c r="AA132" s="4">
        <v>-9.3912910000000002E-2</v>
      </c>
      <c r="AB132" s="3">
        <v>854</v>
      </c>
      <c r="AC132" s="4">
        <v>0.16071901999999999</v>
      </c>
      <c r="AD132" s="4">
        <v>2.3547899999999998E-3</v>
      </c>
      <c r="AE132" s="3">
        <v>788</v>
      </c>
      <c r="AF132" s="4">
        <v>0.14909507</v>
      </c>
      <c r="AG132" s="4">
        <v>-7.7098410000000006E-2</v>
      </c>
    </row>
    <row r="133" spans="1:33">
      <c r="A133" s="2" t="s">
        <v>45</v>
      </c>
      <c r="B133" s="2" t="s">
        <v>205</v>
      </c>
      <c r="C133" s="2" t="s">
        <v>48</v>
      </c>
      <c r="D133" s="3">
        <v>5696</v>
      </c>
      <c r="E133" s="4">
        <v>1</v>
      </c>
      <c r="F133" s="4"/>
      <c r="G133" s="3">
        <v>5724</v>
      </c>
      <c r="H133" s="4">
        <v>1</v>
      </c>
      <c r="I133" s="4">
        <v>4.8879099999999997E-3</v>
      </c>
      <c r="J133" s="3">
        <v>5663</v>
      </c>
      <c r="K133" s="4">
        <v>1</v>
      </c>
      <c r="L133" s="4">
        <v>-1.0760179999999999E-2</v>
      </c>
      <c r="M133" s="3">
        <v>5645</v>
      </c>
      <c r="N133" s="4">
        <v>1</v>
      </c>
      <c r="O133" s="4">
        <v>-3.0439299999999998E-3</v>
      </c>
      <c r="P133" s="3">
        <v>5729</v>
      </c>
      <c r="Q133" s="4">
        <v>1</v>
      </c>
      <c r="R133" s="4">
        <v>1.4748900000000001E-2</v>
      </c>
      <c r="S133" s="3">
        <v>5463</v>
      </c>
      <c r="T133" s="4">
        <v>1</v>
      </c>
      <c r="U133" s="4">
        <v>-4.6282249999999997E-2</v>
      </c>
      <c r="V133" s="3">
        <v>5568</v>
      </c>
      <c r="W133" s="4">
        <v>1</v>
      </c>
      <c r="X133" s="4">
        <v>1.9221619999999998E-2</v>
      </c>
      <c r="Y133" s="3">
        <v>5309</v>
      </c>
      <c r="Z133" s="4">
        <v>1</v>
      </c>
      <c r="AA133" s="4">
        <v>-4.6611409999999999E-2</v>
      </c>
      <c r="AB133" s="3">
        <v>5312</v>
      </c>
      <c r="AC133" s="4">
        <v>1</v>
      </c>
      <c r="AD133" s="4">
        <v>6.4731999999999995E-4</v>
      </c>
      <c r="AE133" s="3">
        <v>5285</v>
      </c>
      <c r="AF133" s="4">
        <v>1</v>
      </c>
      <c r="AG133" s="4">
        <v>-5.14592E-3</v>
      </c>
    </row>
    <row r="134" spans="1:33">
      <c r="A134" s="2" t="s">
        <v>45</v>
      </c>
      <c r="B134" s="2" t="s">
        <v>206</v>
      </c>
      <c r="C134" s="2" t="s">
        <v>44</v>
      </c>
      <c r="D134" s="3">
        <v>26900</v>
      </c>
      <c r="E134" s="4">
        <v>0.79896307</v>
      </c>
      <c r="F134" s="4"/>
      <c r="G134" s="3">
        <v>27506</v>
      </c>
      <c r="H134" s="4">
        <v>0.79715581999999996</v>
      </c>
      <c r="I134" s="4">
        <v>2.254111E-2</v>
      </c>
      <c r="J134" s="3">
        <v>26583</v>
      </c>
      <c r="K134" s="4">
        <v>0.78935034000000004</v>
      </c>
      <c r="L134" s="4">
        <v>-3.3556009999999997E-2</v>
      </c>
      <c r="M134" s="3">
        <v>26602</v>
      </c>
      <c r="N134" s="4">
        <v>0.78018293999999999</v>
      </c>
      <c r="O134" s="4">
        <v>6.9587999999999996E-4</v>
      </c>
      <c r="P134" s="3">
        <v>26272</v>
      </c>
      <c r="Q134" s="4">
        <v>0.76745068000000005</v>
      </c>
      <c r="R134" s="4">
        <v>-1.238643E-2</v>
      </c>
      <c r="S134" s="3">
        <v>26025</v>
      </c>
      <c r="T134" s="4">
        <v>0.74918527000000001</v>
      </c>
      <c r="U134" s="4">
        <v>-9.4315900000000001E-3</v>
      </c>
      <c r="V134" s="3">
        <v>25006</v>
      </c>
      <c r="W134" s="4">
        <v>0.74719586999999998</v>
      </c>
      <c r="X134" s="4">
        <v>-3.9145949999999999E-2</v>
      </c>
      <c r="Y134" s="3">
        <v>25128</v>
      </c>
      <c r="Z134" s="4">
        <v>0.76085535000000004</v>
      </c>
      <c r="AA134" s="4">
        <v>4.8696099999999999E-3</v>
      </c>
      <c r="AB134" s="3">
        <v>25077</v>
      </c>
      <c r="AC134" s="4">
        <v>0.76589828000000004</v>
      </c>
      <c r="AD134" s="4">
        <v>-2.0221200000000001E-3</v>
      </c>
      <c r="AE134" s="3">
        <v>25692</v>
      </c>
      <c r="AF134" s="4">
        <v>0.77304455999999999</v>
      </c>
      <c r="AG134" s="4">
        <v>2.4543550000000001E-2</v>
      </c>
    </row>
    <row r="135" spans="1:33">
      <c r="A135" s="2" t="s">
        <v>45</v>
      </c>
      <c r="B135" s="2" t="s">
        <v>206</v>
      </c>
      <c r="C135" s="2" t="s">
        <v>49</v>
      </c>
      <c r="D135" s="3">
        <v>6769</v>
      </c>
      <c r="E135" s="4">
        <v>0.20103693</v>
      </c>
      <c r="F135" s="4"/>
      <c r="G135" s="3">
        <v>6999</v>
      </c>
      <c r="H135" s="4">
        <v>0.20284418000000001</v>
      </c>
      <c r="I135" s="4">
        <v>3.4072459999999999E-2</v>
      </c>
      <c r="J135" s="3">
        <v>7094</v>
      </c>
      <c r="K135" s="4">
        <v>0.21064965999999999</v>
      </c>
      <c r="L135" s="4">
        <v>1.3557319999999999E-2</v>
      </c>
      <c r="M135" s="3">
        <v>7495</v>
      </c>
      <c r="N135" s="4">
        <v>0.21981706000000001</v>
      </c>
      <c r="O135" s="4">
        <v>5.6516030000000002E-2</v>
      </c>
      <c r="P135" s="3">
        <v>7961</v>
      </c>
      <c r="Q135" s="4">
        <v>0.23254932</v>
      </c>
      <c r="R135" s="4">
        <v>6.2152119999999998E-2</v>
      </c>
      <c r="S135" s="3">
        <v>8713</v>
      </c>
      <c r="T135" s="4">
        <v>0.25081472999999999</v>
      </c>
      <c r="U135" s="4">
        <v>9.4419130000000004E-2</v>
      </c>
      <c r="V135" s="3">
        <v>8460</v>
      </c>
      <c r="W135" s="4">
        <v>0.25280413000000002</v>
      </c>
      <c r="X135" s="4">
        <v>-2.894615E-2</v>
      </c>
      <c r="Y135" s="3">
        <v>7898</v>
      </c>
      <c r="Z135" s="4">
        <v>0.23914464999999999</v>
      </c>
      <c r="AA135" s="4">
        <v>-6.6490859999999999E-2</v>
      </c>
      <c r="AB135" s="3">
        <v>7665</v>
      </c>
      <c r="AC135" s="4">
        <v>0.23410172000000001</v>
      </c>
      <c r="AD135" s="4">
        <v>-2.9499299999999999E-2</v>
      </c>
      <c r="AE135" s="3">
        <v>7543</v>
      </c>
      <c r="AF135" s="4">
        <v>0.22695544000000001</v>
      </c>
      <c r="AG135" s="4">
        <v>-1.591412E-2</v>
      </c>
    </row>
    <row r="136" spans="1:33">
      <c r="A136" s="2" t="s">
        <v>45</v>
      </c>
      <c r="B136" s="2" t="s">
        <v>206</v>
      </c>
      <c r="C136" s="2" t="s">
        <v>48</v>
      </c>
      <c r="D136" s="3">
        <v>33669</v>
      </c>
      <c r="E136" s="4">
        <v>1</v>
      </c>
      <c r="F136" s="4"/>
      <c r="G136" s="3">
        <v>34506</v>
      </c>
      <c r="H136" s="4">
        <v>1</v>
      </c>
      <c r="I136" s="4">
        <v>2.4859329999999999E-2</v>
      </c>
      <c r="J136" s="3">
        <v>33678</v>
      </c>
      <c r="K136" s="4">
        <v>1</v>
      </c>
      <c r="L136" s="4">
        <v>-2.3999340000000001E-2</v>
      </c>
      <c r="M136" s="3">
        <v>34097</v>
      </c>
      <c r="N136" s="4">
        <v>1</v>
      </c>
      <c r="O136" s="4">
        <v>1.2454379999999999E-2</v>
      </c>
      <c r="P136" s="3">
        <v>34233</v>
      </c>
      <c r="Q136" s="4">
        <v>1</v>
      </c>
      <c r="R136" s="4">
        <v>3.99841E-3</v>
      </c>
      <c r="S136" s="3">
        <v>34737</v>
      </c>
      <c r="T136" s="4">
        <v>1</v>
      </c>
      <c r="U136" s="4">
        <v>1.4718820000000001E-2</v>
      </c>
      <c r="V136" s="3">
        <v>33466</v>
      </c>
      <c r="W136" s="4">
        <v>1</v>
      </c>
      <c r="X136" s="4">
        <v>-3.6587689999999999E-2</v>
      </c>
      <c r="Y136" s="3">
        <v>33026</v>
      </c>
      <c r="Z136" s="4">
        <v>1</v>
      </c>
      <c r="AA136" s="4">
        <v>-1.3170609999999999E-2</v>
      </c>
      <c r="AB136" s="3">
        <v>32742</v>
      </c>
      <c r="AC136" s="4">
        <v>1</v>
      </c>
      <c r="AD136" s="4">
        <v>-8.5931400000000008E-3</v>
      </c>
      <c r="AE136" s="3">
        <v>33235</v>
      </c>
      <c r="AF136" s="4">
        <v>1</v>
      </c>
      <c r="AG136" s="4">
        <v>1.507234E-2</v>
      </c>
    </row>
    <row r="137" spans="1:33">
      <c r="A137" s="2" t="s">
        <v>45</v>
      </c>
      <c r="B137" s="2" t="s">
        <v>207</v>
      </c>
      <c r="C137" s="2" t="s">
        <v>44</v>
      </c>
      <c r="D137" s="3">
        <v>90434</v>
      </c>
      <c r="E137" s="4">
        <v>0.75355203999999998</v>
      </c>
      <c r="F137" s="4"/>
      <c r="G137" s="3">
        <v>93021</v>
      </c>
      <c r="H137" s="4">
        <v>0.73756885000000005</v>
      </c>
      <c r="I137" s="4">
        <v>2.8599570000000001E-2</v>
      </c>
      <c r="J137" s="3">
        <v>95202</v>
      </c>
      <c r="K137" s="4">
        <v>0.72893193000000001</v>
      </c>
      <c r="L137" s="4">
        <v>2.3452830000000001E-2</v>
      </c>
      <c r="M137" s="3">
        <v>97840</v>
      </c>
      <c r="N137" s="4">
        <v>0.71857601000000004</v>
      </c>
      <c r="O137" s="4">
        <v>2.77062E-2</v>
      </c>
      <c r="P137" s="3">
        <v>97995</v>
      </c>
      <c r="Q137" s="4">
        <v>0.71727538000000002</v>
      </c>
      <c r="R137" s="4">
        <v>1.5847400000000001E-3</v>
      </c>
      <c r="S137" s="3">
        <v>101989</v>
      </c>
      <c r="T137" s="4">
        <v>0.70794703999999997</v>
      </c>
      <c r="U137" s="4">
        <v>4.0754270000000002E-2</v>
      </c>
      <c r="V137" s="3">
        <v>97740</v>
      </c>
      <c r="W137" s="4">
        <v>0.70252064999999997</v>
      </c>
      <c r="X137" s="4">
        <v>-4.166276E-2</v>
      </c>
      <c r="Y137" s="3">
        <v>96554</v>
      </c>
      <c r="Z137" s="4">
        <v>0.69954802999999999</v>
      </c>
      <c r="AA137" s="4">
        <v>-1.2130119999999999E-2</v>
      </c>
      <c r="AB137" s="3">
        <v>96587</v>
      </c>
      <c r="AC137" s="4">
        <v>0.69187111999999995</v>
      </c>
      <c r="AD137" s="4">
        <v>3.4005E-4</v>
      </c>
      <c r="AE137" s="3">
        <v>99529</v>
      </c>
      <c r="AF137" s="4">
        <v>0.69360115</v>
      </c>
      <c r="AG137" s="4">
        <v>3.0455240000000001E-2</v>
      </c>
    </row>
    <row r="138" spans="1:33">
      <c r="A138" s="2" t="s">
        <v>45</v>
      </c>
      <c r="B138" s="2" t="s">
        <v>207</v>
      </c>
      <c r="C138" s="2" t="s">
        <v>49</v>
      </c>
      <c r="D138" s="3">
        <v>29576</v>
      </c>
      <c r="E138" s="4">
        <v>0.24644795999999999</v>
      </c>
      <c r="F138" s="4"/>
      <c r="G138" s="3">
        <v>33097</v>
      </c>
      <c r="H138" s="4">
        <v>0.26243115</v>
      </c>
      <c r="I138" s="4">
        <v>0.11904402</v>
      </c>
      <c r="J138" s="3">
        <v>35403</v>
      </c>
      <c r="K138" s="4">
        <v>0.27106806999999999</v>
      </c>
      <c r="L138" s="4">
        <v>6.9661609999999999E-2</v>
      </c>
      <c r="M138" s="3">
        <v>38318</v>
      </c>
      <c r="N138" s="4">
        <v>0.28142399000000001</v>
      </c>
      <c r="O138" s="4">
        <v>8.2345689999999999E-2</v>
      </c>
      <c r="P138" s="3">
        <v>38626</v>
      </c>
      <c r="Q138" s="4">
        <v>0.28272461999999998</v>
      </c>
      <c r="R138" s="4">
        <v>8.0382100000000005E-3</v>
      </c>
      <c r="S138" s="3">
        <v>42074</v>
      </c>
      <c r="T138" s="4">
        <v>0.29205295999999997</v>
      </c>
      <c r="U138" s="4">
        <v>8.9259450000000004E-2</v>
      </c>
      <c r="V138" s="3">
        <v>41387</v>
      </c>
      <c r="W138" s="4">
        <v>0.29747934999999998</v>
      </c>
      <c r="X138" s="4">
        <v>-1.6316819999999999E-2</v>
      </c>
      <c r="Y138" s="3">
        <v>41469</v>
      </c>
      <c r="Z138" s="4">
        <v>0.30045197000000001</v>
      </c>
      <c r="AA138" s="4">
        <v>1.9811199999999998E-3</v>
      </c>
      <c r="AB138" s="3">
        <v>43016</v>
      </c>
      <c r="AC138" s="4">
        <v>0.30812887999999999</v>
      </c>
      <c r="AD138" s="4">
        <v>3.7283169999999997E-2</v>
      </c>
      <c r="AE138" s="3">
        <v>43967</v>
      </c>
      <c r="AF138" s="4">
        <v>0.30639885</v>
      </c>
      <c r="AG138" s="4">
        <v>2.2113810000000001E-2</v>
      </c>
    </row>
    <row r="139" spans="1:33">
      <c r="A139" s="2" t="s">
        <v>45</v>
      </c>
      <c r="B139" s="2" t="s">
        <v>207</v>
      </c>
      <c r="C139" s="2" t="s">
        <v>48</v>
      </c>
      <c r="D139" s="3">
        <v>120011</v>
      </c>
      <c r="E139" s="4">
        <v>1</v>
      </c>
      <c r="F139" s="4"/>
      <c r="G139" s="3">
        <v>126118</v>
      </c>
      <c r="H139" s="4">
        <v>1</v>
      </c>
      <c r="I139" s="4">
        <v>5.0889419999999998E-2</v>
      </c>
      <c r="J139" s="3">
        <v>130605</v>
      </c>
      <c r="K139" s="4">
        <v>1</v>
      </c>
      <c r="L139" s="4">
        <v>3.557946E-2</v>
      </c>
      <c r="M139" s="3">
        <v>136158</v>
      </c>
      <c r="N139" s="4">
        <v>1</v>
      </c>
      <c r="O139" s="4">
        <v>4.2517220000000001E-2</v>
      </c>
      <c r="P139" s="3">
        <v>136621</v>
      </c>
      <c r="Q139" s="4">
        <v>1</v>
      </c>
      <c r="R139" s="4">
        <v>3.4009000000000001E-3</v>
      </c>
      <c r="S139" s="3">
        <v>144063</v>
      </c>
      <c r="T139" s="4">
        <v>1</v>
      </c>
      <c r="U139" s="4">
        <v>5.4467880000000003E-2</v>
      </c>
      <c r="V139" s="3">
        <v>139127</v>
      </c>
      <c r="W139" s="4">
        <v>1</v>
      </c>
      <c r="X139" s="4">
        <v>-3.4260409999999998E-2</v>
      </c>
      <c r="Y139" s="3">
        <v>138024</v>
      </c>
      <c r="Z139" s="4">
        <v>1</v>
      </c>
      <c r="AA139" s="4">
        <v>-7.9323199999999996E-3</v>
      </c>
      <c r="AB139" s="3">
        <v>139603</v>
      </c>
      <c r="AC139" s="4">
        <v>1</v>
      </c>
      <c r="AD139" s="4">
        <v>1.1439680000000001E-2</v>
      </c>
      <c r="AE139" s="3">
        <v>143495</v>
      </c>
      <c r="AF139" s="4">
        <v>1</v>
      </c>
      <c r="AG139" s="4">
        <v>2.7885E-2</v>
      </c>
    </row>
    <row r="140" spans="1:33">
      <c r="A140" s="2" t="s">
        <v>45</v>
      </c>
      <c r="B140" s="2" t="s">
        <v>208</v>
      </c>
      <c r="C140" s="2" t="s">
        <v>44</v>
      </c>
      <c r="D140" s="3">
        <v>13910</v>
      </c>
      <c r="E140" s="4">
        <v>0.91557122000000002</v>
      </c>
      <c r="F140" s="4"/>
      <c r="G140" s="3">
        <v>10695</v>
      </c>
      <c r="H140" s="4">
        <v>0.87880150999999995</v>
      </c>
      <c r="I140" s="4">
        <v>-0.23110985000000001</v>
      </c>
      <c r="J140" s="3">
        <v>10845</v>
      </c>
      <c r="K140" s="4">
        <v>0.86848561999999996</v>
      </c>
      <c r="L140" s="4">
        <v>1.406139E-2</v>
      </c>
      <c r="M140" s="3">
        <v>14609</v>
      </c>
      <c r="N140" s="4">
        <v>0.90081833</v>
      </c>
      <c r="O140" s="4">
        <v>0.34701812999999998</v>
      </c>
      <c r="P140" s="3">
        <v>13165</v>
      </c>
      <c r="Q140" s="4">
        <v>0.89237942000000003</v>
      </c>
      <c r="R140" s="4">
        <v>-9.8877850000000003E-2</v>
      </c>
      <c r="S140" s="3">
        <v>13118</v>
      </c>
      <c r="T140" s="4">
        <v>0.89597894</v>
      </c>
      <c r="U140" s="4">
        <v>-3.49833E-3</v>
      </c>
      <c r="V140" s="3">
        <v>12752</v>
      </c>
      <c r="W140" s="4">
        <v>0.90358850000000002</v>
      </c>
      <c r="X140" s="4">
        <v>-2.7958779999999999E-2</v>
      </c>
      <c r="Y140" s="3">
        <v>10431</v>
      </c>
      <c r="Z140" s="4">
        <v>0.89169533999999995</v>
      </c>
      <c r="AA140" s="4">
        <v>-0.18200778000000001</v>
      </c>
      <c r="AB140" s="3">
        <v>9717</v>
      </c>
      <c r="AC140" s="4">
        <v>0.88379854000000002</v>
      </c>
      <c r="AD140" s="4">
        <v>-6.8384619999999993E-2</v>
      </c>
      <c r="AE140" s="3">
        <v>9646</v>
      </c>
      <c r="AF140" s="4">
        <v>0.88039031000000001</v>
      </c>
      <c r="AG140" s="4">
        <v>-7.34412E-3</v>
      </c>
    </row>
    <row r="141" spans="1:33">
      <c r="A141" s="2" t="s">
        <v>45</v>
      </c>
      <c r="B141" s="2" t="s">
        <v>208</v>
      </c>
      <c r="C141" s="2" t="s">
        <v>49</v>
      </c>
      <c r="D141" s="3">
        <v>1283</v>
      </c>
      <c r="E141" s="4">
        <v>8.4428779999999995E-2</v>
      </c>
      <c r="F141" s="4"/>
      <c r="G141" s="3">
        <v>1475</v>
      </c>
      <c r="H141" s="4">
        <v>0.12119849000000001</v>
      </c>
      <c r="I141" s="4">
        <v>0.14993242000000001</v>
      </c>
      <c r="J141" s="3">
        <v>1642</v>
      </c>
      <c r="K141" s="4">
        <v>0.13151437999999999</v>
      </c>
      <c r="L141" s="4">
        <v>0.11344417</v>
      </c>
      <c r="M141" s="3">
        <v>1608</v>
      </c>
      <c r="N141" s="4">
        <v>9.918167E-2</v>
      </c>
      <c r="O141" s="4">
        <v>-2.0606889999999999E-2</v>
      </c>
      <c r="P141" s="3">
        <v>1588</v>
      </c>
      <c r="Q141" s="4">
        <v>0.10762057999999999</v>
      </c>
      <c r="R141" s="4">
        <v>-1.2958910000000001E-2</v>
      </c>
      <c r="S141" s="3">
        <v>1523</v>
      </c>
      <c r="T141" s="4">
        <v>0.10402106</v>
      </c>
      <c r="U141" s="4">
        <v>-4.0697179999999999E-2</v>
      </c>
      <c r="V141" s="3">
        <v>1361</v>
      </c>
      <c r="W141" s="4">
        <v>9.6411499999999997E-2</v>
      </c>
      <c r="X141" s="4">
        <v>-0.10665471999999999</v>
      </c>
      <c r="Y141" s="3">
        <v>1267</v>
      </c>
      <c r="Z141" s="4">
        <v>0.10830466</v>
      </c>
      <c r="AA141" s="4">
        <v>-6.8845630000000005E-2</v>
      </c>
      <c r="AB141" s="3">
        <v>1278</v>
      </c>
      <c r="AC141" s="4">
        <v>0.11620146000000001</v>
      </c>
      <c r="AD141" s="4">
        <v>8.4731000000000008E-3</v>
      </c>
      <c r="AE141" s="3">
        <v>1311</v>
      </c>
      <c r="AF141" s="4">
        <v>0.11960969</v>
      </c>
      <c r="AG141" s="4">
        <v>2.5726410000000002E-2</v>
      </c>
    </row>
    <row r="142" spans="1:33">
      <c r="A142" s="2" t="s">
        <v>45</v>
      </c>
      <c r="B142" s="2" t="s">
        <v>208</v>
      </c>
      <c r="C142" s="2" t="s">
        <v>48</v>
      </c>
      <c r="D142" s="3">
        <v>15192</v>
      </c>
      <c r="E142" s="4">
        <v>1</v>
      </c>
      <c r="F142" s="4"/>
      <c r="G142" s="3">
        <v>12170</v>
      </c>
      <c r="H142" s="4">
        <v>1</v>
      </c>
      <c r="I142" s="4">
        <v>-0.19893891</v>
      </c>
      <c r="J142" s="3">
        <v>12488</v>
      </c>
      <c r="K142" s="4">
        <v>1</v>
      </c>
      <c r="L142" s="4">
        <v>2.6106440000000002E-2</v>
      </c>
      <c r="M142" s="3">
        <v>16217</v>
      </c>
      <c r="N142" s="4">
        <v>1</v>
      </c>
      <c r="O142" s="4">
        <v>0.29867015000000002</v>
      </c>
      <c r="P142" s="3">
        <v>14752</v>
      </c>
      <c r="Q142" s="4">
        <v>1</v>
      </c>
      <c r="R142" s="4">
        <v>-9.0356270000000002E-2</v>
      </c>
      <c r="S142" s="3">
        <v>14641</v>
      </c>
      <c r="T142" s="4">
        <v>1</v>
      </c>
      <c r="U142" s="4">
        <v>-7.5016900000000001E-3</v>
      </c>
      <c r="V142" s="3">
        <v>14112</v>
      </c>
      <c r="W142" s="4">
        <v>1</v>
      </c>
      <c r="X142" s="4">
        <v>-3.6144820000000001E-2</v>
      </c>
      <c r="Y142" s="3">
        <v>11698</v>
      </c>
      <c r="Z142" s="4">
        <v>1</v>
      </c>
      <c r="AA142" s="4">
        <v>-0.17109764</v>
      </c>
      <c r="AB142" s="3">
        <v>10995</v>
      </c>
      <c r="AC142" s="4">
        <v>1</v>
      </c>
      <c r="AD142" s="4">
        <v>-6.0060570000000001E-2</v>
      </c>
      <c r="AE142" s="3">
        <v>10957</v>
      </c>
      <c r="AF142" s="4">
        <v>1</v>
      </c>
      <c r="AG142" s="4">
        <v>-3.5012799999999998E-3</v>
      </c>
    </row>
    <row r="143" spans="1:33">
      <c r="A143" s="2" t="s">
        <v>45</v>
      </c>
      <c r="B143" s="2" t="s">
        <v>209</v>
      </c>
      <c r="C143" s="2" t="s">
        <v>44</v>
      </c>
      <c r="D143" s="3">
        <v>15015</v>
      </c>
      <c r="E143" s="4">
        <v>0.65498540000000005</v>
      </c>
      <c r="F143" s="4"/>
      <c r="G143" s="3">
        <v>14631</v>
      </c>
      <c r="H143" s="4">
        <v>0.63837827999999996</v>
      </c>
      <c r="I143" s="4">
        <v>-2.5539389999999999E-2</v>
      </c>
      <c r="J143" s="3">
        <v>15056</v>
      </c>
      <c r="K143" s="4">
        <v>0.64237078999999997</v>
      </c>
      <c r="L143" s="4">
        <v>2.9055640000000001E-2</v>
      </c>
      <c r="M143" s="3">
        <v>16032</v>
      </c>
      <c r="N143" s="4">
        <v>0.64764703999999995</v>
      </c>
      <c r="O143" s="4">
        <v>6.4824480000000004E-2</v>
      </c>
      <c r="P143" s="3">
        <v>16569</v>
      </c>
      <c r="Q143" s="4">
        <v>0.66492980000000002</v>
      </c>
      <c r="R143" s="4">
        <v>3.3439110000000001E-2</v>
      </c>
      <c r="S143" s="3">
        <v>17103</v>
      </c>
      <c r="T143" s="4">
        <v>0.65151517999999997</v>
      </c>
      <c r="U143" s="4">
        <v>3.2245240000000001E-2</v>
      </c>
      <c r="V143" s="3">
        <v>15727</v>
      </c>
      <c r="W143" s="4">
        <v>0.61053360000000001</v>
      </c>
      <c r="X143" s="4">
        <v>-8.0441390000000002E-2</v>
      </c>
      <c r="Y143" s="3">
        <v>15576</v>
      </c>
      <c r="Z143" s="4">
        <v>0.59966134000000004</v>
      </c>
      <c r="AA143" s="4">
        <v>-9.6259599999999994E-3</v>
      </c>
      <c r="AB143" s="3">
        <v>16032</v>
      </c>
      <c r="AC143" s="4">
        <v>0.59793693999999997</v>
      </c>
      <c r="AD143" s="4">
        <v>2.9315460000000002E-2</v>
      </c>
      <c r="AE143" s="3">
        <v>14673</v>
      </c>
      <c r="AF143" s="4">
        <v>0.53904364000000005</v>
      </c>
      <c r="AG143" s="4">
        <v>-8.4766040000000001E-2</v>
      </c>
    </row>
    <row r="144" spans="1:33">
      <c r="A144" s="2" t="s">
        <v>45</v>
      </c>
      <c r="B144" s="2" t="s">
        <v>209</v>
      </c>
      <c r="C144" s="2" t="s">
        <v>49</v>
      </c>
      <c r="D144" s="3">
        <v>7909</v>
      </c>
      <c r="E144" s="4">
        <v>0.3450146</v>
      </c>
      <c r="F144" s="4"/>
      <c r="G144" s="3">
        <v>8288</v>
      </c>
      <c r="H144" s="4">
        <v>0.36162171999999998</v>
      </c>
      <c r="I144" s="4">
        <v>4.7936180000000002E-2</v>
      </c>
      <c r="J144" s="3">
        <v>8382</v>
      </c>
      <c r="K144" s="4">
        <v>0.35762920999999998</v>
      </c>
      <c r="L144" s="4">
        <v>1.1369020000000001E-2</v>
      </c>
      <c r="M144" s="3">
        <v>8722</v>
      </c>
      <c r="N144" s="4">
        <v>0.35235295999999999</v>
      </c>
      <c r="O144" s="4">
        <v>4.0567739999999998E-2</v>
      </c>
      <c r="P144" s="3">
        <v>8349</v>
      </c>
      <c r="Q144" s="4">
        <v>0.33507019999999998</v>
      </c>
      <c r="R144" s="4">
        <v>-4.2794079999999998E-2</v>
      </c>
      <c r="S144" s="3">
        <v>9148</v>
      </c>
      <c r="T144" s="4">
        <v>0.34848481999999997</v>
      </c>
      <c r="U144" s="4">
        <v>9.5676129999999998E-2</v>
      </c>
      <c r="V144" s="3">
        <v>10032</v>
      </c>
      <c r="W144" s="4">
        <v>0.38946639999999999</v>
      </c>
      <c r="X144" s="4">
        <v>9.6681470000000005E-2</v>
      </c>
      <c r="Y144" s="3">
        <v>10398</v>
      </c>
      <c r="Z144" s="4">
        <v>0.40033866000000001</v>
      </c>
      <c r="AA144" s="4">
        <v>3.6478549999999998E-2</v>
      </c>
      <c r="AB144" s="3">
        <v>10780</v>
      </c>
      <c r="AC144" s="4">
        <v>0.40206306000000003</v>
      </c>
      <c r="AD144" s="4">
        <v>3.6730329999999999E-2</v>
      </c>
      <c r="AE144" s="3">
        <v>12548</v>
      </c>
      <c r="AF144" s="4">
        <v>0.46095636000000001</v>
      </c>
      <c r="AG144" s="4">
        <v>0.16393632999999999</v>
      </c>
    </row>
    <row r="145" spans="1:33">
      <c r="A145" s="2" t="s">
        <v>45</v>
      </c>
      <c r="B145" s="2" t="s">
        <v>209</v>
      </c>
      <c r="C145" s="2" t="s">
        <v>48</v>
      </c>
      <c r="D145" s="3">
        <v>22924</v>
      </c>
      <c r="E145" s="4">
        <v>1</v>
      </c>
      <c r="F145" s="4"/>
      <c r="G145" s="3">
        <v>22920</v>
      </c>
      <c r="H145" s="4">
        <v>1</v>
      </c>
      <c r="I145" s="4">
        <v>-1.8924999999999999E-4</v>
      </c>
      <c r="J145" s="3">
        <v>23439</v>
      </c>
      <c r="K145" s="4">
        <v>1</v>
      </c>
      <c r="L145" s="4">
        <v>2.2659769999999999E-2</v>
      </c>
      <c r="M145" s="3">
        <v>24755</v>
      </c>
      <c r="N145" s="4">
        <v>1</v>
      </c>
      <c r="O145" s="4">
        <v>5.6149560000000001E-2</v>
      </c>
      <c r="P145" s="3">
        <v>24918</v>
      </c>
      <c r="Q145" s="4">
        <v>1</v>
      </c>
      <c r="R145" s="4">
        <v>6.5781199999999998E-3</v>
      </c>
      <c r="S145" s="3">
        <v>26251</v>
      </c>
      <c r="T145" s="4">
        <v>1</v>
      </c>
      <c r="U145" s="4">
        <v>5.3499039999999998E-2</v>
      </c>
      <c r="V145" s="3">
        <v>25760</v>
      </c>
      <c r="W145" s="4">
        <v>1</v>
      </c>
      <c r="X145" s="4">
        <v>-1.8716759999999999E-2</v>
      </c>
      <c r="Y145" s="3">
        <v>25974</v>
      </c>
      <c r="Z145" s="4">
        <v>1</v>
      </c>
      <c r="AA145" s="4">
        <v>8.3301999999999994E-3</v>
      </c>
      <c r="AB145" s="3">
        <v>26813</v>
      </c>
      <c r="AC145" s="4">
        <v>1</v>
      </c>
      <c r="AD145" s="4">
        <v>3.2283920000000001E-2</v>
      </c>
      <c r="AE145" s="3">
        <v>27221</v>
      </c>
      <c r="AF145" s="4">
        <v>1</v>
      </c>
      <c r="AG145" s="4">
        <v>1.5228E-2</v>
      </c>
    </row>
    <row r="146" spans="1:33">
      <c r="A146" s="2" t="s">
        <v>45</v>
      </c>
      <c r="B146" s="2" t="s">
        <v>210</v>
      </c>
      <c r="C146" s="2" t="s">
        <v>44</v>
      </c>
      <c r="D146" s="3">
        <v>4924</v>
      </c>
      <c r="E146" s="4">
        <v>0.90498940999999999</v>
      </c>
      <c r="F146" s="4"/>
      <c r="G146" s="3">
        <v>4958</v>
      </c>
      <c r="H146" s="4">
        <v>0.88104002000000003</v>
      </c>
      <c r="I146" s="4">
        <v>6.9218300000000003E-3</v>
      </c>
      <c r="J146" s="3">
        <v>5074</v>
      </c>
      <c r="K146" s="4">
        <v>0.86379799000000002</v>
      </c>
      <c r="L146" s="4">
        <v>2.3451070000000001E-2</v>
      </c>
      <c r="M146" s="3">
        <v>5002</v>
      </c>
      <c r="N146" s="4">
        <v>0.85929566000000002</v>
      </c>
      <c r="O146" s="4">
        <v>-1.420807E-2</v>
      </c>
      <c r="P146" s="3">
        <v>4902</v>
      </c>
      <c r="Q146" s="4">
        <v>0.86192201000000002</v>
      </c>
      <c r="R146" s="4">
        <v>-2.013918E-2</v>
      </c>
      <c r="S146" s="3">
        <v>4826</v>
      </c>
      <c r="T146" s="4">
        <v>0.86337461000000004</v>
      </c>
      <c r="U146" s="4">
        <v>-1.541701E-2</v>
      </c>
      <c r="V146" s="3">
        <v>4633</v>
      </c>
      <c r="W146" s="4">
        <v>0.87055101999999995</v>
      </c>
      <c r="X146" s="4">
        <v>-3.9947990000000003E-2</v>
      </c>
      <c r="Y146" s="3">
        <v>4572</v>
      </c>
      <c r="Z146" s="4">
        <v>0.87504236999999996</v>
      </c>
      <c r="AA146" s="4">
        <v>-1.319275E-2</v>
      </c>
      <c r="AB146" s="3">
        <v>4430</v>
      </c>
      <c r="AC146" s="4">
        <v>0.87155559000000005</v>
      </c>
      <c r="AD146" s="4">
        <v>-3.1132099999999999E-2</v>
      </c>
      <c r="AE146" s="3">
        <v>4697</v>
      </c>
      <c r="AF146" s="4">
        <v>0.88608524</v>
      </c>
      <c r="AG146" s="4">
        <v>6.0276610000000001E-2</v>
      </c>
    </row>
    <row r="147" spans="1:33">
      <c r="A147" s="2" t="s">
        <v>45</v>
      </c>
      <c r="B147" s="2" t="s">
        <v>210</v>
      </c>
      <c r="C147" s="2" t="s">
        <v>49</v>
      </c>
      <c r="D147" s="3">
        <v>517</v>
      </c>
      <c r="E147" s="4">
        <v>9.5010590000000006E-2</v>
      </c>
      <c r="F147" s="4"/>
      <c r="G147" s="3">
        <v>669</v>
      </c>
      <c r="H147" s="4">
        <v>0.11895998000000001</v>
      </c>
      <c r="I147" s="4">
        <v>0.29500799999999999</v>
      </c>
      <c r="J147" s="3">
        <v>800</v>
      </c>
      <c r="K147" s="4">
        <v>0.13620201000000001</v>
      </c>
      <c r="L147" s="4">
        <v>0.19517957999999999</v>
      </c>
      <c r="M147" s="3">
        <v>819</v>
      </c>
      <c r="N147" s="4">
        <v>0.14070434000000001</v>
      </c>
      <c r="O147" s="4">
        <v>2.371438E-2</v>
      </c>
      <c r="P147" s="3">
        <v>785</v>
      </c>
      <c r="Q147" s="4">
        <v>0.13807799000000001</v>
      </c>
      <c r="R147" s="4">
        <v>-4.1358939999999997E-2</v>
      </c>
      <c r="S147" s="3">
        <v>764</v>
      </c>
      <c r="T147" s="4">
        <v>0.13662539000000001</v>
      </c>
      <c r="U147" s="4">
        <v>-2.7414060000000001E-2</v>
      </c>
      <c r="V147" s="3">
        <v>689</v>
      </c>
      <c r="W147" s="4">
        <v>0.12944897999999999</v>
      </c>
      <c r="X147" s="4">
        <v>-9.7874409999999995E-2</v>
      </c>
      <c r="Y147" s="3">
        <v>653</v>
      </c>
      <c r="Z147" s="4">
        <v>0.12495763</v>
      </c>
      <c r="AA147" s="4">
        <v>-5.2320180000000001E-2</v>
      </c>
      <c r="AB147" s="3">
        <v>653</v>
      </c>
      <c r="AC147" s="4">
        <v>0.12844441000000001</v>
      </c>
      <c r="AD147" s="4">
        <v>-1.1286E-4</v>
      </c>
      <c r="AE147" s="3">
        <v>604</v>
      </c>
      <c r="AF147" s="4">
        <v>0.11391476</v>
      </c>
      <c r="AG147" s="4">
        <v>-7.5081320000000007E-2</v>
      </c>
    </row>
    <row r="148" spans="1:33">
      <c r="A148" s="2" t="s">
        <v>45</v>
      </c>
      <c r="B148" s="2" t="s">
        <v>210</v>
      </c>
      <c r="C148" s="2" t="s">
        <v>48</v>
      </c>
      <c r="D148" s="3">
        <v>5441</v>
      </c>
      <c r="E148" s="4">
        <v>1</v>
      </c>
      <c r="F148" s="4"/>
      <c r="G148" s="3">
        <v>5628</v>
      </c>
      <c r="H148" s="4">
        <v>1</v>
      </c>
      <c r="I148" s="4">
        <v>3.4293070000000002E-2</v>
      </c>
      <c r="J148" s="3">
        <v>5874</v>
      </c>
      <c r="K148" s="4">
        <v>1</v>
      </c>
      <c r="L148" s="4">
        <v>4.3879889999999998E-2</v>
      </c>
      <c r="M148" s="3">
        <v>5821</v>
      </c>
      <c r="N148" s="4">
        <v>1</v>
      </c>
      <c r="O148" s="4">
        <v>-9.0429499999999993E-3</v>
      </c>
      <c r="P148" s="3">
        <v>5687</v>
      </c>
      <c r="Q148" s="4">
        <v>1</v>
      </c>
      <c r="R148" s="4">
        <v>-2.3124889999999999E-2</v>
      </c>
      <c r="S148" s="3">
        <v>5590</v>
      </c>
      <c r="T148" s="4">
        <v>1</v>
      </c>
      <c r="U148" s="4">
        <v>-1.7073540000000002E-2</v>
      </c>
      <c r="V148" s="3">
        <v>5322</v>
      </c>
      <c r="W148" s="4">
        <v>1</v>
      </c>
      <c r="X148" s="4">
        <v>-4.7862210000000002E-2</v>
      </c>
      <c r="Y148" s="3">
        <v>5225</v>
      </c>
      <c r="Z148" s="4">
        <v>1</v>
      </c>
      <c r="AA148" s="4">
        <v>-1.825775E-2</v>
      </c>
      <c r="AB148" s="3">
        <v>5083</v>
      </c>
      <c r="AC148" s="4">
        <v>1</v>
      </c>
      <c r="AD148" s="4">
        <v>-2.7256010000000001E-2</v>
      </c>
      <c r="AE148" s="3">
        <v>5301</v>
      </c>
      <c r="AF148" s="4">
        <v>1</v>
      </c>
      <c r="AG148" s="4">
        <v>4.2890640000000001E-2</v>
      </c>
    </row>
    <row r="149" spans="1:33">
      <c r="A149" s="2" t="s">
        <v>45</v>
      </c>
      <c r="B149" s="2" t="s">
        <v>211</v>
      </c>
      <c r="C149" s="2" t="s">
        <v>44</v>
      </c>
      <c r="D149" s="3">
        <v>43376</v>
      </c>
      <c r="E149" s="4">
        <v>0.79064259999999997</v>
      </c>
      <c r="F149" s="4"/>
      <c r="G149" s="3">
        <v>42896</v>
      </c>
      <c r="H149" s="4">
        <v>0.77300124000000003</v>
      </c>
      <c r="I149" s="4">
        <v>-1.107707E-2</v>
      </c>
      <c r="J149" s="3">
        <v>42849</v>
      </c>
      <c r="K149" s="4">
        <v>0.76680914</v>
      </c>
      <c r="L149" s="4">
        <v>-1.10724E-3</v>
      </c>
      <c r="M149" s="3">
        <v>43694</v>
      </c>
      <c r="N149" s="4">
        <v>0.76349756999999996</v>
      </c>
      <c r="O149" s="4">
        <v>1.9736449999999999E-2</v>
      </c>
      <c r="P149" s="3">
        <v>43212</v>
      </c>
      <c r="Q149" s="4">
        <v>0.75645945000000003</v>
      </c>
      <c r="R149" s="4">
        <v>-1.103999E-2</v>
      </c>
      <c r="S149" s="3">
        <v>45011</v>
      </c>
      <c r="T149" s="4">
        <v>0.75904293</v>
      </c>
      <c r="U149" s="4">
        <v>4.1641320000000002E-2</v>
      </c>
      <c r="V149" s="3">
        <v>43590</v>
      </c>
      <c r="W149" s="4">
        <v>0.76181801000000005</v>
      </c>
      <c r="X149" s="4">
        <v>-3.1570500000000001E-2</v>
      </c>
      <c r="Y149" s="3">
        <v>43192</v>
      </c>
      <c r="Z149" s="4">
        <v>0.75756678</v>
      </c>
      <c r="AA149" s="4">
        <v>-9.1305299999999995E-3</v>
      </c>
      <c r="AB149" s="3">
        <v>42320</v>
      </c>
      <c r="AC149" s="4">
        <v>0.75944051999999995</v>
      </c>
      <c r="AD149" s="4">
        <v>-2.019659E-2</v>
      </c>
      <c r="AE149" s="3">
        <v>44223</v>
      </c>
      <c r="AF149" s="4">
        <v>0.76286887000000003</v>
      </c>
      <c r="AG149" s="4">
        <v>4.4975759999999997E-2</v>
      </c>
    </row>
    <row r="150" spans="1:33">
      <c r="A150" s="2" t="s">
        <v>45</v>
      </c>
      <c r="B150" s="2" t="s">
        <v>211</v>
      </c>
      <c r="C150" s="2" t="s">
        <v>49</v>
      </c>
      <c r="D150" s="3">
        <v>11486</v>
      </c>
      <c r="E150" s="4">
        <v>0.2093574</v>
      </c>
      <c r="F150" s="4"/>
      <c r="G150" s="3">
        <v>12597</v>
      </c>
      <c r="H150" s="4">
        <v>0.22699875999999999</v>
      </c>
      <c r="I150" s="4">
        <v>9.6724740000000003E-2</v>
      </c>
      <c r="J150" s="3">
        <v>13030</v>
      </c>
      <c r="K150" s="4">
        <v>0.23319086</v>
      </c>
      <c r="L150" s="4">
        <v>3.4426900000000003E-2</v>
      </c>
      <c r="M150" s="3">
        <v>13535</v>
      </c>
      <c r="N150" s="4">
        <v>0.23650243000000001</v>
      </c>
      <c r="O150" s="4">
        <v>3.8703620000000001E-2</v>
      </c>
      <c r="P150" s="3">
        <v>13912</v>
      </c>
      <c r="Q150" s="4">
        <v>0.24354054999999999</v>
      </c>
      <c r="R150" s="4">
        <v>2.7865830000000001E-2</v>
      </c>
      <c r="S150" s="3">
        <v>14289</v>
      </c>
      <c r="T150" s="4">
        <v>0.24095707</v>
      </c>
      <c r="U150" s="4">
        <v>2.708383E-2</v>
      </c>
      <c r="V150" s="3">
        <v>13628</v>
      </c>
      <c r="W150" s="4">
        <v>0.23818199000000001</v>
      </c>
      <c r="X150" s="4">
        <v>-4.6210889999999998E-2</v>
      </c>
      <c r="Y150" s="3">
        <v>13822</v>
      </c>
      <c r="Z150" s="4">
        <v>0.24243322</v>
      </c>
      <c r="AA150" s="4">
        <v>1.4214849999999999E-2</v>
      </c>
      <c r="AB150" s="3">
        <v>13405</v>
      </c>
      <c r="AC150" s="4">
        <v>0.24055947999999999</v>
      </c>
      <c r="AD150" s="4">
        <v>-3.0168130000000001E-2</v>
      </c>
      <c r="AE150" s="3">
        <v>13746</v>
      </c>
      <c r="AF150" s="4">
        <v>0.23713113</v>
      </c>
      <c r="AG150" s="4">
        <v>2.5454020000000001E-2</v>
      </c>
    </row>
    <row r="151" spans="1:33">
      <c r="A151" s="2" t="s">
        <v>45</v>
      </c>
      <c r="B151" s="2" t="s">
        <v>211</v>
      </c>
      <c r="C151" s="2" t="s">
        <v>48</v>
      </c>
      <c r="D151" s="3">
        <v>54862</v>
      </c>
      <c r="E151" s="4">
        <v>1</v>
      </c>
      <c r="F151" s="4"/>
      <c r="G151" s="3">
        <v>55493</v>
      </c>
      <c r="H151" s="4">
        <v>1</v>
      </c>
      <c r="I151" s="4">
        <v>1.149203E-2</v>
      </c>
      <c r="J151" s="3">
        <v>55879</v>
      </c>
      <c r="K151" s="4">
        <v>1</v>
      </c>
      <c r="L151" s="4">
        <v>6.9589600000000001E-3</v>
      </c>
      <c r="M151" s="3">
        <v>57229</v>
      </c>
      <c r="N151" s="4">
        <v>1</v>
      </c>
      <c r="O151" s="4">
        <v>2.4159420000000001E-2</v>
      </c>
      <c r="P151" s="3">
        <v>57124</v>
      </c>
      <c r="Q151" s="4">
        <v>1</v>
      </c>
      <c r="R151" s="4">
        <v>-1.8386699999999999E-3</v>
      </c>
      <c r="S151" s="3">
        <v>59300</v>
      </c>
      <c r="T151" s="4">
        <v>1</v>
      </c>
      <c r="U151" s="4">
        <v>3.8095980000000002E-2</v>
      </c>
      <c r="V151" s="3">
        <v>57219</v>
      </c>
      <c r="W151" s="4">
        <v>1</v>
      </c>
      <c r="X151" s="4">
        <v>-3.5098200000000003E-2</v>
      </c>
      <c r="Y151" s="3">
        <v>57014</v>
      </c>
      <c r="Z151" s="4">
        <v>1</v>
      </c>
      <c r="AA151" s="4">
        <v>-3.5700800000000002E-3</v>
      </c>
      <c r="AB151" s="3">
        <v>55725</v>
      </c>
      <c r="AC151" s="4">
        <v>1</v>
      </c>
      <c r="AD151" s="4">
        <v>-2.2614019999999999E-2</v>
      </c>
      <c r="AE151" s="3">
        <v>57970</v>
      </c>
      <c r="AF151" s="4">
        <v>1</v>
      </c>
      <c r="AG151" s="4">
        <v>4.0279620000000002E-2</v>
      </c>
    </row>
    <row r="152" spans="1:33">
      <c r="A152" s="2" t="s">
        <v>45</v>
      </c>
      <c r="B152" s="2" t="s">
        <v>212</v>
      </c>
      <c r="C152" s="2" t="s">
        <v>44</v>
      </c>
      <c r="D152" s="3">
        <v>21861</v>
      </c>
      <c r="E152" s="4">
        <v>0.67615029999999998</v>
      </c>
      <c r="F152" s="4"/>
      <c r="G152" s="3">
        <v>22260</v>
      </c>
      <c r="H152" s="4">
        <v>0.67646260999999996</v>
      </c>
      <c r="I152" s="4">
        <v>1.8220989999999999E-2</v>
      </c>
      <c r="J152" s="3">
        <v>22478</v>
      </c>
      <c r="K152" s="4">
        <v>0.67448286000000002</v>
      </c>
      <c r="L152" s="4">
        <v>9.7816099999999996E-3</v>
      </c>
      <c r="M152" s="3">
        <v>23293</v>
      </c>
      <c r="N152" s="4">
        <v>0.66508166999999996</v>
      </c>
      <c r="O152" s="4">
        <v>3.6277879999999998E-2</v>
      </c>
      <c r="P152" s="3">
        <v>23083</v>
      </c>
      <c r="Q152" s="4">
        <v>0.66733628</v>
      </c>
      <c r="R152" s="4">
        <v>-9.0117400000000007E-3</v>
      </c>
      <c r="S152" s="3">
        <v>22753</v>
      </c>
      <c r="T152" s="4">
        <v>0.64908429000000001</v>
      </c>
      <c r="U152" s="4">
        <v>-1.431409E-2</v>
      </c>
      <c r="V152" s="3">
        <v>21928</v>
      </c>
      <c r="W152" s="4">
        <v>0.66533589000000004</v>
      </c>
      <c r="X152" s="4">
        <v>-3.6234679999999998E-2</v>
      </c>
      <c r="Y152" s="3">
        <v>21288</v>
      </c>
      <c r="Z152" s="4">
        <v>0.67130973000000005</v>
      </c>
      <c r="AA152" s="4">
        <v>-2.9176359999999998E-2</v>
      </c>
      <c r="AB152" s="3">
        <v>20812</v>
      </c>
      <c r="AC152" s="4">
        <v>0.66876698000000001</v>
      </c>
      <c r="AD152" s="4">
        <v>-2.2391000000000001E-2</v>
      </c>
      <c r="AE152" s="3">
        <v>20038</v>
      </c>
      <c r="AF152" s="4">
        <v>0.67505912000000001</v>
      </c>
      <c r="AG152" s="4">
        <v>-3.7198139999999998E-2</v>
      </c>
    </row>
    <row r="153" spans="1:33">
      <c r="A153" s="2" t="s">
        <v>45</v>
      </c>
      <c r="B153" s="2" t="s">
        <v>212</v>
      </c>
      <c r="C153" s="2" t="s">
        <v>49</v>
      </c>
      <c r="D153" s="3">
        <v>10471</v>
      </c>
      <c r="E153" s="4">
        <v>0.32384970000000002</v>
      </c>
      <c r="F153" s="4"/>
      <c r="G153" s="3">
        <v>10646</v>
      </c>
      <c r="H153" s="4">
        <v>0.32353738999999998</v>
      </c>
      <c r="I153" s="4">
        <v>1.6769389999999999E-2</v>
      </c>
      <c r="J153" s="3">
        <v>10848</v>
      </c>
      <c r="K153" s="4">
        <v>0.32551713999999998</v>
      </c>
      <c r="L153" s="4">
        <v>1.894264E-2</v>
      </c>
      <c r="M153" s="3">
        <v>11730</v>
      </c>
      <c r="N153" s="4">
        <v>0.33491832999999999</v>
      </c>
      <c r="O153" s="4">
        <v>8.1277639999999998E-2</v>
      </c>
      <c r="P153" s="3">
        <v>11507</v>
      </c>
      <c r="Q153" s="4">
        <v>0.33266372</v>
      </c>
      <c r="R153" s="4">
        <v>-1.900843E-2</v>
      </c>
      <c r="S153" s="3">
        <v>12301</v>
      </c>
      <c r="T153" s="4">
        <v>0.35091570999999999</v>
      </c>
      <c r="U153" s="4">
        <v>6.9004540000000003E-2</v>
      </c>
      <c r="V153" s="3">
        <v>11030</v>
      </c>
      <c r="W153" s="4">
        <v>0.33466411000000001</v>
      </c>
      <c r="X153" s="4">
        <v>-0.10331942</v>
      </c>
      <c r="Y153" s="3">
        <v>10423</v>
      </c>
      <c r="Z153" s="4">
        <v>0.32869027000000001</v>
      </c>
      <c r="AA153" s="4">
        <v>-5.499072E-2</v>
      </c>
      <c r="AB153" s="3">
        <v>10308</v>
      </c>
      <c r="AC153" s="4">
        <v>0.33123301999999999</v>
      </c>
      <c r="AD153" s="4">
        <v>-1.1082460000000001E-2</v>
      </c>
      <c r="AE153" s="3">
        <v>9645</v>
      </c>
      <c r="AF153" s="4">
        <v>0.32494087999999999</v>
      </c>
      <c r="AG153" s="4">
        <v>-6.4291329999999994E-2</v>
      </c>
    </row>
    <row r="154" spans="1:33">
      <c r="A154" s="2" t="s">
        <v>45</v>
      </c>
      <c r="B154" s="2" t="s">
        <v>212</v>
      </c>
      <c r="C154" s="2" t="s">
        <v>48</v>
      </c>
      <c r="D154" s="3">
        <v>32332</v>
      </c>
      <c r="E154" s="4">
        <v>1</v>
      </c>
      <c r="F154" s="4"/>
      <c r="G154" s="3">
        <v>32906</v>
      </c>
      <c r="H154" s="4">
        <v>1</v>
      </c>
      <c r="I154" s="4">
        <v>1.7750889999999998E-2</v>
      </c>
      <c r="J154" s="3">
        <v>33326</v>
      </c>
      <c r="K154" s="4">
        <v>1</v>
      </c>
      <c r="L154" s="4">
        <v>1.274555E-2</v>
      </c>
      <c r="M154" s="3">
        <v>35023</v>
      </c>
      <c r="N154" s="4">
        <v>1</v>
      </c>
      <c r="O154" s="4">
        <v>5.0926069999999997E-2</v>
      </c>
      <c r="P154" s="3">
        <v>34590</v>
      </c>
      <c r="Q154" s="4">
        <v>1</v>
      </c>
      <c r="R154" s="4">
        <v>-1.2359820000000001E-2</v>
      </c>
      <c r="S154" s="3">
        <v>35054</v>
      </c>
      <c r="T154" s="4">
        <v>1</v>
      </c>
      <c r="U154" s="4">
        <v>1.340299E-2</v>
      </c>
      <c r="V154" s="3">
        <v>32958</v>
      </c>
      <c r="W154" s="4">
        <v>1</v>
      </c>
      <c r="X154" s="4">
        <v>-5.9775769999999999E-2</v>
      </c>
      <c r="Y154" s="3">
        <v>31712</v>
      </c>
      <c r="Z154" s="4">
        <v>1</v>
      </c>
      <c r="AA154" s="4">
        <v>-3.7815500000000002E-2</v>
      </c>
      <c r="AB154" s="3">
        <v>31120</v>
      </c>
      <c r="AC154" s="4">
        <v>1</v>
      </c>
      <c r="AD154" s="4">
        <v>-1.8673990000000001E-2</v>
      </c>
      <c r="AE154" s="3">
        <v>29683</v>
      </c>
      <c r="AF154" s="4">
        <v>1</v>
      </c>
      <c r="AG154" s="4">
        <v>-4.6172299999999999E-2</v>
      </c>
    </row>
    <row r="155" spans="1:33">
      <c r="A155" s="2" t="s">
        <v>45</v>
      </c>
      <c r="B155" s="2" t="s">
        <v>213</v>
      </c>
      <c r="C155" s="2" t="s">
        <v>44</v>
      </c>
      <c r="D155" s="3">
        <v>8841</v>
      </c>
      <c r="E155" s="4">
        <v>0.83902927999999999</v>
      </c>
      <c r="F155" s="4"/>
      <c r="G155" s="3">
        <v>8751</v>
      </c>
      <c r="H155" s="4">
        <v>0.84900520999999995</v>
      </c>
      <c r="I155" s="4">
        <v>-1.02109E-2</v>
      </c>
      <c r="J155" s="3">
        <v>8769</v>
      </c>
      <c r="K155" s="4">
        <v>0.84713722000000002</v>
      </c>
      <c r="L155" s="4">
        <v>2.1125900000000001E-3</v>
      </c>
      <c r="M155" s="3">
        <v>8739</v>
      </c>
      <c r="N155" s="4">
        <v>0.84022107000000001</v>
      </c>
      <c r="O155" s="4">
        <v>-3.3936299999999999E-3</v>
      </c>
      <c r="P155" s="3">
        <v>8550</v>
      </c>
      <c r="Q155" s="4">
        <v>0.83958732000000003</v>
      </c>
      <c r="R155" s="4">
        <v>-2.1663769999999999E-2</v>
      </c>
      <c r="S155" s="3">
        <v>8554</v>
      </c>
      <c r="T155" s="4">
        <v>0.84190434999999997</v>
      </c>
      <c r="U155" s="4">
        <v>4.4370999999999999E-4</v>
      </c>
      <c r="V155" s="3">
        <v>7905</v>
      </c>
      <c r="W155" s="4">
        <v>0.83158608000000001</v>
      </c>
      <c r="X155" s="4">
        <v>-7.5834440000000003E-2</v>
      </c>
      <c r="Y155" s="3">
        <v>7675</v>
      </c>
      <c r="Z155" s="4">
        <v>0.82853889000000003</v>
      </c>
      <c r="AA155" s="4">
        <v>-2.9065520000000001E-2</v>
      </c>
      <c r="AB155" s="3">
        <v>7714</v>
      </c>
      <c r="AC155" s="4">
        <v>0.83521266000000005</v>
      </c>
      <c r="AD155" s="4">
        <v>4.9811999999999999E-3</v>
      </c>
      <c r="AE155" s="3">
        <v>7431</v>
      </c>
      <c r="AF155" s="4">
        <v>0.82816548999999995</v>
      </c>
      <c r="AG155" s="4">
        <v>-3.6617360000000002E-2</v>
      </c>
    </row>
    <row r="156" spans="1:33">
      <c r="A156" s="2" t="s">
        <v>45</v>
      </c>
      <c r="B156" s="2" t="s">
        <v>213</v>
      </c>
      <c r="C156" s="2" t="s">
        <v>49</v>
      </c>
      <c r="D156" s="3">
        <v>1696</v>
      </c>
      <c r="E156" s="4">
        <v>0.16097072000000001</v>
      </c>
      <c r="F156" s="4"/>
      <c r="G156" s="3">
        <v>1556</v>
      </c>
      <c r="H156" s="4">
        <v>0.15099478999999999</v>
      </c>
      <c r="I156" s="4">
        <v>-8.2461080000000006E-2</v>
      </c>
      <c r="J156" s="3">
        <v>1582</v>
      </c>
      <c r="K156" s="4">
        <v>0.15286278</v>
      </c>
      <c r="L156" s="4">
        <v>1.674701E-2</v>
      </c>
      <c r="M156" s="3">
        <v>1662</v>
      </c>
      <c r="N156" s="4">
        <v>0.15977893000000001</v>
      </c>
      <c r="O156" s="4">
        <v>5.0271589999999998E-2</v>
      </c>
      <c r="P156" s="3">
        <v>1634</v>
      </c>
      <c r="Q156" s="4">
        <v>0.16041268</v>
      </c>
      <c r="R156" s="4">
        <v>-1.7041879999999999E-2</v>
      </c>
      <c r="S156" s="3">
        <v>1606</v>
      </c>
      <c r="T156" s="4">
        <v>0.15809565</v>
      </c>
      <c r="U156" s="4">
        <v>-1.6720479999999999E-2</v>
      </c>
      <c r="V156" s="3">
        <v>1601</v>
      </c>
      <c r="W156" s="4">
        <v>0.16841391999999999</v>
      </c>
      <c r="X156" s="4">
        <v>-3.3024299999999999E-3</v>
      </c>
      <c r="Y156" s="3">
        <v>1588</v>
      </c>
      <c r="Z156" s="4">
        <v>0.17146111</v>
      </c>
      <c r="AA156" s="4">
        <v>-7.8624799999999998E-3</v>
      </c>
      <c r="AB156" s="3">
        <v>1522</v>
      </c>
      <c r="AC156" s="4">
        <v>0.16478734</v>
      </c>
      <c r="AD156" s="4">
        <v>-4.1853370000000001E-2</v>
      </c>
      <c r="AE156" s="3">
        <v>1542</v>
      </c>
      <c r="AF156" s="4">
        <v>0.17183451</v>
      </c>
      <c r="AG156" s="4">
        <v>1.3130299999999999E-2</v>
      </c>
    </row>
    <row r="157" spans="1:33">
      <c r="A157" s="2" t="s">
        <v>45</v>
      </c>
      <c r="B157" s="2" t="s">
        <v>213</v>
      </c>
      <c r="C157" s="2" t="s">
        <v>48</v>
      </c>
      <c r="D157" s="3">
        <v>10537</v>
      </c>
      <c r="E157" s="4">
        <v>1</v>
      </c>
      <c r="F157" s="4"/>
      <c r="G157" s="3">
        <v>10307</v>
      </c>
      <c r="H157" s="4">
        <v>1</v>
      </c>
      <c r="I157" s="4">
        <v>-2.1841059999999999E-2</v>
      </c>
      <c r="J157" s="3">
        <v>10351</v>
      </c>
      <c r="K157" s="4">
        <v>1</v>
      </c>
      <c r="L157" s="4">
        <v>4.3223100000000002E-3</v>
      </c>
      <c r="M157" s="3">
        <v>10401</v>
      </c>
      <c r="N157" s="4">
        <v>1</v>
      </c>
      <c r="O157" s="4">
        <v>4.8097799999999996E-3</v>
      </c>
      <c r="P157" s="3">
        <v>10184</v>
      </c>
      <c r="Q157" s="4">
        <v>1</v>
      </c>
      <c r="R157" s="4">
        <v>-2.0925289999999999E-2</v>
      </c>
      <c r="S157" s="3">
        <v>10160</v>
      </c>
      <c r="T157" s="4">
        <v>1</v>
      </c>
      <c r="U157" s="4">
        <v>-2.30964E-3</v>
      </c>
      <c r="V157" s="3">
        <v>9506</v>
      </c>
      <c r="W157" s="4">
        <v>1</v>
      </c>
      <c r="X157" s="4">
        <v>-6.4367439999999998E-2</v>
      </c>
      <c r="Y157" s="3">
        <v>9264</v>
      </c>
      <c r="Z157" s="4">
        <v>1</v>
      </c>
      <c r="AA157" s="4">
        <v>-2.5494639999999999E-2</v>
      </c>
      <c r="AB157" s="3">
        <v>9235</v>
      </c>
      <c r="AC157" s="4">
        <v>1</v>
      </c>
      <c r="AD157" s="4">
        <v>-3.0491099999999998E-3</v>
      </c>
      <c r="AE157" s="3">
        <v>8973</v>
      </c>
      <c r="AF157" s="4">
        <v>1</v>
      </c>
      <c r="AG157" s="4">
        <v>-2.8419570000000002E-2</v>
      </c>
    </row>
    <row r="158" spans="1:33">
      <c r="A158" s="2" t="s">
        <v>45</v>
      </c>
      <c r="B158" s="2" t="s">
        <v>214</v>
      </c>
      <c r="C158" s="2" t="s">
        <v>44</v>
      </c>
      <c r="D158" s="3">
        <v>29977</v>
      </c>
      <c r="E158" s="4">
        <v>0.84290902000000001</v>
      </c>
      <c r="F158" s="4"/>
      <c r="G158" s="3">
        <v>29494</v>
      </c>
      <c r="H158" s="4">
        <v>0.83565166999999996</v>
      </c>
      <c r="I158" s="4">
        <v>-1.6093320000000001E-2</v>
      </c>
      <c r="J158" s="3">
        <v>29395</v>
      </c>
      <c r="K158" s="4">
        <v>0.83982250000000003</v>
      </c>
      <c r="L158" s="4">
        <v>-3.37915E-3</v>
      </c>
      <c r="M158" s="3">
        <v>29646</v>
      </c>
      <c r="N158" s="4">
        <v>0.83735082000000005</v>
      </c>
      <c r="O158" s="4">
        <v>8.5600599999999995E-3</v>
      </c>
      <c r="P158" s="3">
        <v>29523</v>
      </c>
      <c r="Q158" s="4">
        <v>0.84449834999999995</v>
      </c>
      <c r="R158" s="4">
        <v>-4.1624499999999998E-3</v>
      </c>
      <c r="S158" s="3">
        <v>29182</v>
      </c>
      <c r="T158" s="4">
        <v>0.84205644999999996</v>
      </c>
      <c r="U158" s="4">
        <v>-1.155226E-2</v>
      </c>
      <c r="V158" s="3">
        <v>28421</v>
      </c>
      <c r="W158" s="4">
        <v>0.84291371000000004</v>
      </c>
      <c r="X158" s="4">
        <v>-2.607464E-2</v>
      </c>
      <c r="Y158" s="3">
        <v>27994</v>
      </c>
      <c r="Z158" s="4">
        <v>0.84304785000000004</v>
      </c>
      <c r="AA158" s="4">
        <v>-1.502442E-2</v>
      </c>
      <c r="AB158" s="3">
        <v>27151</v>
      </c>
      <c r="AC158" s="4">
        <v>0.84425561999999998</v>
      </c>
      <c r="AD158" s="4">
        <v>-3.0111869999999999E-2</v>
      </c>
      <c r="AE158" s="3">
        <v>28213</v>
      </c>
      <c r="AF158" s="4">
        <v>0.84868571000000004</v>
      </c>
      <c r="AG158" s="4">
        <v>3.912881E-2</v>
      </c>
    </row>
    <row r="159" spans="1:33">
      <c r="A159" s="2" t="s">
        <v>45</v>
      </c>
      <c r="B159" s="2" t="s">
        <v>214</v>
      </c>
      <c r="C159" s="2" t="s">
        <v>49</v>
      </c>
      <c r="D159" s="3">
        <v>5587</v>
      </c>
      <c r="E159" s="4">
        <v>0.15709097999999999</v>
      </c>
      <c r="F159" s="4"/>
      <c r="G159" s="3">
        <v>5801</v>
      </c>
      <c r="H159" s="4">
        <v>0.16434832999999999</v>
      </c>
      <c r="I159" s="4">
        <v>3.830128E-2</v>
      </c>
      <c r="J159" s="3">
        <v>5606</v>
      </c>
      <c r="K159" s="4">
        <v>0.1601775</v>
      </c>
      <c r="L159" s="4">
        <v>-3.3495339999999998E-2</v>
      </c>
      <c r="M159" s="3">
        <v>5759</v>
      </c>
      <c r="N159" s="4">
        <v>0.16264918</v>
      </c>
      <c r="O159" s="4">
        <v>2.714602E-2</v>
      </c>
      <c r="P159" s="3">
        <v>5436</v>
      </c>
      <c r="Q159" s="4">
        <v>0.15550164999999999</v>
      </c>
      <c r="R159" s="4">
        <v>-5.598202E-2</v>
      </c>
      <c r="S159" s="3">
        <v>5474</v>
      </c>
      <c r="T159" s="4">
        <v>0.15794354999999999</v>
      </c>
      <c r="U159" s="4">
        <v>6.8811200000000001E-3</v>
      </c>
      <c r="V159" s="3">
        <v>5297</v>
      </c>
      <c r="W159" s="4">
        <v>0.15708628999999999</v>
      </c>
      <c r="X159" s="4">
        <v>-3.2345859999999997E-2</v>
      </c>
      <c r="Y159" s="3">
        <v>5212</v>
      </c>
      <c r="Z159" s="4">
        <v>0.15695215000000001</v>
      </c>
      <c r="AA159" s="4">
        <v>-1.6022080000000001E-2</v>
      </c>
      <c r="AB159" s="3">
        <v>5009</v>
      </c>
      <c r="AC159" s="4">
        <v>0.15574437999999999</v>
      </c>
      <c r="AD159" s="4">
        <v>-3.8952170000000001E-2</v>
      </c>
      <c r="AE159" s="3">
        <v>5030</v>
      </c>
      <c r="AF159" s="4">
        <v>0.15131428999999999</v>
      </c>
      <c r="AG159" s="4">
        <v>4.30132E-3</v>
      </c>
    </row>
    <row r="160" spans="1:33">
      <c r="A160" s="2" t="s">
        <v>45</v>
      </c>
      <c r="B160" s="2" t="s">
        <v>214</v>
      </c>
      <c r="C160" s="2" t="s">
        <v>48</v>
      </c>
      <c r="D160" s="3">
        <v>35563</v>
      </c>
      <c r="E160" s="4">
        <v>1</v>
      </c>
      <c r="F160" s="4"/>
      <c r="G160" s="3">
        <v>35295</v>
      </c>
      <c r="H160" s="4">
        <v>1</v>
      </c>
      <c r="I160" s="4">
        <v>-7.5484200000000001E-3</v>
      </c>
      <c r="J160" s="3">
        <v>35001</v>
      </c>
      <c r="K160" s="4">
        <v>1</v>
      </c>
      <c r="L160" s="4">
        <v>-8.3286999999999996E-3</v>
      </c>
      <c r="M160" s="3">
        <v>35405</v>
      </c>
      <c r="N160" s="4">
        <v>1</v>
      </c>
      <c r="O160" s="4">
        <v>1.153711E-2</v>
      </c>
      <c r="P160" s="3">
        <v>34959</v>
      </c>
      <c r="Q160" s="4">
        <v>1</v>
      </c>
      <c r="R160" s="4">
        <v>-1.2590860000000001E-2</v>
      </c>
      <c r="S160" s="3">
        <v>34655</v>
      </c>
      <c r="T160" s="4">
        <v>1</v>
      </c>
      <c r="U160" s="4">
        <v>-8.6858400000000002E-3</v>
      </c>
      <c r="V160" s="3">
        <v>33718</v>
      </c>
      <c r="W160" s="4">
        <v>1</v>
      </c>
      <c r="X160" s="4">
        <v>-2.7065140000000001E-2</v>
      </c>
      <c r="Y160" s="3">
        <v>33206</v>
      </c>
      <c r="Z160" s="4">
        <v>1</v>
      </c>
      <c r="AA160" s="4">
        <v>-1.5181139999999999E-2</v>
      </c>
      <c r="AB160" s="3">
        <v>32160</v>
      </c>
      <c r="AC160" s="4">
        <v>1</v>
      </c>
      <c r="AD160" s="4">
        <v>-3.149938E-2</v>
      </c>
      <c r="AE160" s="3">
        <v>33244</v>
      </c>
      <c r="AF160" s="4">
        <v>1</v>
      </c>
      <c r="AG160" s="4">
        <v>3.3704619999999998E-2</v>
      </c>
    </row>
    <row r="161" spans="1:33">
      <c r="A161" s="2" t="s">
        <v>45</v>
      </c>
      <c r="B161" s="2" t="s">
        <v>215</v>
      </c>
      <c r="C161" s="2" t="s">
        <v>44</v>
      </c>
      <c r="D161" s="5" t="s">
        <v>86</v>
      </c>
      <c r="E161" s="6" t="s">
        <v>86</v>
      </c>
      <c r="F161" s="4"/>
      <c r="G161" s="5" t="s">
        <v>86</v>
      </c>
      <c r="H161" s="6" t="s">
        <v>86</v>
      </c>
      <c r="I161" s="6" t="s">
        <v>86</v>
      </c>
      <c r="J161" s="5" t="s">
        <v>86</v>
      </c>
      <c r="K161" s="6" t="s">
        <v>86</v>
      </c>
      <c r="L161" s="6" t="s">
        <v>86</v>
      </c>
      <c r="M161" s="5" t="s">
        <v>86</v>
      </c>
      <c r="N161" s="6" t="s">
        <v>86</v>
      </c>
      <c r="O161" s="6" t="s">
        <v>86</v>
      </c>
      <c r="P161" s="5" t="s">
        <v>86</v>
      </c>
      <c r="Q161" s="6" t="s">
        <v>86</v>
      </c>
      <c r="R161" s="6" t="s">
        <v>86</v>
      </c>
      <c r="S161" s="5" t="s">
        <v>86</v>
      </c>
      <c r="T161" s="6" t="s">
        <v>86</v>
      </c>
      <c r="U161" s="6" t="s">
        <v>86</v>
      </c>
      <c r="V161" s="5" t="s">
        <v>86</v>
      </c>
      <c r="W161" s="6" t="s">
        <v>86</v>
      </c>
      <c r="X161" s="6" t="s">
        <v>86</v>
      </c>
      <c r="Y161" s="3">
        <v>1369</v>
      </c>
      <c r="Z161" s="4">
        <v>0.65696557</v>
      </c>
      <c r="AA161" s="6" t="s">
        <v>86</v>
      </c>
      <c r="AB161" s="3">
        <v>1220</v>
      </c>
      <c r="AC161" s="4">
        <v>0.63807113999999998</v>
      </c>
      <c r="AD161" s="4">
        <v>-0.10892246999999999</v>
      </c>
      <c r="AE161" s="3">
        <v>1182</v>
      </c>
      <c r="AF161" s="4">
        <v>0.62443335</v>
      </c>
      <c r="AG161" s="4">
        <v>-3.0909389999999998E-2</v>
      </c>
    </row>
    <row r="162" spans="1:33">
      <c r="A162" s="2" t="s">
        <v>45</v>
      </c>
      <c r="B162" s="2" t="s">
        <v>215</v>
      </c>
      <c r="C162" s="2" t="s">
        <v>49</v>
      </c>
      <c r="D162" s="5" t="s">
        <v>86</v>
      </c>
      <c r="E162" s="6" t="s">
        <v>86</v>
      </c>
      <c r="F162" s="4"/>
      <c r="G162" s="5" t="s">
        <v>86</v>
      </c>
      <c r="H162" s="6" t="s">
        <v>86</v>
      </c>
      <c r="I162" s="6" t="s">
        <v>86</v>
      </c>
      <c r="J162" s="5" t="s">
        <v>86</v>
      </c>
      <c r="K162" s="6" t="s">
        <v>86</v>
      </c>
      <c r="L162" s="6" t="s">
        <v>86</v>
      </c>
      <c r="M162" s="5" t="s">
        <v>86</v>
      </c>
      <c r="N162" s="6" t="s">
        <v>86</v>
      </c>
      <c r="O162" s="6" t="s">
        <v>86</v>
      </c>
      <c r="P162" s="5" t="s">
        <v>86</v>
      </c>
      <c r="Q162" s="6" t="s">
        <v>86</v>
      </c>
      <c r="R162" s="6" t="s">
        <v>86</v>
      </c>
      <c r="S162" s="5" t="s">
        <v>86</v>
      </c>
      <c r="T162" s="6" t="s">
        <v>86</v>
      </c>
      <c r="U162" s="6" t="s">
        <v>86</v>
      </c>
      <c r="V162" s="5" t="s">
        <v>86</v>
      </c>
      <c r="W162" s="6" t="s">
        <v>86</v>
      </c>
      <c r="X162" s="6" t="s">
        <v>86</v>
      </c>
      <c r="Y162" s="3">
        <v>715</v>
      </c>
      <c r="Z162" s="4">
        <v>0.34303443</v>
      </c>
      <c r="AA162" s="6" t="s">
        <v>86</v>
      </c>
      <c r="AB162" s="3">
        <v>692</v>
      </c>
      <c r="AC162" s="4">
        <v>0.36192886000000002</v>
      </c>
      <c r="AD162" s="4">
        <v>-3.2001910000000001E-2</v>
      </c>
      <c r="AE162" s="3">
        <v>711</v>
      </c>
      <c r="AF162" s="4">
        <v>0.37556665</v>
      </c>
      <c r="AG162" s="4">
        <v>2.756948E-2</v>
      </c>
    </row>
    <row r="163" spans="1:33">
      <c r="A163" s="2" t="s">
        <v>45</v>
      </c>
      <c r="B163" s="2" t="s">
        <v>215</v>
      </c>
      <c r="C163" s="2" t="s">
        <v>48</v>
      </c>
      <c r="D163" s="5" t="s">
        <v>86</v>
      </c>
      <c r="E163" s="6" t="s">
        <v>86</v>
      </c>
      <c r="F163" s="4"/>
      <c r="G163" s="5" t="s">
        <v>86</v>
      </c>
      <c r="H163" s="6" t="s">
        <v>86</v>
      </c>
      <c r="I163" s="6" t="s">
        <v>86</v>
      </c>
      <c r="J163" s="5" t="s">
        <v>86</v>
      </c>
      <c r="K163" s="6" t="s">
        <v>86</v>
      </c>
      <c r="L163" s="6" t="s">
        <v>86</v>
      </c>
      <c r="M163" s="5" t="s">
        <v>86</v>
      </c>
      <c r="N163" s="6" t="s">
        <v>86</v>
      </c>
      <c r="O163" s="6" t="s">
        <v>86</v>
      </c>
      <c r="P163" s="5" t="s">
        <v>86</v>
      </c>
      <c r="Q163" s="6" t="s">
        <v>86</v>
      </c>
      <c r="R163" s="6" t="s">
        <v>86</v>
      </c>
      <c r="S163" s="5" t="s">
        <v>86</v>
      </c>
      <c r="T163" s="6" t="s">
        <v>86</v>
      </c>
      <c r="U163" s="6" t="s">
        <v>86</v>
      </c>
      <c r="V163" s="3">
        <v>2051</v>
      </c>
      <c r="W163" s="4">
        <v>1</v>
      </c>
      <c r="X163" s="6" t="s">
        <v>86</v>
      </c>
      <c r="Y163" s="3">
        <v>2084</v>
      </c>
      <c r="Z163" s="4">
        <v>1</v>
      </c>
      <c r="AA163" s="4">
        <v>1.62372E-2</v>
      </c>
      <c r="AB163" s="3">
        <v>1912</v>
      </c>
      <c r="AC163" s="4">
        <v>1</v>
      </c>
      <c r="AD163" s="4">
        <v>-8.2536070000000003E-2</v>
      </c>
      <c r="AE163" s="3">
        <v>1893</v>
      </c>
      <c r="AF163" s="4">
        <v>1</v>
      </c>
      <c r="AG163" s="4">
        <v>-9.7441999999999997E-3</v>
      </c>
    </row>
    <row r="164" spans="1:33">
      <c r="A164" s="2" t="s">
        <v>46</v>
      </c>
      <c r="B164" s="2" t="s">
        <v>163</v>
      </c>
      <c r="C164" s="2" t="s">
        <v>44</v>
      </c>
      <c r="D164" s="3">
        <v>8046</v>
      </c>
      <c r="E164" s="4">
        <v>0.83696817999999995</v>
      </c>
      <c r="F164" s="4"/>
      <c r="G164" s="3">
        <v>8000</v>
      </c>
      <c r="H164" s="4">
        <v>0.81630707000000002</v>
      </c>
      <c r="I164" s="4">
        <v>-5.7000100000000001E-3</v>
      </c>
      <c r="J164" s="3">
        <v>8230</v>
      </c>
      <c r="K164" s="4">
        <v>0.80842471999999999</v>
      </c>
      <c r="L164" s="4">
        <v>2.8708299999999999E-2</v>
      </c>
      <c r="M164" s="3">
        <v>8243</v>
      </c>
      <c r="N164" s="4">
        <v>0.77827236</v>
      </c>
      <c r="O164" s="4">
        <v>1.5295599999999999E-3</v>
      </c>
      <c r="P164" s="3">
        <v>7584</v>
      </c>
      <c r="Q164" s="4">
        <v>0.72190233999999998</v>
      </c>
      <c r="R164" s="4">
        <v>-7.9949339999999994E-2</v>
      </c>
      <c r="S164" s="3">
        <v>7736</v>
      </c>
      <c r="T164" s="4">
        <v>0.73162466999999998</v>
      </c>
      <c r="U164" s="4">
        <v>2.0078240000000001E-2</v>
      </c>
      <c r="V164" s="3">
        <v>7722</v>
      </c>
      <c r="W164" s="4">
        <v>0.71924407999999995</v>
      </c>
      <c r="X164" s="4">
        <v>-1.7662000000000001E-3</v>
      </c>
      <c r="Y164" s="3">
        <v>7018</v>
      </c>
      <c r="Z164" s="4">
        <v>0.67182587000000005</v>
      </c>
      <c r="AA164" s="4">
        <v>-9.1178330000000002E-2</v>
      </c>
      <c r="AB164" s="3">
        <v>6835</v>
      </c>
      <c r="AC164" s="4">
        <v>0.68111675000000005</v>
      </c>
      <c r="AD164" s="4">
        <v>-2.6144339999999999E-2</v>
      </c>
      <c r="AE164" s="3">
        <v>7282</v>
      </c>
      <c r="AF164" s="4">
        <v>0.67460074000000003</v>
      </c>
      <c r="AG164" s="4">
        <v>6.5517039999999999E-2</v>
      </c>
    </row>
    <row r="165" spans="1:33">
      <c r="A165" s="2" t="s">
        <v>46</v>
      </c>
      <c r="B165" s="2" t="s">
        <v>163</v>
      </c>
      <c r="C165" s="2" t="s">
        <v>49</v>
      </c>
      <c r="D165" s="3">
        <v>1567</v>
      </c>
      <c r="E165" s="4">
        <v>0.16303181999999999</v>
      </c>
      <c r="F165" s="4"/>
      <c r="G165" s="3">
        <v>1800</v>
      </c>
      <c r="H165" s="4">
        <v>0.18369293</v>
      </c>
      <c r="I165" s="4">
        <v>0.14866366</v>
      </c>
      <c r="J165" s="3">
        <v>1950</v>
      </c>
      <c r="K165" s="4">
        <v>0.19157527999999999</v>
      </c>
      <c r="L165" s="4">
        <v>8.3311220000000005E-2</v>
      </c>
      <c r="M165" s="3">
        <v>2348</v>
      </c>
      <c r="N165" s="4">
        <v>0.22172764</v>
      </c>
      <c r="O165" s="4">
        <v>0.20407106999999999</v>
      </c>
      <c r="P165" s="3">
        <v>2921</v>
      </c>
      <c r="Q165" s="4">
        <v>0.27809766000000002</v>
      </c>
      <c r="R165" s="4">
        <v>0.24406305</v>
      </c>
      <c r="S165" s="3">
        <v>2838</v>
      </c>
      <c r="T165" s="4">
        <v>0.26837533000000002</v>
      </c>
      <c r="U165" s="4">
        <v>-2.8665389999999999E-2</v>
      </c>
      <c r="V165" s="3">
        <v>3014</v>
      </c>
      <c r="W165" s="4">
        <v>0.28075591999999999</v>
      </c>
      <c r="X165" s="4">
        <v>6.2259540000000002E-2</v>
      </c>
      <c r="Y165" s="3">
        <v>3428</v>
      </c>
      <c r="Z165" s="4">
        <v>0.32817413000000001</v>
      </c>
      <c r="AA165" s="4">
        <v>0.13729638</v>
      </c>
      <c r="AB165" s="3">
        <v>3200</v>
      </c>
      <c r="AC165" s="4">
        <v>0.31888325000000001</v>
      </c>
      <c r="AD165" s="4">
        <v>-6.6622909999999994E-2</v>
      </c>
      <c r="AE165" s="3">
        <v>3513</v>
      </c>
      <c r="AF165" s="4">
        <v>0.32539926000000002</v>
      </c>
      <c r="AG165" s="4">
        <v>9.779185E-2</v>
      </c>
    </row>
    <row r="166" spans="1:33">
      <c r="A166" s="2" t="s">
        <v>46</v>
      </c>
      <c r="B166" s="2" t="s">
        <v>163</v>
      </c>
      <c r="C166" s="2" t="s">
        <v>48</v>
      </c>
      <c r="D166" s="3">
        <v>9614</v>
      </c>
      <c r="E166" s="4">
        <v>1</v>
      </c>
      <c r="F166" s="4"/>
      <c r="G166" s="3">
        <v>9801</v>
      </c>
      <c r="H166" s="4">
        <v>1</v>
      </c>
      <c r="I166" s="4">
        <v>1.946618E-2</v>
      </c>
      <c r="J166" s="3">
        <v>10180</v>
      </c>
      <c r="K166" s="4">
        <v>1</v>
      </c>
      <c r="L166" s="4">
        <v>3.8738469999999997E-2</v>
      </c>
      <c r="M166" s="3">
        <v>10591</v>
      </c>
      <c r="N166" s="4">
        <v>1</v>
      </c>
      <c r="O166" s="4">
        <v>4.0331510000000001E-2</v>
      </c>
      <c r="P166" s="3">
        <v>10505</v>
      </c>
      <c r="Q166" s="4">
        <v>1</v>
      </c>
      <c r="R166" s="4">
        <v>-8.1068400000000006E-3</v>
      </c>
      <c r="S166" s="3">
        <v>10574</v>
      </c>
      <c r="T166" s="4">
        <v>1</v>
      </c>
      <c r="U166" s="4">
        <v>6.5227599999999998E-3</v>
      </c>
      <c r="V166" s="3">
        <v>10737</v>
      </c>
      <c r="W166" s="4">
        <v>1</v>
      </c>
      <c r="X166" s="4">
        <v>1.541673E-2</v>
      </c>
      <c r="Y166" s="3">
        <v>10446</v>
      </c>
      <c r="Z166" s="4">
        <v>1</v>
      </c>
      <c r="AA166" s="4">
        <v>-2.70327E-2</v>
      </c>
      <c r="AB166" s="3">
        <v>10035</v>
      </c>
      <c r="AC166" s="4">
        <v>1</v>
      </c>
      <c r="AD166" s="4">
        <v>-3.9428360000000003E-2</v>
      </c>
      <c r="AE166" s="3">
        <v>10795</v>
      </c>
      <c r="AF166" s="4">
        <v>1</v>
      </c>
      <c r="AG166" s="4">
        <v>7.5808929999999997E-2</v>
      </c>
    </row>
    <row r="167" spans="1:33">
      <c r="A167" s="2" t="s">
        <v>46</v>
      </c>
      <c r="B167" s="2" t="s">
        <v>164</v>
      </c>
      <c r="C167" s="2" t="s">
        <v>44</v>
      </c>
      <c r="D167" s="3">
        <v>975</v>
      </c>
      <c r="E167" s="4">
        <v>0.79759899000000001</v>
      </c>
      <c r="F167" s="4"/>
      <c r="G167" s="3">
        <v>954</v>
      </c>
      <c r="H167" s="4">
        <v>0.79451053000000005</v>
      </c>
      <c r="I167" s="4">
        <v>-2.1141139999999999E-2</v>
      </c>
      <c r="J167" s="3">
        <v>875</v>
      </c>
      <c r="K167" s="4">
        <v>0.78337540999999999</v>
      </c>
      <c r="L167" s="4">
        <v>-8.313036E-2</v>
      </c>
      <c r="M167" s="3">
        <v>884</v>
      </c>
      <c r="N167" s="4">
        <v>0.79365149000000002</v>
      </c>
      <c r="O167" s="4">
        <v>1.063939E-2</v>
      </c>
      <c r="P167" s="3">
        <v>941</v>
      </c>
      <c r="Q167" s="4">
        <v>0.81346183999999999</v>
      </c>
      <c r="R167" s="4">
        <v>6.3569609999999999E-2</v>
      </c>
      <c r="S167" s="3">
        <v>751</v>
      </c>
      <c r="T167" s="4">
        <v>0.78165045</v>
      </c>
      <c r="U167" s="4">
        <v>-0.20118981</v>
      </c>
      <c r="V167" s="3">
        <v>692</v>
      </c>
      <c r="W167" s="4">
        <v>0.77982393000000005</v>
      </c>
      <c r="X167" s="4">
        <v>-7.8619190000000005E-2</v>
      </c>
      <c r="Y167" s="3">
        <v>559</v>
      </c>
      <c r="Z167" s="4">
        <v>0.79186489000000004</v>
      </c>
      <c r="AA167" s="4">
        <v>-0.19240684</v>
      </c>
      <c r="AB167" s="3">
        <v>641</v>
      </c>
      <c r="AC167" s="4">
        <v>0.77809432999999995</v>
      </c>
      <c r="AD167" s="4">
        <v>0.14657938000000001</v>
      </c>
      <c r="AE167" s="3">
        <v>622</v>
      </c>
      <c r="AF167" s="4">
        <v>0.76952328999999997</v>
      </c>
      <c r="AG167" s="4">
        <v>-2.9345449999999999E-2</v>
      </c>
    </row>
    <row r="168" spans="1:33">
      <c r="A168" s="2" t="s">
        <v>46</v>
      </c>
      <c r="B168" s="2" t="s">
        <v>164</v>
      </c>
      <c r="C168" s="2" t="s">
        <v>49</v>
      </c>
      <c r="D168" s="3">
        <v>247</v>
      </c>
      <c r="E168" s="4">
        <v>0.20240100999999999</v>
      </c>
      <c r="F168" s="4"/>
      <c r="G168" s="3">
        <v>247</v>
      </c>
      <c r="H168" s="4">
        <v>0.20548947000000001</v>
      </c>
      <c r="I168" s="4">
        <v>-2.34147E-3</v>
      </c>
      <c r="J168" s="3">
        <v>242</v>
      </c>
      <c r="K168" s="4">
        <v>0.21662459000000001</v>
      </c>
      <c r="L168" s="4">
        <v>-1.9707949999999998E-2</v>
      </c>
      <c r="M168" s="3">
        <v>230</v>
      </c>
      <c r="N168" s="4">
        <v>0.20634851000000001</v>
      </c>
      <c r="O168" s="4">
        <v>-4.9767449999999998E-2</v>
      </c>
      <c r="P168" s="3">
        <v>216</v>
      </c>
      <c r="Q168" s="4">
        <v>0.18653816000000001</v>
      </c>
      <c r="R168" s="4">
        <v>-6.1952279999999998E-2</v>
      </c>
      <c r="S168" s="3">
        <v>210</v>
      </c>
      <c r="T168" s="4">
        <v>0.21834955</v>
      </c>
      <c r="U168" s="4">
        <v>-2.6910469999999999E-2</v>
      </c>
      <c r="V168" s="3">
        <v>195</v>
      </c>
      <c r="W168" s="4">
        <v>0.22017607</v>
      </c>
      <c r="X168" s="4">
        <v>-6.8735569999999996E-2</v>
      </c>
      <c r="Y168" s="3">
        <v>147</v>
      </c>
      <c r="Z168" s="4">
        <v>0.20813511000000001</v>
      </c>
      <c r="AA168" s="4">
        <v>-0.24818092999999999</v>
      </c>
      <c r="AB168" s="3">
        <v>183</v>
      </c>
      <c r="AC168" s="4">
        <v>0.22190567</v>
      </c>
      <c r="AD168" s="4">
        <v>0.2440734</v>
      </c>
      <c r="AE168" s="3">
        <v>186</v>
      </c>
      <c r="AF168" s="4">
        <v>0.23047671</v>
      </c>
      <c r="AG168" s="4">
        <v>1.937465E-2</v>
      </c>
    </row>
    <row r="169" spans="1:33">
      <c r="A169" s="2" t="s">
        <v>46</v>
      </c>
      <c r="B169" s="2" t="s">
        <v>164</v>
      </c>
      <c r="C169" s="2" t="s">
        <v>48</v>
      </c>
      <c r="D169" s="3">
        <v>1223</v>
      </c>
      <c r="E169" s="4">
        <v>1</v>
      </c>
      <c r="F169" s="4"/>
      <c r="G169" s="3">
        <v>1201</v>
      </c>
      <c r="H169" s="4">
        <v>1</v>
      </c>
      <c r="I169" s="4">
        <v>-1.7336069999999999E-2</v>
      </c>
      <c r="J169" s="3">
        <v>1117</v>
      </c>
      <c r="K169" s="4">
        <v>1</v>
      </c>
      <c r="L169" s="4">
        <v>-7.0097720000000002E-2</v>
      </c>
      <c r="M169" s="3">
        <v>1114</v>
      </c>
      <c r="N169" s="4">
        <v>1</v>
      </c>
      <c r="O169" s="4">
        <v>-2.4462199999999998E-3</v>
      </c>
      <c r="P169" s="3">
        <v>1156</v>
      </c>
      <c r="Q169" s="4">
        <v>1</v>
      </c>
      <c r="R169" s="4">
        <v>3.7668359999999998E-2</v>
      </c>
      <c r="S169" s="3">
        <v>961</v>
      </c>
      <c r="T169" s="4">
        <v>1</v>
      </c>
      <c r="U169" s="4">
        <v>-0.16868005999999999</v>
      </c>
      <c r="V169" s="3">
        <v>888</v>
      </c>
      <c r="W169" s="4">
        <v>1</v>
      </c>
      <c r="X169" s="4">
        <v>-7.6461109999999999E-2</v>
      </c>
      <c r="Y169" s="3">
        <v>706</v>
      </c>
      <c r="Z169" s="4">
        <v>1</v>
      </c>
      <c r="AA169" s="4">
        <v>-0.20468696</v>
      </c>
      <c r="AB169" s="3">
        <v>824</v>
      </c>
      <c r="AC169" s="4">
        <v>1</v>
      </c>
      <c r="AD169" s="4">
        <v>0.16687130999999999</v>
      </c>
      <c r="AE169" s="3">
        <v>809</v>
      </c>
      <c r="AF169" s="4">
        <v>1</v>
      </c>
      <c r="AG169" s="4">
        <v>-1.8534180000000001E-2</v>
      </c>
    </row>
    <row r="170" spans="1:33">
      <c r="A170" s="2" t="s">
        <v>46</v>
      </c>
      <c r="B170" s="2" t="s">
        <v>165</v>
      </c>
      <c r="C170" s="2" t="s">
        <v>44</v>
      </c>
      <c r="D170" s="3">
        <v>8881</v>
      </c>
      <c r="E170" s="4">
        <v>0.72690564999999996</v>
      </c>
      <c r="F170" s="4"/>
      <c r="G170" s="3">
        <v>8526</v>
      </c>
      <c r="H170" s="4">
        <v>0.70793680000000003</v>
      </c>
      <c r="I170" s="4">
        <v>-4.0006050000000001E-2</v>
      </c>
      <c r="J170" s="3">
        <v>8220</v>
      </c>
      <c r="K170" s="4">
        <v>0.71915043999999995</v>
      </c>
      <c r="L170" s="4">
        <v>-3.5898899999999997E-2</v>
      </c>
      <c r="M170" s="3">
        <v>8341</v>
      </c>
      <c r="N170" s="4">
        <v>0.71647698000000004</v>
      </c>
      <c r="O170" s="4">
        <v>1.481701E-2</v>
      </c>
      <c r="P170" s="3">
        <v>10418</v>
      </c>
      <c r="Q170" s="4">
        <v>0.76835538000000003</v>
      </c>
      <c r="R170" s="4">
        <v>0.24897424000000001</v>
      </c>
      <c r="S170" s="3">
        <v>10517</v>
      </c>
      <c r="T170" s="4">
        <v>0.76007108999999995</v>
      </c>
      <c r="U170" s="4">
        <v>9.4575800000000002E-3</v>
      </c>
      <c r="V170" s="3">
        <v>10289</v>
      </c>
      <c r="W170" s="4">
        <v>0.75238848999999997</v>
      </c>
      <c r="X170" s="4">
        <v>-2.1663379999999999E-2</v>
      </c>
      <c r="Y170" s="3">
        <v>10076</v>
      </c>
      <c r="Z170" s="4">
        <v>0.75920529999999997</v>
      </c>
      <c r="AA170" s="4">
        <v>-2.069851E-2</v>
      </c>
      <c r="AB170" s="3">
        <v>10050</v>
      </c>
      <c r="AC170" s="4">
        <v>0.76025564000000001</v>
      </c>
      <c r="AD170" s="4">
        <v>-2.5325999999999999E-3</v>
      </c>
      <c r="AE170" s="3">
        <v>9951</v>
      </c>
      <c r="AF170" s="4">
        <v>0.75300332999999997</v>
      </c>
      <c r="AG170" s="4">
        <v>-9.8483800000000003E-3</v>
      </c>
    </row>
    <row r="171" spans="1:33">
      <c r="A171" s="2" t="s">
        <v>46</v>
      </c>
      <c r="B171" s="2" t="s">
        <v>165</v>
      </c>
      <c r="C171" s="2" t="s">
        <v>49</v>
      </c>
      <c r="D171" s="3">
        <v>3336</v>
      </c>
      <c r="E171" s="4">
        <v>0.27309434999999999</v>
      </c>
      <c r="F171" s="4"/>
      <c r="G171" s="3">
        <v>3517</v>
      </c>
      <c r="H171" s="4">
        <v>0.29206320000000002</v>
      </c>
      <c r="I171" s="4">
        <v>5.41834E-2</v>
      </c>
      <c r="J171" s="3">
        <v>3210</v>
      </c>
      <c r="K171" s="4">
        <v>0.28084956</v>
      </c>
      <c r="L171" s="4">
        <v>-8.737106E-2</v>
      </c>
      <c r="M171" s="3">
        <v>3301</v>
      </c>
      <c r="N171" s="4">
        <v>0.28352302000000001</v>
      </c>
      <c r="O171" s="4">
        <v>2.8299950000000001E-2</v>
      </c>
      <c r="P171" s="3">
        <v>3141</v>
      </c>
      <c r="Q171" s="4">
        <v>0.23164462</v>
      </c>
      <c r="R171" s="4">
        <v>-4.8459080000000002E-2</v>
      </c>
      <c r="S171" s="3">
        <v>3320</v>
      </c>
      <c r="T171" s="4">
        <v>0.23992891</v>
      </c>
      <c r="U171" s="4">
        <v>5.6954669999999999E-2</v>
      </c>
      <c r="V171" s="3">
        <v>3386</v>
      </c>
      <c r="W171" s="4">
        <v>0.24761151000000001</v>
      </c>
      <c r="X171" s="4">
        <v>1.9972940000000002E-2</v>
      </c>
      <c r="Y171" s="3">
        <v>3196</v>
      </c>
      <c r="Z171" s="4">
        <v>0.2407947</v>
      </c>
      <c r="AA171" s="4">
        <v>-5.62099E-2</v>
      </c>
      <c r="AB171" s="3">
        <v>3169</v>
      </c>
      <c r="AC171" s="4">
        <v>0.23974435999999999</v>
      </c>
      <c r="AD171" s="4">
        <v>-8.2556000000000001E-3</v>
      </c>
      <c r="AE171" s="3">
        <v>3264</v>
      </c>
      <c r="AF171" s="4">
        <v>0.24699667</v>
      </c>
      <c r="AG171" s="4">
        <v>2.9928719999999999E-2</v>
      </c>
    </row>
    <row r="172" spans="1:33">
      <c r="A172" s="2" t="s">
        <v>46</v>
      </c>
      <c r="B172" s="2" t="s">
        <v>165</v>
      </c>
      <c r="C172" s="2" t="s">
        <v>48</v>
      </c>
      <c r="D172" s="3">
        <v>12217</v>
      </c>
      <c r="E172" s="4">
        <v>1</v>
      </c>
      <c r="F172" s="4"/>
      <c r="G172" s="3">
        <v>12043</v>
      </c>
      <c r="H172" s="4">
        <v>1</v>
      </c>
      <c r="I172" s="4">
        <v>-1.428344E-2</v>
      </c>
      <c r="J172" s="3">
        <v>11429</v>
      </c>
      <c r="K172" s="4">
        <v>1</v>
      </c>
      <c r="L172" s="4">
        <v>-5.0932020000000001E-2</v>
      </c>
      <c r="M172" s="3">
        <v>11642</v>
      </c>
      <c r="N172" s="4">
        <v>1</v>
      </c>
      <c r="O172" s="4">
        <v>1.8603689999999999E-2</v>
      </c>
      <c r="P172" s="3">
        <v>13559</v>
      </c>
      <c r="Q172" s="4">
        <v>1</v>
      </c>
      <c r="R172" s="4">
        <v>0.16464504999999999</v>
      </c>
      <c r="S172" s="3">
        <v>13836</v>
      </c>
      <c r="T172" s="4">
        <v>1</v>
      </c>
      <c r="U172" s="4">
        <v>2.0460030000000001E-2</v>
      </c>
      <c r="V172" s="3">
        <v>13675</v>
      </c>
      <c r="W172" s="4">
        <v>1</v>
      </c>
      <c r="X172" s="4">
        <v>-1.1673619999999999E-2</v>
      </c>
      <c r="Y172" s="3">
        <v>13272</v>
      </c>
      <c r="Z172" s="4">
        <v>1</v>
      </c>
      <c r="AA172" s="4">
        <v>-2.949154E-2</v>
      </c>
      <c r="AB172" s="3">
        <v>13220</v>
      </c>
      <c r="AC172" s="4">
        <v>1</v>
      </c>
      <c r="AD172" s="4">
        <v>-3.9106699999999998E-3</v>
      </c>
      <c r="AE172" s="3">
        <v>13215</v>
      </c>
      <c r="AF172" s="4">
        <v>1</v>
      </c>
      <c r="AG172" s="4">
        <v>-3.1205000000000002E-4</v>
      </c>
    </row>
    <row r="173" spans="1:33">
      <c r="A173" s="2" t="s">
        <v>46</v>
      </c>
      <c r="B173" s="2" t="s">
        <v>166</v>
      </c>
      <c r="C173" s="2" t="s">
        <v>44</v>
      </c>
      <c r="D173" s="3">
        <v>5314</v>
      </c>
      <c r="E173" s="4">
        <v>0.69881152000000002</v>
      </c>
      <c r="F173" s="4"/>
      <c r="G173" s="3">
        <v>5192</v>
      </c>
      <c r="H173" s="4">
        <v>0.69505353000000003</v>
      </c>
      <c r="I173" s="4">
        <v>-2.3088230000000001E-2</v>
      </c>
      <c r="J173" s="3">
        <v>5072</v>
      </c>
      <c r="K173" s="4">
        <v>0.66884041000000005</v>
      </c>
      <c r="L173" s="4">
        <v>-2.2982320000000001E-2</v>
      </c>
      <c r="M173" s="3">
        <v>5248</v>
      </c>
      <c r="N173" s="4">
        <v>0.66924041999999995</v>
      </c>
      <c r="O173" s="4">
        <v>3.466677E-2</v>
      </c>
      <c r="P173" s="3">
        <v>5009</v>
      </c>
      <c r="Q173" s="4">
        <v>0.64271732000000004</v>
      </c>
      <c r="R173" s="4">
        <v>-4.5642299999999997E-2</v>
      </c>
      <c r="S173" s="3">
        <v>4636</v>
      </c>
      <c r="T173" s="4">
        <v>0.63973897000000002</v>
      </c>
      <c r="U173" s="4">
        <v>-7.4458769999999994E-2</v>
      </c>
      <c r="V173" s="3">
        <v>5051</v>
      </c>
      <c r="W173" s="4">
        <v>0.64664551000000003</v>
      </c>
      <c r="X173" s="4">
        <v>8.9552199999999998E-2</v>
      </c>
      <c r="Y173" s="3">
        <v>5385</v>
      </c>
      <c r="Z173" s="4">
        <v>0.66586414999999999</v>
      </c>
      <c r="AA173" s="4">
        <v>6.6073160000000006E-2</v>
      </c>
      <c r="AB173" s="3">
        <v>5535</v>
      </c>
      <c r="AC173" s="4">
        <v>0.66011695999999997</v>
      </c>
      <c r="AD173" s="4">
        <v>2.7923030000000001E-2</v>
      </c>
      <c r="AE173" s="3">
        <v>6281</v>
      </c>
      <c r="AF173" s="4">
        <v>0.70043261999999995</v>
      </c>
      <c r="AG173" s="4">
        <v>0.13484273999999999</v>
      </c>
    </row>
    <row r="174" spans="1:33">
      <c r="A174" s="2" t="s">
        <v>46</v>
      </c>
      <c r="B174" s="2" t="s">
        <v>166</v>
      </c>
      <c r="C174" s="2" t="s">
        <v>49</v>
      </c>
      <c r="D174" s="3">
        <v>2291</v>
      </c>
      <c r="E174" s="4">
        <v>0.30118847999999998</v>
      </c>
      <c r="F174" s="4"/>
      <c r="G174" s="3">
        <v>2278</v>
      </c>
      <c r="H174" s="4">
        <v>0.30494647000000003</v>
      </c>
      <c r="I174" s="4">
        <v>-5.5513000000000003E-3</v>
      </c>
      <c r="J174" s="3">
        <v>2511</v>
      </c>
      <c r="K174" s="4">
        <v>0.33115959</v>
      </c>
      <c r="L174" s="4">
        <v>0.10258454</v>
      </c>
      <c r="M174" s="3">
        <v>2594</v>
      </c>
      <c r="N174" s="4">
        <v>0.33075958</v>
      </c>
      <c r="O174" s="4">
        <v>3.279932E-2</v>
      </c>
      <c r="P174" s="3">
        <v>2784</v>
      </c>
      <c r="Q174" s="4">
        <v>0.35728268000000002</v>
      </c>
      <c r="R174" s="4">
        <v>7.3427900000000004E-2</v>
      </c>
      <c r="S174" s="3">
        <v>2611</v>
      </c>
      <c r="T174" s="4">
        <v>0.36026102999999998</v>
      </c>
      <c r="U174" s="4">
        <v>-6.2398530000000001E-2</v>
      </c>
      <c r="V174" s="3">
        <v>2760</v>
      </c>
      <c r="W174" s="4">
        <v>0.35335449000000002</v>
      </c>
      <c r="X174" s="4">
        <v>5.7250549999999997E-2</v>
      </c>
      <c r="Y174" s="3">
        <v>2702</v>
      </c>
      <c r="Z174" s="4">
        <v>0.33413585000000001</v>
      </c>
      <c r="AA174" s="4">
        <v>-2.1005820000000001E-2</v>
      </c>
      <c r="AB174" s="3">
        <v>2850</v>
      </c>
      <c r="AC174" s="4">
        <v>0.33988304000000003</v>
      </c>
      <c r="AD174" s="4">
        <v>5.4706810000000002E-2</v>
      </c>
      <c r="AE174" s="3">
        <v>2686</v>
      </c>
      <c r="AF174" s="4">
        <v>0.29956737999999999</v>
      </c>
      <c r="AG174" s="4">
        <v>-5.7339679999999997E-2</v>
      </c>
    </row>
    <row r="175" spans="1:33">
      <c r="A175" s="2" t="s">
        <v>46</v>
      </c>
      <c r="B175" s="2" t="s">
        <v>166</v>
      </c>
      <c r="C175" s="2" t="s">
        <v>48</v>
      </c>
      <c r="D175" s="3">
        <v>7605</v>
      </c>
      <c r="E175" s="4">
        <v>1</v>
      </c>
      <c r="F175" s="4"/>
      <c r="G175" s="3">
        <v>7470</v>
      </c>
      <c r="H175" s="4">
        <v>1</v>
      </c>
      <c r="I175" s="4">
        <v>-1.7806309999999999E-2</v>
      </c>
      <c r="J175" s="3">
        <v>7584</v>
      </c>
      <c r="K175" s="4">
        <v>1</v>
      </c>
      <c r="L175" s="4">
        <v>1.5308850000000001E-2</v>
      </c>
      <c r="M175" s="3">
        <v>7842</v>
      </c>
      <c r="N175" s="4">
        <v>1</v>
      </c>
      <c r="O175" s="4">
        <v>3.4048340000000003E-2</v>
      </c>
      <c r="P175" s="3">
        <v>7793</v>
      </c>
      <c r="Q175" s="4">
        <v>1</v>
      </c>
      <c r="R175" s="4">
        <v>-6.2586899999999999E-3</v>
      </c>
      <c r="S175" s="3">
        <v>7246</v>
      </c>
      <c r="T175" s="4">
        <v>1</v>
      </c>
      <c r="U175" s="4">
        <v>-7.014985E-2</v>
      </c>
      <c r="V175" s="3">
        <v>7811</v>
      </c>
      <c r="W175" s="4">
        <v>1</v>
      </c>
      <c r="X175" s="4">
        <v>7.7915180000000001E-2</v>
      </c>
      <c r="Y175" s="3">
        <v>8087</v>
      </c>
      <c r="Z175" s="4">
        <v>1</v>
      </c>
      <c r="AA175" s="4">
        <v>3.530341E-2</v>
      </c>
      <c r="AB175" s="3">
        <v>8385</v>
      </c>
      <c r="AC175" s="4">
        <v>1</v>
      </c>
      <c r="AD175" s="4">
        <v>3.6872450000000001E-2</v>
      </c>
      <c r="AE175" s="3">
        <v>8968</v>
      </c>
      <c r="AF175" s="4">
        <v>1</v>
      </c>
      <c r="AG175" s="4">
        <v>6.9523189999999999E-2</v>
      </c>
    </row>
    <row r="176" spans="1:33">
      <c r="A176" s="2" t="s">
        <v>46</v>
      </c>
      <c r="B176" s="2" t="s">
        <v>167</v>
      </c>
      <c r="C176" s="2" t="s">
        <v>44</v>
      </c>
      <c r="D176" s="3">
        <v>77813</v>
      </c>
      <c r="E176" s="4">
        <v>0.80661974999999997</v>
      </c>
      <c r="F176" s="4"/>
      <c r="G176" s="3">
        <v>83748</v>
      </c>
      <c r="H176" s="4">
        <v>0.80936912999999999</v>
      </c>
      <c r="I176" s="4">
        <v>7.6269959999999998E-2</v>
      </c>
      <c r="J176" s="3">
        <v>88820</v>
      </c>
      <c r="K176" s="4">
        <v>0.81086206999999999</v>
      </c>
      <c r="L176" s="4">
        <v>6.0559309999999998E-2</v>
      </c>
      <c r="M176" s="3">
        <v>100735</v>
      </c>
      <c r="N176" s="4">
        <v>0.80159252999999997</v>
      </c>
      <c r="O176" s="4">
        <v>0.13414738000000001</v>
      </c>
      <c r="P176" s="3">
        <v>102307</v>
      </c>
      <c r="Q176" s="4">
        <v>0.80842278000000001</v>
      </c>
      <c r="R176" s="4">
        <v>1.5612579999999999E-2</v>
      </c>
      <c r="S176" s="3">
        <v>106142</v>
      </c>
      <c r="T176" s="4">
        <v>0.80629857999999999</v>
      </c>
      <c r="U176" s="4">
        <v>3.7477650000000001E-2</v>
      </c>
      <c r="V176" s="3">
        <v>97900</v>
      </c>
      <c r="W176" s="4">
        <v>0.79683400999999998</v>
      </c>
      <c r="X176" s="4">
        <v>-7.7651419999999999E-2</v>
      </c>
      <c r="Y176" s="3">
        <v>91001</v>
      </c>
      <c r="Z176" s="4">
        <v>0.78147836999999998</v>
      </c>
      <c r="AA176" s="4">
        <v>-7.0461109999999993E-2</v>
      </c>
      <c r="AB176" s="3">
        <v>92668</v>
      </c>
      <c r="AC176" s="4">
        <v>0.76985700000000001</v>
      </c>
      <c r="AD176" s="4">
        <v>1.8316099999999998E-2</v>
      </c>
      <c r="AE176" s="3">
        <v>97115</v>
      </c>
      <c r="AF176" s="4">
        <v>0.77957911000000002</v>
      </c>
      <c r="AG176" s="4">
        <v>4.7983770000000002E-2</v>
      </c>
    </row>
    <row r="177" spans="1:33">
      <c r="A177" s="2" t="s">
        <v>46</v>
      </c>
      <c r="B177" s="2" t="s">
        <v>167</v>
      </c>
      <c r="C177" s="2" t="s">
        <v>49</v>
      </c>
      <c r="D177" s="3">
        <v>18655</v>
      </c>
      <c r="E177" s="4">
        <v>0.19338025</v>
      </c>
      <c r="F177" s="4"/>
      <c r="G177" s="3">
        <v>19725</v>
      </c>
      <c r="H177" s="4">
        <v>0.19063087000000001</v>
      </c>
      <c r="I177" s="4">
        <v>5.7364100000000001E-2</v>
      </c>
      <c r="J177" s="3">
        <v>20718</v>
      </c>
      <c r="K177" s="4">
        <v>0.18913793000000001</v>
      </c>
      <c r="L177" s="4">
        <v>5.0316050000000001E-2</v>
      </c>
      <c r="M177" s="3">
        <v>24933</v>
      </c>
      <c r="N177" s="4">
        <v>0.19840747</v>
      </c>
      <c r="O177" s="4">
        <v>0.20348925000000001</v>
      </c>
      <c r="P177" s="3">
        <v>24244</v>
      </c>
      <c r="Q177" s="4">
        <v>0.19157721999999999</v>
      </c>
      <c r="R177" s="4">
        <v>-2.7635650000000001E-2</v>
      </c>
      <c r="S177" s="3">
        <v>25499</v>
      </c>
      <c r="T177" s="4">
        <v>0.19370142000000001</v>
      </c>
      <c r="U177" s="4">
        <v>5.1744709999999999E-2</v>
      </c>
      <c r="V177" s="3">
        <v>24961</v>
      </c>
      <c r="W177" s="4">
        <v>0.20316598999999999</v>
      </c>
      <c r="X177" s="4">
        <v>-2.1093219999999999E-2</v>
      </c>
      <c r="Y177" s="3">
        <v>25446</v>
      </c>
      <c r="Z177" s="4">
        <v>0.21852162999999999</v>
      </c>
      <c r="AA177" s="4">
        <v>1.944046E-2</v>
      </c>
      <c r="AB177" s="3">
        <v>27702</v>
      </c>
      <c r="AC177" s="4">
        <v>0.23014299999999999</v>
      </c>
      <c r="AD177" s="4">
        <v>8.8661470000000006E-2</v>
      </c>
      <c r="AE177" s="3">
        <v>27459</v>
      </c>
      <c r="AF177" s="4">
        <v>0.22042089000000001</v>
      </c>
      <c r="AG177" s="4">
        <v>-8.8043099999999992E-3</v>
      </c>
    </row>
    <row r="178" spans="1:33">
      <c r="A178" s="2" t="s">
        <v>46</v>
      </c>
      <c r="B178" s="2" t="s">
        <v>167</v>
      </c>
      <c r="C178" s="2" t="s">
        <v>48</v>
      </c>
      <c r="D178" s="3">
        <v>96468</v>
      </c>
      <c r="E178" s="4">
        <v>1</v>
      </c>
      <c r="F178" s="4"/>
      <c r="G178" s="3">
        <v>103473</v>
      </c>
      <c r="H178" s="4">
        <v>1</v>
      </c>
      <c r="I178" s="4">
        <v>7.2613940000000002E-2</v>
      </c>
      <c r="J178" s="3">
        <v>109537</v>
      </c>
      <c r="K178" s="4">
        <v>1</v>
      </c>
      <c r="L178" s="4">
        <v>5.860663E-2</v>
      </c>
      <c r="M178" s="3">
        <v>125668</v>
      </c>
      <c r="N178" s="4">
        <v>1</v>
      </c>
      <c r="O178" s="4">
        <v>0.14726254999999999</v>
      </c>
      <c r="P178" s="3">
        <v>126552</v>
      </c>
      <c r="Q178" s="4">
        <v>1</v>
      </c>
      <c r="R178" s="4">
        <v>7.0318100000000003E-3</v>
      </c>
      <c r="S178" s="3">
        <v>131641</v>
      </c>
      <c r="T178" s="4">
        <v>1</v>
      </c>
      <c r="U178" s="4">
        <v>4.0210889999999999E-2</v>
      </c>
      <c r="V178" s="3">
        <v>122861</v>
      </c>
      <c r="W178" s="4">
        <v>1</v>
      </c>
      <c r="X178" s="4">
        <v>-6.6696019999999995E-2</v>
      </c>
      <c r="Y178" s="3">
        <v>116448</v>
      </c>
      <c r="Z178" s="4">
        <v>1</v>
      </c>
      <c r="AA178" s="4">
        <v>-5.219617E-2</v>
      </c>
      <c r="AB178" s="3">
        <v>120371</v>
      </c>
      <c r="AC178" s="4">
        <v>1</v>
      </c>
      <c r="AD178" s="4">
        <v>3.3688089999999997E-2</v>
      </c>
      <c r="AE178" s="3">
        <v>124573</v>
      </c>
      <c r="AF178" s="4">
        <v>1</v>
      </c>
      <c r="AG178" s="4">
        <v>3.4914389999999997E-2</v>
      </c>
    </row>
    <row r="179" spans="1:33">
      <c r="A179" s="2" t="s">
        <v>46</v>
      </c>
      <c r="B179" s="2" t="s">
        <v>168</v>
      </c>
      <c r="C179" s="2" t="s">
        <v>44</v>
      </c>
      <c r="D179" s="3">
        <v>7203</v>
      </c>
      <c r="E179" s="4">
        <v>0.75071915</v>
      </c>
      <c r="F179" s="4"/>
      <c r="G179" s="3">
        <v>7127</v>
      </c>
      <c r="H179" s="4">
        <v>0.74426705999999998</v>
      </c>
      <c r="I179" s="4">
        <v>-1.049571E-2</v>
      </c>
      <c r="J179" s="3">
        <v>7459</v>
      </c>
      <c r="K179" s="4">
        <v>0.72552744000000002</v>
      </c>
      <c r="L179" s="4">
        <v>4.6604060000000003E-2</v>
      </c>
      <c r="M179" s="3">
        <v>7211</v>
      </c>
      <c r="N179" s="4">
        <v>0.73176346999999997</v>
      </c>
      <c r="O179" s="4">
        <v>-3.3295379999999999E-2</v>
      </c>
      <c r="P179" s="3">
        <v>6868</v>
      </c>
      <c r="Q179" s="4">
        <v>0.72387436999999999</v>
      </c>
      <c r="R179" s="4">
        <v>-4.7531950000000003E-2</v>
      </c>
      <c r="S179" s="3">
        <v>6622</v>
      </c>
      <c r="T179" s="4">
        <v>0.71048743000000003</v>
      </c>
      <c r="U179" s="4">
        <v>-3.5785520000000001E-2</v>
      </c>
      <c r="V179" s="3">
        <v>6319</v>
      </c>
      <c r="W179" s="4">
        <v>0.69475927000000004</v>
      </c>
      <c r="X179" s="4">
        <v>-4.5808630000000003E-2</v>
      </c>
      <c r="Y179" s="3">
        <v>6425</v>
      </c>
      <c r="Z179" s="4">
        <v>0.70283492999999997</v>
      </c>
      <c r="AA179" s="4">
        <v>1.6826600000000001E-2</v>
      </c>
      <c r="AB179" s="3">
        <v>7783</v>
      </c>
      <c r="AC179" s="4">
        <v>0.74740154000000003</v>
      </c>
      <c r="AD179" s="4">
        <v>0.21123628999999999</v>
      </c>
      <c r="AE179" s="3">
        <v>7880</v>
      </c>
      <c r="AF179" s="4">
        <v>0.76357940999999996</v>
      </c>
      <c r="AG179" s="4">
        <v>1.2495549999999999E-2</v>
      </c>
    </row>
    <row r="180" spans="1:33">
      <c r="A180" s="2" t="s">
        <v>46</v>
      </c>
      <c r="B180" s="2" t="s">
        <v>168</v>
      </c>
      <c r="C180" s="2" t="s">
        <v>49</v>
      </c>
      <c r="D180" s="3">
        <v>2392</v>
      </c>
      <c r="E180" s="4">
        <v>0.24928085</v>
      </c>
      <c r="F180" s="4"/>
      <c r="G180" s="3">
        <v>2449</v>
      </c>
      <c r="H180" s="4">
        <v>0.25573294000000002</v>
      </c>
      <c r="I180" s="4">
        <v>2.3915559999999999E-2</v>
      </c>
      <c r="J180" s="3">
        <v>2822</v>
      </c>
      <c r="K180" s="4">
        <v>0.27447255999999998</v>
      </c>
      <c r="L180" s="4">
        <v>0.15231079</v>
      </c>
      <c r="M180" s="3">
        <v>2643</v>
      </c>
      <c r="N180" s="4">
        <v>0.26823652999999997</v>
      </c>
      <c r="O180" s="4">
        <v>-6.3310000000000005E-2</v>
      </c>
      <c r="P180" s="3">
        <v>2620</v>
      </c>
      <c r="Q180" s="4">
        <v>0.27612563000000001</v>
      </c>
      <c r="R180" s="4">
        <v>-8.8332099999999993E-3</v>
      </c>
      <c r="S180" s="3">
        <v>2699</v>
      </c>
      <c r="T180" s="4">
        <v>0.28951257000000002</v>
      </c>
      <c r="U180" s="4">
        <v>3.0009330000000001E-2</v>
      </c>
      <c r="V180" s="3">
        <v>2776</v>
      </c>
      <c r="W180" s="4">
        <v>0.30524073000000002</v>
      </c>
      <c r="X180" s="4">
        <v>2.880388E-2</v>
      </c>
      <c r="Y180" s="3">
        <v>2717</v>
      </c>
      <c r="Z180" s="4">
        <v>0.29716506999999998</v>
      </c>
      <c r="AA180" s="4">
        <v>-2.1449630000000001E-2</v>
      </c>
      <c r="AB180" s="3">
        <v>2630</v>
      </c>
      <c r="AC180" s="4">
        <v>0.25259846000000002</v>
      </c>
      <c r="AD180" s="4">
        <v>-3.1808749999999997E-2</v>
      </c>
      <c r="AE180" s="3">
        <v>2440</v>
      </c>
      <c r="AF180" s="4">
        <v>0.23642059000000001</v>
      </c>
      <c r="AG180" s="4">
        <v>-7.2428290000000006E-2</v>
      </c>
    </row>
    <row r="181" spans="1:33">
      <c r="A181" s="2" t="s">
        <v>46</v>
      </c>
      <c r="B181" s="2" t="s">
        <v>168</v>
      </c>
      <c r="C181" s="2" t="s">
        <v>48</v>
      </c>
      <c r="D181" s="3">
        <v>9594</v>
      </c>
      <c r="E181" s="4">
        <v>1</v>
      </c>
      <c r="F181" s="4"/>
      <c r="G181" s="3">
        <v>9576</v>
      </c>
      <c r="H181" s="4">
        <v>1</v>
      </c>
      <c r="I181" s="4">
        <v>-1.91764E-3</v>
      </c>
      <c r="J181" s="3">
        <v>10281</v>
      </c>
      <c r="K181" s="4">
        <v>1</v>
      </c>
      <c r="L181" s="4">
        <v>7.3636750000000001E-2</v>
      </c>
      <c r="M181" s="3">
        <v>9854</v>
      </c>
      <c r="N181" s="4">
        <v>1</v>
      </c>
      <c r="O181" s="4">
        <v>-4.1533569999999999E-2</v>
      </c>
      <c r="P181" s="3">
        <v>9488</v>
      </c>
      <c r="Q181" s="4">
        <v>1</v>
      </c>
      <c r="R181" s="4">
        <v>-3.7151539999999997E-2</v>
      </c>
      <c r="S181" s="3">
        <v>9321</v>
      </c>
      <c r="T181" s="4">
        <v>1</v>
      </c>
      <c r="U181" s="4">
        <v>-1.7617879999999999E-2</v>
      </c>
      <c r="V181" s="3">
        <v>9095</v>
      </c>
      <c r="W181" s="4">
        <v>1</v>
      </c>
      <c r="X181" s="4">
        <v>-2.4207380000000001E-2</v>
      </c>
      <c r="Y181" s="3">
        <v>9142</v>
      </c>
      <c r="Z181" s="4">
        <v>1</v>
      </c>
      <c r="AA181" s="4">
        <v>5.1431300000000001E-3</v>
      </c>
      <c r="AB181" s="3">
        <v>10413</v>
      </c>
      <c r="AC181" s="4">
        <v>1</v>
      </c>
      <c r="AD181" s="4">
        <v>0.13901179</v>
      </c>
      <c r="AE181" s="3">
        <v>10320</v>
      </c>
      <c r="AF181" s="4">
        <v>1</v>
      </c>
      <c r="AG181" s="4">
        <v>-8.9560799999999999E-3</v>
      </c>
    </row>
    <row r="182" spans="1:33">
      <c r="A182" s="2" t="s">
        <v>46</v>
      </c>
      <c r="B182" s="2" t="s">
        <v>169</v>
      </c>
      <c r="C182" s="2" t="s">
        <v>44</v>
      </c>
      <c r="D182" s="3">
        <v>5980</v>
      </c>
      <c r="E182" s="4">
        <v>0.82385602000000002</v>
      </c>
      <c r="F182" s="4"/>
      <c r="G182" s="3">
        <v>5668</v>
      </c>
      <c r="H182" s="4">
        <v>0.81072105000000005</v>
      </c>
      <c r="I182" s="4">
        <v>-5.2077659999999998E-2</v>
      </c>
      <c r="J182" s="3">
        <v>5447</v>
      </c>
      <c r="K182" s="4">
        <v>0.80638277999999997</v>
      </c>
      <c r="L182" s="4">
        <v>-3.9005539999999998E-2</v>
      </c>
      <c r="M182" s="3">
        <v>5358</v>
      </c>
      <c r="N182" s="4">
        <v>0.81069190999999996</v>
      </c>
      <c r="O182" s="4">
        <v>-1.633838E-2</v>
      </c>
      <c r="P182" s="3">
        <v>4614</v>
      </c>
      <c r="Q182" s="4">
        <v>0.8033768</v>
      </c>
      <c r="R182" s="4">
        <v>-0.13885911000000001</v>
      </c>
      <c r="S182" s="3">
        <v>4250</v>
      </c>
      <c r="T182" s="4">
        <v>0.79005431000000004</v>
      </c>
      <c r="U182" s="4">
        <v>-7.8978889999999996E-2</v>
      </c>
      <c r="V182" s="3">
        <v>4041</v>
      </c>
      <c r="W182" s="4">
        <v>0.78546870999999996</v>
      </c>
      <c r="X182" s="4">
        <v>-4.9019890000000003E-2</v>
      </c>
      <c r="Y182" s="3">
        <v>4247</v>
      </c>
      <c r="Z182" s="4">
        <v>0.80754102000000005</v>
      </c>
      <c r="AA182" s="4">
        <v>5.0936219999999997E-2</v>
      </c>
      <c r="AB182" s="3">
        <v>3894</v>
      </c>
      <c r="AC182" s="4">
        <v>0.82219973999999996</v>
      </c>
      <c r="AD182" s="4">
        <v>-8.3214460000000004E-2</v>
      </c>
      <c r="AE182" s="3">
        <v>4715</v>
      </c>
      <c r="AF182" s="4">
        <v>0.83648232</v>
      </c>
      <c r="AG182" s="4">
        <v>0.21078583000000001</v>
      </c>
    </row>
    <row r="183" spans="1:33">
      <c r="A183" s="2" t="s">
        <v>46</v>
      </c>
      <c r="B183" s="2" t="s">
        <v>169</v>
      </c>
      <c r="C183" s="2" t="s">
        <v>49</v>
      </c>
      <c r="D183" s="3">
        <v>1278</v>
      </c>
      <c r="E183" s="4">
        <v>0.17614398000000001</v>
      </c>
      <c r="F183" s="4"/>
      <c r="G183" s="3">
        <v>1323</v>
      </c>
      <c r="H183" s="4">
        <v>0.18927895</v>
      </c>
      <c r="I183" s="4">
        <v>3.5111509999999999E-2</v>
      </c>
      <c r="J183" s="3">
        <v>1308</v>
      </c>
      <c r="K183" s="4">
        <v>0.19361722000000001</v>
      </c>
      <c r="L183" s="4">
        <v>-1.169099E-2</v>
      </c>
      <c r="M183" s="3">
        <v>1251</v>
      </c>
      <c r="N183" s="4">
        <v>0.18930809000000001</v>
      </c>
      <c r="O183" s="4">
        <v>-4.3342829999999999E-2</v>
      </c>
      <c r="P183" s="3">
        <v>1129</v>
      </c>
      <c r="Q183" s="4">
        <v>0.1966232</v>
      </c>
      <c r="R183" s="4">
        <v>-9.7439460000000006E-2</v>
      </c>
      <c r="S183" s="3">
        <v>1129</v>
      </c>
      <c r="T183" s="4">
        <v>0.20994568999999999</v>
      </c>
      <c r="U183" s="4">
        <v>9.5000000000000005E-6</v>
      </c>
      <c r="V183" s="3">
        <v>1104</v>
      </c>
      <c r="W183" s="4">
        <v>0.21453129000000001</v>
      </c>
      <c r="X183" s="4">
        <v>-2.2575640000000001E-2</v>
      </c>
      <c r="Y183" s="3">
        <v>1012</v>
      </c>
      <c r="Z183" s="4">
        <v>0.19245898</v>
      </c>
      <c r="AA183" s="4">
        <v>-8.2960130000000007E-2</v>
      </c>
      <c r="AB183" s="3">
        <v>842</v>
      </c>
      <c r="AC183" s="4">
        <v>0.17780025999999999</v>
      </c>
      <c r="AD183" s="4">
        <v>-0.16814198999999999</v>
      </c>
      <c r="AE183" s="3">
        <v>922</v>
      </c>
      <c r="AF183" s="4">
        <v>0.16351768</v>
      </c>
      <c r="AG183" s="4">
        <v>9.4511289999999998E-2</v>
      </c>
    </row>
    <row r="184" spans="1:33">
      <c r="A184" s="2" t="s">
        <v>46</v>
      </c>
      <c r="B184" s="2" t="s">
        <v>169</v>
      </c>
      <c r="C184" s="2" t="s">
        <v>48</v>
      </c>
      <c r="D184" s="3">
        <v>7258</v>
      </c>
      <c r="E184" s="4">
        <v>1</v>
      </c>
      <c r="F184" s="4"/>
      <c r="G184" s="3">
        <v>6992</v>
      </c>
      <c r="H184" s="4">
        <v>1</v>
      </c>
      <c r="I184" s="4">
        <v>-3.6719809999999999E-2</v>
      </c>
      <c r="J184" s="3">
        <v>6755</v>
      </c>
      <c r="K184" s="4">
        <v>1</v>
      </c>
      <c r="L184" s="4">
        <v>-3.3835469999999999E-2</v>
      </c>
      <c r="M184" s="3">
        <v>6609</v>
      </c>
      <c r="N184" s="4">
        <v>1</v>
      </c>
      <c r="O184" s="4">
        <v>-2.1566910000000002E-2</v>
      </c>
      <c r="P184" s="3">
        <v>5743</v>
      </c>
      <c r="Q184" s="4">
        <v>1</v>
      </c>
      <c r="R184" s="4">
        <v>-0.13101804</v>
      </c>
      <c r="S184" s="3">
        <v>5379</v>
      </c>
      <c r="T184" s="4">
        <v>1</v>
      </c>
      <c r="U184" s="4">
        <v>-6.3447939999999994E-2</v>
      </c>
      <c r="V184" s="3">
        <v>5145</v>
      </c>
      <c r="W184" s="4">
        <v>1</v>
      </c>
      <c r="X184" s="4">
        <v>-4.3468029999999998E-2</v>
      </c>
      <c r="Y184" s="3">
        <v>5260</v>
      </c>
      <c r="Z184" s="4">
        <v>1</v>
      </c>
      <c r="AA184" s="4">
        <v>2.2211270000000002E-2</v>
      </c>
      <c r="AB184" s="3">
        <v>4736</v>
      </c>
      <c r="AC184" s="4">
        <v>1</v>
      </c>
      <c r="AD184" s="4">
        <v>-9.9559529999999993E-2</v>
      </c>
      <c r="AE184" s="3">
        <v>5636</v>
      </c>
      <c r="AF184" s="4">
        <v>1</v>
      </c>
      <c r="AG184" s="4">
        <v>0.19011218999999999</v>
      </c>
    </row>
    <row r="185" spans="1:33">
      <c r="A185" s="2" t="s">
        <v>46</v>
      </c>
      <c r="B185" s="2" t="s">
        <v>170</v>
      </c>
      <c r="C185" s="2" t="s">
        <v>44</v>
      </c>
      <c r="D185" s="3">
        <v>1637</v>
      </c>
      <c r="E185" s="4">
        <v>0.87181154000000005</v>
      </c>
      <c r="F185" s="4"/>
      <c r="G185" s="3">
        <v>1652</v>
      </c>
      <c r="H185" s="4">
        <v>0.87490504000000002</v>
      </c>
      <c r="I185" s="4">
        <v>8.8140800000000002E-3</v>
      </c>
      <c r="J185" s="5" t="s">
        <v>86</v>
      </c>
      <c r="K185" s="6" t="s">
        <v>86</v>
      </c>
      <c r="L185" s="6" t="s">
        <v>86</v>
      </c>
      <c r="M185" s="5" t="s">
        <v>86</v>
      </c>
      <c r="N185" s="6" t="s">
        <v>86</v>
      </c>
      <c r="O185" s="6" t="s">
        <v>86</v>
      </c>
      <c r="P185" s="3">
        <v>1627</v>
      </c>
      <c r="Q185" s="4">
        <v>0.90316160999999995</v>
      </c>
      <c r="R185" s="6" t="s">
        <v>86</v>
      </c>
      <c r="S185" s="5" t="s">
        <v>86</v>
      </c>
      <c r="T185" s="6" t="s">
        <v>86</v>
      </c>
      <c r="U185" s="6" t="s">
        <v>86</v>
      </c>
      <c r="V185" s="5" t="s">
        <v>86</v>
      </c>
      <c r="W185" s="6" t="s">
        <v>86</v>
      </c>
      <c r="X185" s="6" t="s">
        <v>86</v>
      </c>
      <c r="Y185" s="3">
        <v>1576</v>
      </c>
      <c r="Z185" s="4">
        <v>0.86369074000000001</v>
      </c>
      <c r="AA185" s="6" t="s">
        <v>86</v>
      </c>
      <c r="AB185" s="5" t="s">
        <v>86</v>
      </c>
      <c r="AC185" s="6" t="s">
        <v>86</v>
      </c>
      <c r="AD185" s="6" t="s">
        <v>86</v>
      </c>
      <c r="AE185" s="5" t="s">
        <v>86</v>
      </c>
      <c r="AF185" s="6" t="s">
        <v>86</v>
      </c>
      <c r="AG185" s="6" t="s">
        <v>86</v>
      </c>
    </row>
    <row r="186" spans="1:33">
      <c r="A186" s="2" t="s">
        <v>46</v>
      </c>
      <c r="B186" s="2" t="s">
        <v>170</v>
      </c>
      <c r="C186" s="2" t="s">
        <v>49</v>
      </c>
      <c r="D186" s="3">
        <v>241</v>
      </c>
      <c r="E186" s="4">
        <v>0.12818846</v>
      </c>
      <c r="F186" s="4"/>
      <c r="G186" s="3">
        <v>236</v>
      </c>
      <c r="H186" s="4">
        <v>0.12509496000000001</v>
      </c>
      <c r="I186" s="4">
        <v>-1.9012020000000001E-2</v>
      </c>
      <c r="J186" s="5" t="s">
        <v>86</v>
      </c>
      <c r="K186" s="6" t="s">
        <v>86</v>
      </c>
      <c r="L186" s="6" t="s">
        <v>86</v>
      </c>
      <c r="M186" s="5" t="s">
        <v>86</v>
      </c>
      <c r="N186" s="6" t="s">
        <v>86</v>
      </c>
      <c r="O186" s="6" t="s">
        <v>86</v>
      </c>
      <c r="P186" s="3">
        <v>174</v>
      </c>
      <c r="Q186" s="4">
        <v>9.6838389999999996E-2</v>
      </c>
      <c r="R186" s="6" t="s">
        <v>86</v>
      </c>
      <c r="S186" s="5" t="s">
        <v>86</v>
      </c>
      <c r="T186" s="6" t="s">
        <v>86</v>
      </c>
      <c r="U186" s="6" t="s">
        <v>86</v>
      </c>
      <c r="V186" s="5" t="s">
        <v>86</v>
      </c>
      <c r="W186" s="6" t="s">
        <v>86</v>
      </c>
      <c r="X186" s="6" t="s">
        <v>86</v>
      </c>
      <c r="Y186" s="3">
        <v>249</v>
      </c>
      <c r="Z186" s="4">
        <v>0.13630925999999999</v>
      </c>
      <c r="AA186" s="6" t="s">
        <v>86</v>
      </c>
      <c r="AB186" s="5" t="s">
        <v>86</v>
      </c>
      <c r="AC186" s="6" t="s">
        <v>86</v>
      </c>
      <c r="AD186" s="6" t="s">
        <v>86</v>
      </c>
      <c r="AE186" s="5" t="s">
        <v>86</v>
      </c>
      <c r="AF186" s="6" t="s">
        <v>86</v>
      </c>
      <c r="AG186" s="6" t="s">
        <v>86</v>
      </c>
    </row>
    <row r="187" spans="1:33">
      <c r="A187" s="2" t="s">
        <v>46</v>
      </c>
      <c r="B187" s="2" t="s">
        <v>170</v>
      </c>
      <c r="C187" s="2" t="s">
        <v>48</v>
      </c>
      <c r="D187" s="3">
        <v>1878</v>
      </c>
      <c r="E187" s="4">
        <v>1</v>
      </c>
      <c r="F187" s="4"/>
      <c r="G187" s="3">
        <v>1888</v>
      </c>
      <c r="H187" s="4">
        <v>1</v>
      </c>
      <c r="I187" s="4">
        <v>5.2471000000000002E-3</v>
      </c>
      <c r="J187" s="3">
        <v>1893</v>
      </c>
      <c r="K187" s="4">
        <v>1</v>
      </c>
      <c r="L187" s="4">
        <v>2.44867E-3</v>
      </c>
      <c r="M187" s="3">
        <v>1897</v>
      </c>
      <c r="N187" s="4">
        <v>1</v>
      </c>
      <c r="O187" s="4">
        <v>2.4593000000000002E-3</v>
      </c>
      <c r="P187" s="3">
        <v>1801</v>
      </c>
      <c r="Q187" s="4">
        <v>1</v>
      </c>
      <c r="R187" s="4">
        <v>-5.0727050000000003E-2</v>
      </c>
      <c r="S187" s="3">
        <v>1993</v>
      </c>
      <c r="T187" s="4">
        <v>1</v>
      </c>
      <c r="U187" s="4">
        <v>0.10669264000000001</v>
      </c>
      <c r="V187" s="3">
        <v>2007</v>
      </c>
      <c r="W187" s="4">
        <v>1</v>
      </c>
      <c r="X187" s="4">
        <v>6.91692E-3</v>
      </c>
      <c r="Y187" s="3">
        <v>1825</v>
      </c>
      <c r="Z187" s="4">
        <v>1</v>
      </c>
      <c r="AA187" s="4">
        <v>-9.0855720000000001E-2</v>
      </c>
      <c r="AB187" s="3">
        <v>1904</v>
      </c>
      <c r="AC187" s="4">
        <v>1</v>
      </c>
      <c r="AD187" s="4">
        <v>4.3600479999999997E-2</v>
      </c>
      <c r="AE187" s="3">
        <v>2157</v>
      </c>
      <c r="AF187" s="4">
        <v>1</v>
      </c>
      <c r="AG187" s="4">
        <v>0.13280185</v>
      </c>
    </row>
    <row r="188" spans="1:33">
      <c r="A188" s="2" t="s">
        <v>46</v>
      </c>
      <c r="B188" s="2" t="s">
        <v>171</v>
      </c>
      <c r="C188" s="2" t="s">
        <v>44</v>
      </c>
      <c r="D188" s="3">
        <v>268</v>
      </c>
      <c r="E188" s="4">
        <v>0.56538286999999998</v>
      </c>
      <c r="F188" s="4"/>
      <c r="G188" s="3">
        <v>284</v>
      </c>
      <c r="H188" s="4">
        <v>0.55277728999999998</v>
      </c>
      <c r="I188" s="4">
        <v>6.1485039999999998E-2</v>
      </c>
      <c r="J188" s="3">
        <v>216</v>
      </c>
      <c r="K188" s="4">
        <v>0.51504947000000001</v>
      </c>
      <c r="L188" s="4">
        <v>-0.24131340000000001</v>
      </c>
      <c r="M188" s="3">
        <v>219</v>
      </c>
      <c r="N188" s="4">
        <v>0.50738494000000001</v>
      </c>
      <c r="O188" s="4">
        <v>1.7783110000000001E-2</v>
      </c>
      <c r="P188" s="5" t="s">
        <v>86</v>
      </c>
      <c r="Q188" s="6" t="s">
        <v>86</v>
      </c>
      <c r="R188" s="6" t="s">
        <v>86</v>
      </c>
      <c r="S188" s="5" t="s">
        <v>86</v>
      </c>
      <c r="T188" s="6" t="s">
        <v>86</v>
      </c>
      <c r="U188" s="6" t="s">
        <v>86</v>
      </c>
      <c r="V188" s="3">
        <v>217</v>
      </c>
      <c r="W188" s="4">
        <v>0.84373845999999997</v>
      </c>
      <c r="X188" s="6" t="s">
        <v>86</v>
      </c>
      <c r="Y188" s="5" t="s">
        <v>86</v>
      </c>
      <c r="Z188" s="6" t="s">
        <v>86</v>
      </c>
      <c r="AA188" s="6" t="s">
        <v>86</v>
      </c>
      <c r="AB188" s="3">
        <v>338</v>
      </c>
      <c r="AC188" s="4">
        <v>0.91654652999999997</v>
      </c>
      <c r="AD188" s="6" t="s">
        <v>86</v>
      </c>
      <c r="AE188" s="3">
        <v>361</v>
      </c>
      <c r="AF188" s="4">
        <v>0.92654146999999998</v>
      </c>
      <c r="AG188" s="4">
        <v>6.6245460000000006E-2</v>
      </c>
    </row>
    <row r="189" spans="1:33">
      <c r="A189" s="2" t="s">
        <v>46</v>
      </c>
      <c r="B189" s="2" t="s">
        <v>171</v>
      </c>
      <c r="C189" s="2" t="s">
        <v>49</v>
      </c>
      <c r="D189" s="3">
        <v>206</v>
      </c>
      <c r="E189" s="4">
        <v>0.43461713000000002</v>
      </c>
      <c r="F189" s="4"/>
      <c r="G189" s="3">
        <v>230</v>
      </c>
      <c r="H189" s="4">
        <v>0.44722271000000002</v>
      </c>
      <c r="I189" s="4">
        <v>0.11718046999999999</v>
      </c>
      <c r="J189" s="3">
        <v>203</v>
      </c>
      <c r="K189" s="4">
        <v>0.48495052999999999</v>
      </c>
      <c r="L189" s="4">
        <v>-0.11704766</v>
      </c>
      <c r="M189" s="3">
        <v>213</v>
      </c>
      <c r="N189" s="4">
        <v>0.49261505999999999</v>
      </c>
      <c r="O189" s="4">
        <v>4.9486469999999998E-2</v>
      </c>
      <c r="P189" s="5" t="s">
        <v>86</v>
      </c>
      <c r="Q189" s="6" t="s">
        <v>86</v>
      </c>
      <c r="R189" s="6" t="s">
        <v>86</v>
      </c>
      <c r="S189" s="5" t="s">
        <v>86</v>
      </c>
      <c r="T189" s="6" t="s">
        <v>86</v>
      </c>
      <c r="U189" s="6" t="s">
        <v>86</v>
      </c>
      <c r="V189" s="3">
        <v>40</v>
      </c>
      <c r="W189" s="4">
        <v>0.15626154</v>
      </c>
      <c r="X189" s="6" t="s">
        <v>86</v>
      </c>
      <c r="Y189" s="5" t="s">
        <v>86</v>
      </c>
      <c r="Z189" s="6" t="s">
        <v>86</v>
      </c>
      <c r="AA189" s="6" t="s">
        <v>86</v>
      </c>
      <c r="AB189" s="3">
        <v>31</v>
      </c>
      <c r="AC189" s="4">
        <v>8.3453470000000002E-2</v>
      </c>
      <c r="AD189" s="6" t="s">
        <v>86</v>
      </c>
      <c r="AE189" s="3">
        <v>29</v>
      </c>
      <c r="AF189" s="4">
        <v>7.3458529999999994E-2</v>
      </c>
      <c r="AG189" s="4">
        <v>-7.157956E-2</v>
      </c>
    </row>
    <row r="190" spans="1:33">
      <c r="A190" s="2" t="s">
        <v>46</v>
      </c>
      <c r="B190" s="2" t="s">
        <v>171</v>
      </c>
      <c r="C190" s="2" t="s">
        <v>48</v>
      </c>
      <c r="D190" s="3">
        <v>473</v>
      </c>
      <c r="E190" s="4">
        <v>1</v>
      </c>
      <c r="F190" s="4"/>
      <c r="G190" s="3">
        <v>514</v>
      </c>
      <c r="H190" s="4">
        <v>1</v>
      </c>
      <c r="I190" s="4">
        <v>8.5691229999999993E-2</v>
      </c>
      <c r="J190" s="3">
        <v>419</v>
      </c>
      <c r="K190" s="4">
        <v>1</v>
      </c>
      <c r="L190" s="4">
        <v>-0.18573893999999999</v>
      </c>
      <c r="M190" s="3">
        <v>432</v>
      </c>
      <c r="N190" s="4">
        <v>1</v>
      </c>
      <c r="O190" s="4">
        <v>3.315767E-2</v>
      </c>
      <c r="P190" s="3">
        <v>451</v>
      </c>
      <c r="Q190" s="4">
        <v>1</v>
      </c>
      <c r="R190" s="4">
        <v>4.328195E-2</v>
      </c>
      <c r="S190" s="3">
        <v>293</v>
      </c>
      <c r="T190" s="4">
        <v>1</v>
      </c>
      <c r="U190" s="4">
        <v>-0.35077339000000002</v>
      </c>
      <c r="V190" s="3">
        <v>257</v>
      </c>
      <c r="W190" s="4">
        <v>1</v>
      </c>
      <c r="X190" s="4">
        <v>-0.12099602</v>
      </c>
      <c r="Y190" s="3">
        <v>325</v>
      </c>
      <c r="Z190" s="4">
        <v>1</v>
      </c>
      <c r="AA190" s="4">
        <v>0.26421778000000001</v>
      </c>
      <c r="AB190" s="3">
        <v>369</v>
      </c>
      <c r="AC190" s="4">
        <v>1</v>
      </c>
      <c r="AD190" s="4">
        <v>0.13458297999999999</v>
      </c>
      <c r="AE190" s="3">
        <v>389</v>
      </c>
      <c r="AF190" s="4">
        <v>1</v>
      </c>
      <c r="AG190" s="4">
        <v>5.4743479999999997E-2</v>
      </c>
    </row>
    <row r="191" spans="1:33">
      <c r="A191" s="2" t="s">
        <v>46</v>
      </c>
      <c r="B191" s="2" t="s">
        <v>172</v>
      </c>
      <c r="C191" s="2" t="s">
        <v>44</v>
      </c>
      <c r="D191" s="3">
        <v>64507</v>
      </c>
      <c r="E191" s="4">
        <v>0.82897567000000005</v>
      </c>
      <c r="F191" s="4"/>
      <c r="G191" s="3">
        <v>64048</v>
      </c>
      <c r="H191" s="4">
        <v>0.82795584</v>
      </c>
      <c r="I191" s="4">
        <v>-7.1157399999999997E-3</v>
      </c>
      <c r="J191" s="3">
        <v>63299</v>
      </c>
      <c r="K191" s="4">
        <v>0.82257376000000004</v>
      </c>
      <c r="L191" s="4">
        <v>-1.1708949999999999E-2</v>
      </c>
      <c r="M191" s="3">
        <v>65264</v>
      </c>
      <c r="N191" s="4">
        <v>0.82954426999999997</v>
      </c>
      <c r="O191" s="4">
        <v>3.1057410000000001E-2</v>
      </c>
      <c r="P191" s="3">
        <v>64521</v>
      </c>
      <c r="Q191" s="4">
        <v>0.81653050999999999</v>
      </c>
      <c r="R191" s="4">
        <v>-1.138865E-2</v>
      </c>
      <c r="S191" s="3">
        <v>64838</v>
      </c>
      <c r="T191" s="4">
        <v>0.81561271999999996</v>
      </c>
      <c r="U191" s="4">
        <v>4.9175599999999996E-3</v>
      </c>
      <c r="V191" s="3">
        <v>60567</v>
      </c>
      <c r="W191" s="4">
        <v>0.81008066999999995</v>
      </c>
      <c r="X191" s="4">
        <v>-6.5883810000000001E-2</v>
      </c>
      <c r="Y191" s="3">
        <v>51937</v>
      </c>
      <c r="Z191" s="4">
        <v>0.79564172</v>
      </c>
      <c r="AA191" s="4">
        <v>-0.14247654000000001</v>
      </c>
      <c r="AB191" s="3">
        <v>51919</v>
      </c>
      <c r="AC191" s="4">
        <v>0.80634994000000004</v>
      </c>
      <c r="AD191" s="4">
        <v>-3.5919000000000001E-4</v>
      </c>
      <c r="AE191" s="3">
        <v>54263</v>
      </c>
      <c r="AF191" s="4">
        <v>0.80493440999999999</v>
      </c>
      <c r="AG191" s="4">
        <v>4.5160110000000003E-2</v>
      </c>
    </row>
    <row r="192" spans="1:33">
      <c r="A192" s="2" t="s">
        <v>46</v>
      </c>
      <c r="B192" s="2" t="s">
        <v>172</v>
      </c>
      <c r="C192" s="2" t="s">
        <v>49</v>
      </c>
      <c r="D192" s="3">
        <v>13308</v>
      </c>
      <c r="E192" s="4">
        <v>0.17102433</v>
      </c>
      <c r="F192" s="4"/>
      <c r="G192" s="3">
        <v>13309</v>
      </c>
      <c r="H192" s="4">
        <v>0.17204416</v>
      </c>
      <c r="I192" s="4">
        <v>3.5219999999999998E-5</v>
      </c>
      <c r="J192" s="3">
        <v>13653</v>
      </c>
      <c r="K192" s="4">
        <v>0.17742624000000001</v>
      </c>
      <c r="L192" s="4">
        <v>2.5876529999999998E-2</v>
      </c>
      <c r="M192" s="3">
        <v>13411</v>
      </c>
      <c r="N192" s="4">
        <v>0.17045573</v>
      </c>
      <c r="O192" s="4">
        <v>-1.7772980000000001E-2</v>
      </c>
      <c r="P192" s="3">
        <v>14498</v>
      </c>
      <c r="Q192" s="4">
        <v>0.18346949000000001</v>
      </c>
      <c r="R192" s="4">
        <v>8.1048040000000002E-2</v>
      </c>
      <c r="S192" s="3">
        <v>14658</v>
      </c>
      <c r="T192" s="4">
        <v>0.18438727999999999</v>
      </c>
      <c r="U192" s="4">
        <v>1.108104E-2</v>
      </c>
      <c r="V192" s="3">
        <v>14200</v>
      </c>
      <c r="W192" s="4">
        <v>0.18991933</v>
      </c>
      <c r="X192" s="4">
        <v>-3.1287679999999998E-2</v>
      </c>
      <c r="Y192" s="3">
        <v>13340</v>
      </c>
      <c r="Z192" s="4">
        <v>0.20435828</v>
      </c>
      <c r="AA192" s="4">
        <v>-6.0536680000000002E-2</v>
      </c>
      <c r="AB192" s="3">
        <v>12469</v>
      </c>
      <c r="AC192" s="4">
        <v>0.19365006000000001</v>
      </c>
      <c r="AD192" s="4">
        <v>-6.5319130000000003E-2</v>
      </c>
      <c r="AE192" s="3">
        <v>13150</v>
      </c>
      <c r="AF192" s="4">
        <v>0.19506559000000001</v>
      </c>
      <c r="AG192" s="4">
        <v>5.4651379999999999E-2</v>
      </c>
    </row>
    <row r="193" spans="1:33">
      <c r="A193" s="2" t="s">
        <v>46</v>
      </c>
      <c r="B193" s="2" t="s">
        <v>172</v>
      </c>
      <c r="C193" s="2" t="s">
        <v>48</v>
      </c>
      <c r="D193" s="3">
        <v>77816</v>
      </c>
      <c r="E193" s="4">
        <v>1</v>
      </c>
      <c r="F193" s="4"/>
      <c r="G193" s="3">
        <v>77357</v>
      </c>
      <c r="H193" s="4">
        <v>1</v>
      </c>
      <c r="I193" s="4">
        <v>-5.8927500000000004E-3</v>
      </c>
      <c r="J193" s="3">
        <v>76952</v>
      </c>
      <c r="K193" s="4">
        <v>1</v>
      </c>
      <c r="L193" s="4">
        <v>-5.2425800000000002E-3</v>
      </c>
      <c r="M193" s="3">
        <v>78675</v>
      </c>
      <c r="N193" s="4">
        <v>1</v>
      </c>
      <c r="O193" s="4">
        <v>2.2393619999999999E-2</v>
      </c>
      <c r="P193" s="3">
        <v>79019</v>
      </c>
      <c r="Q193" s="4">
        <v>1</v>
      </c>
      <c r="R193" s="4">
        <v>4.3677100000000003E-3</v>
      </c>
      <c r="S193" s="3">
        <v>79497</v>
      </c>
      <c r="T193" s="4">
        <v>1</v>
      </c>
      <c r="U193" s="4">
        <v>6.04837E-3</v>
      </c>
      <c r="V193" s="3">
        <v>74766</v>
      </c>
      <c r="W193" s="4">
        <v>1</v>
      </c>
      <c r="X193" s="4">
        <v>-5.9504719999999997E-2</v>
      </c>
      <c r="Y193" s="3">
        <v>65277</v>
      </c>
      <c r="Z193" s="4">
        <v>1</v>
      </c>
      <c r="AA193" s="4">
        <v>-0.12691457</v>
      </c>
      <c r="AB193" s="3">
        <v>64387</v>
      </c>
      <c r="AC193" s="4">
        <v>1</v>
      </c>
      <c r="AD193" s="4">
        <v>-1.36343E-2</v>
      </c>
      <c r="AE193" s="3">
        <v>67413</v>
      </c>
      <c r="AF193" s="4">
        <v>1</v>
      </c>
      <c r="AG193" s="4">
        <v>4.6998100000000001E-2</v>
      </c>
    </row>
    <row r="194" spans="1:33">
      <c r="A194" s="2" t="s">
        <v>46</v>
      </c>
      <c r="B194" s="2" t="s">
        <v>173</v>
      </c>
      <c r="C194" s="2" t="s">
        <v>44</v>
      </c>
      <c r="D194" s="3">
        <v>11387</v>
      </c>
      <c r="E194" s="4">
        <v>0.70711968000000003</v>
      </c>
      <c r="F194" s="4"/>
      <c r="G194" s="3">
        <v>10512</v>
      </c>
      <c r="H194" s="4">
        <v>0.67378435000000003</v>
      </c>
      <c r="I194" s="4">
        <v>-7.6867270000000001E-2</v>
      </c>
      <c r="J194" s="3">
        <v>10728</v>
      </c>
      <c r="K194" s="4">
        <v>0.66918909999999998</v>
      </c>
      <c r="L194" s="4">
        <v>2.0527460000000001E-2</v>
      </c>
      <c r="M194" s="3">
        <v>11057</v>
      </c>
      <c r="N194" s="4">
        <v>0.66970388000000003</v>
      </c>
      <c r="O194" s="4">
        <v>3.0666079999999998E-2</v>
      </c>
      <c r="P194" s="3">
        <v>10631</v>
      </c>
      <c r="Q194" s="4">
        <v>0.63389085000000001</v>
      </c>
      <c r="R194" s="4">
        <v>-3.8552110000000001E-2</v>
      </c>
      <c r="S194" s="3">
        <v>10952</v>
      </c>
      <c r="T194" s="4">
        <v>0.63155233</v>
      </c>
      <c r="U194" s="4">
        <v>3.0229519999999999E-2</v>
      </c>
      <c r="V194" s="3">
        <v>9804</v>
      </c>
      <c r="W194" s="4">
        <v>0.60584112999999995</v>
      </c>
      <c r="X194" s="4">
        <v>-0.10483861</v>
      </c>
      <c r="Y194" s="3">
        <v>9322</v>
      </c>
      <c r="Z194" s="4">
        <v>0.60449956999999999</v>
      </c>
      <c r="AA194" s="4">
        <v>-4.9164380000000001E-2</v>
      </c>
      <c r="AB194" s="3">
        <v>8750</v>
      </c>
      <c r="AC194" s="4">
        <v>0.58721612000000001</v>
      </c>
      <c r="AD194" s="4">
        <v>-6.1359980000000001E-2</v>
      </c>
      <c r="AE194" s="3">
        <v>8792</v>
      </c>
      <c r="AF194" s="4">
        <v>0.55438169000000004</v>
      </c>
      <c r="AG194" s="4">
        <v>4.87529E-3</v>
      </c>
    </row>
    <row r="195" spans="1:33">
      <c r="A195" s="2" t="s">
        <v>46</v>
      </c>
      <c r="B195" s="2" t="s">
        <v>173</v>
      </c>
      <c r="C195" s="2" t="s">
        <v>49</v>
      </c>
      <c r="D195" s="3">
        <v>4717</v>
      </c>
      <c r="E195" s="4">
        <v>0.29288032000000003</v>
      </c>
      <c r="F195" s="4"/>
      <c r="G195" s="3">
        <v>5089</v>
      </c>
      <c r="H195" s="4">
        <v>0.32621565000000002</v>
      </c>
      <c r="I195" s="4">
        <v>7.9072840000000005E-2</v>
      </c>
      <c r="J195" s="3">
        <v>5303</v>
      </c>
      <c r="K195" s="4">
        <v>0.33081090000000002</v>
      </c>
      <c r="L195" s="4">
        <v>4.2009739999999997E-2</v>
      </c>
      <c r="M195" s="3">
        <v>5453</v>
      </c>
      <c r="N195" s="4">
        <v>0.33029612000000003</v>
      </c>
      <c r="O195" s="4">
        <v>2.8271210000000001E-2</v>
      </c>
      <c r="P195" s="3">
        <v>6140</v>
      </c>
      <c r="Q195" s="4">
        <v>0.36610914999999999</v>
      </c>
      <c r="R195" s="4">
        <v>0.12590361</v>
      </c>
      <c r="S195" s="3">
        <v>6389</v>
      </c>
      <c r="T195" s="4">
        <v>0.36844767</v>
      </c>
      <c r="U195" s="4">
        <v>4.0649200000000003E-2</v>
      </c>
      <c r="V195" s="3">
        <v>6378</v>
      </c>
      <c r="W195" s="4">
        <v>0.39415886999999999</v>
      </c>
      <c r="X195" s="4">
        <v>-1.7313700000000001E-3</v>
      </c>
      <c r="Y195" s="3">
        <v>6099</v>
      </c>
      <c r="Z195" s="4">
        <v>0.39550043000000001</v>
      </c>
      <c r="AA195" s="4">
        <v>-4.3810750000000002E-2</v>
      </c>
      <c r="AB195" s="3">
        <v>6151</v>
      </c>
      <c r="AC195" s="4">
        <v>0.41278387999999999</v>
      </c>
      <c r="AD195" s="4">
        <v>8.4929099999999993E-3</v>
      </c>
      <c r="AE195" s="3">
        <v>7067</v>
      </c>
      <c r="AF195" s="4">
        <v>0.44561831000000002</v>
      </c>
      <c r="AG195" s="4">
        <v>0.14905697000000001</v>
      </c>
    </row>
    <row r="196" spans="1:33">
      <c r="A196" s="2" t="s">
        <v>46</v>
      </c>
      <c r="B196" s="2" t="s">
        <v>173</v>
      </c>
      <c r="C196" s="2" t="s">
        <v>48</v>
      </c>
      <c r="D196" s="3">
        <v>16104</v>
      </c>
      <c r="E196" s="4">
        <v>1</v>
      </c>
      <c r="F196" s="4"/>
      <c r="G196" s="3">
        <v>15602</v>
      </c>
      <c r="H196" s="4">
        <v>1</v>
      </c>
      <c r="I196" s="4">
        <v>-3.1195480000000001E-2</v>
      </c>
      <c r="J196" s="3">
        <v>16031</v>
      </c>
      <c r="K196" s="4">
        <v>1</v>
      </c>
      <c r="L196" s="4">
        <v>2.753531E-2</v>
      </c>
      <c r="M196" s="3">
        <v>16510</v>
      </c>
      <c r="N196" s="4">
        <v>1</v>
      </c>
      <c r="O196" s="4">
        <v>2.9873830000000001E-2</v>
      </c>
      <c r="P196" s="3">
        <v>16770</v>
      </c>
      <c r="Q196" s="4">
        <v>1</v>
      </c>
      <c r="R196" s="4">
        <v>1.576698E-2</v>
      </c>
      <c r="S196" s="3">
        <v>17341</v>
      </c>
      <c r="T196" s="4">
        <v>1</v>
      </c>
      <c r="U196" s="4">
        <v>3.404426E-2</v>
      </c>
      <c r="V196" s="3">
        <v>16182</v>
      </c>
      <c r="W196" s="4">
        <v>1</v>
      </c>
      <c r="X196" s="4">
        <v>-6.6848980000000002E-2</v>
      </c>
      <c r="Y196" s="3">
        <v>15421</v>
      </c>
      <c r="Z196" s="4">
        <v>1</v>
      </c>
      <c r="AA196" s="4">
        <v>-4.7054199999999997E-2</v>
      </c>
      <c r="AB196" s="3">
        <v>14900</v>
      </c>
      <c r="AC196" s="4">
        <v>1</v>
      </c>
      <c r="AD196" s="4">
        <v>-3.373313E-2</v>
      </c>
      <c r="AE196" s="3">
        <v>15860</v>
      </c>
      <c r="AF196" s="4">
        <v>1</v>
      </c>
      <c r="AG196" s="4">
        <v>6.4391169999999998E-2</v>
      </c>
    </row>
    <row r="197" spans="1:33">
      <c r="A197" s="2" t="s">
        <v>46</v>
      </c>
      <c r="B197" s="2" t="s">
        <v>174</v>
      </c>
      <c r="C197" s="2" t="s">
        <v>44</v>
      </c>
      <c r="D197" s="3">
        <v>3166</v>
      </c>
      <c r="E197" s="4">
        <v>0.74124294000000002</v>
      </c>
      <c r="F197" s="4"/>
      <c r="G197" s="3">
        <v>2976</v>
      </c>
      <c r="H197" s="4">
        <v>0.71424562000000003</v>
      </c>
      <c r="I197" s="4">
        <v>-5.9763690000000001E-2</v>
      </c>
      <c r="J197" s="3">
        <v>2667</v>
      </c>
      <c r="K197" s="4">
        <v>0.70733857</v>
      </c>
      <c r="L197" s="4">
        <v>-0.10397226</v>
      </c>
      <c r="M197" s="3">
        <v>2413</v>
      </c>
      <c r="N197" s="4">
        <v>0.68668653999999996</v>
      </c>
      <c r="O197" s="4">
        <v>-9.5153169999999995E-2</v>
      </c>
      <c r="P197" s="3">
        <v>2575</v>
      </c>
      <c r="Q197" s="4">
        <v>0.69684827999999999</v>
      </c>
      <c r="R197" s="4">
        <v>6.6921250000000002E-2</v>
      </c>
      <c r="S197" s="3">
        <v>2418</v>
      </c>
      <c r="T197" s="4">
        <v>0.69779648000000005</v>
      </c>
      <c r="U197" s="4">
        <v>-6.0807439999999997E-2</v>
      </c>
      <c r="V197" s="3">
        <v>2229</v>
      </c>
      <c r="W197" s="4">
        <v>0.68286795</v>
      </c>
      <c r="X197" s="4">
        <v>-7.8139150000000004E-2</v>
      </c>
      <c r="Y197" s="3">
        <v>2175</v>
      </c>
      <c r="Z197" s="4">
        <v>0.70435362000000001</v>
      </c>
      <c r="AA197" s="4">
        <v>-2.4447190000000001E-2</v>
      </c>
      <c r="AB197" s="3">
        <v>2150</v>
      </c>
      <c r="AC197" s="4">
        <v>0.68912837000000005</v>
      </c>
      <c r="AD197" s="4">
        <v>-1.15862E-2</v>
      </c>
      <c r="AE197" s="3">
        <v>2162</v>
      </c>
      <c r="AF197" s="4">
        <v>0.67148726000000003</v>
      </c>
      <c r="AG197" s="4">
        <v>5.6721300000000001E-3</v>
      </c>
    </row>
    <row r="198" spans="1:33">
      <c r="A198" s="2" t="s">
        <v>46</v>
      </c>
      <c r="B198" s="2" t="s">
        <v>174</v>
      </c>
      <c r="C198" s="2" t="s">
        <v>49</v>
      </c>
      <c r="D198" s="3">
        <v>1105</v>
      </c>
      <c r="E198" s="4">
        <v>0.25875705999999998</v>
      </c>
      <c r="F198" s="4"/>
      <c r="G198" s="3">
        <v>1191</v>
      </c>
      <c r="H198" s="4">
        <v>0.28575437999999997</v>
      </c>
      <c r="I198" s="4">
        <v>7.7582910000000005E-2</v>
      </c>
      <c r="J198" s="3">
        <v>1103</v>
      </c>
      <c r="K198" s="4">
        <v>0.29266143</v>
      </c>
      <c r="L198" s="4">
        <v>-7.335303E-2</v>
      </c>
      <c r="M198" s="3">
        <v>1101</v>
      </c>
      <c r="N198" s="4">
        <v>0.31331345999999999</v>
      </c>
      <c r="O198" s="4">
        <v>-2.1680200000000001E-3</v>
      </c>
      <c r="P198" s="3">
        <v>1120</v>
      </c>
      <c r="Q198" s="4">
        <v>0.30315172000000001</v>
      </c>
      <c r="R198" s="4">
        <v>1.7263980000000002E-2</v>
      </c>
      <c r="S198" s="3">
        <v>1047</v>
      </c>
      <c r="T198" s="4">
        <v>0.30220352</v>
      </c>
      <c r="U198" s="4">
        <v>-6.5017279999999997E-2</v>
      </c>
      <c r="V198" s="3">
        <v>1035</v>
      </c>
      <c r="W198" s="4">
        <v>0.31713205</v>
      </c>
      <c r="X198" s="4">
        <v>-1.145142E-2</v>
      </c>
      <c r="Y198" s="3">
        <v>913</v>
      </c>
      <c r="Z198" s="4">
        <v>0.29564637999999999</v>
      </c>
      <c r="AA198" s="4">
        <v>-0.11828303</v>
      </c>
      <c r="AB198" s="3">
        <v>970</v>
      </c>
      <c r="AC198" s="4">
        <v>0.31087163000000001</v>
      </c>
      <c r="AD198" s="4">
        <v>6.2277430000000002E-2</v>
      </c>
      <c r="AE198" s="3">
        <v>1058</v>
      </c>
      <c r="AF198" s="4">
        <v>0.32851274000000003</v>
      </c>
      <c r="AG198" s="4">
        <v>9.0661229999999995E-2</v>
      </c>
    </row>
    <row r="199" spans="1:33">
      <c r="A199" s="2" t="s">
        <v>46</v>
      </c>
      <c r="B199" s="2" t="s">
        <v>174</v>
      </c>
      <c r="C199" s="2" t="s">
        <v>48</v>
      </c>
      <c r="D199" s="3">
        <v>4271</v>
      </c>
      <c r="E199" s="4">
        <v>1</v>
      </c>
      <c r="F199" s="4"/>
      <c r="G199" s="3">
        <v>4167</v>
      </c>
      <c r="H199" s="4">
        <v>1</v>
      </c>
      <c r="I199" s="4">
        <v>-2.4224289999999999E-2</v>
      </c>
      <c r="J199" s="3">
        <v>3770</v>
      </c>
      <c r="K199" s="4">
        <v>1</v>
      </c>
      <c r="L199" s="4">
        <v>-9.5222680000000004E-2</v>
      </c>
      <c r="M199" s="3">
        <v>3514</v>
      </c>
      <c r="N199" s="4">
        <v>1</v>
      </c>
      <c r="O199" s="4">
        <v>-6.794E-2</v>
      </c>
      <c r="P199" s="3">
        <v>3695</v>
      </c>
      <c r="Q199" s="4">
        <v>1</v>
      </c>
      <c r="R199" s="4">
        <v>5.1362959999999999E-2</v>
      </c>
      <c r="S199" s="3">
        <v>3465</v>
      </c>
      <c r="T199" s="4">
        <v>1</v>
      </c>
      <c r="U199" s="4">
        <v>-6.2083659999999999E-2</v>
      </c>
      <c r="V199" s="3">
        <v>3264</v>
      </c>
      <c r="W199" s="4">
        <v>1</v>
      </c>
      <c r="X199" s="4">
        <v>-5.7985879999999997E-2</v>
      </c>
      <c r="Y199" s="3">
        <v>3088</v>
      </c>
      <c r="Z199" s="4">
        <v>1</v>
      </c>
      <c r="AA199" s="4">
        <v>-5.4205540000000003E-2</v>
      </c>
      <c r="AB199" s="3">
        <v>3119</v>
      </c>
      <c r="AC199" s="4">
        <v>1</v>
      </c>
      <c r="AD199" s="4">
        <v>1.025131E-2</v>
      </c>
      <c r="AE199" s="3">
        <v>3219</v>
      </c>
      <c r="AF199" s="4">
        <v>1</v>
      </c>
      <c r="AG199" s="4">
        <v>3.2092830000000003E-2</v>
      </c>
    </row>
    <row r="200" spans="1:33">
      <c r="A200" s="2" t="s">
        <v>46</v>
      </c>
      <c r="B200" s="2" t="s">
        <v>175</v>
      </c>
      <c r="C200" s="2" t="s">
        <v>44</v>
      </c>
      <c r="D200" s="3">
        <v>4184</v>
      </c>
      <c r="E200" s="4">
        <v>0.85754026000000005</v>
      </c>
      <c r="F200" s="4"/>
      <c r="G200" s="3">
        <v>3983</v>
      </c>
      <c r="H200" s="4">
        <v>0.83166399999999996</v>
      </c>
      <c r="I200" s="4">
        <v>-4.8133830000000002E-2</v>
      </c>
      <c r="J200" s="3">
        <v>3920</v>
      </c>
      <c r="K200" s="4">
        <v>0.82671901000000003</v>
      </c>
      <c r="L200" s="4">
        <v>-1.5832659999999998E-2</v>
      </c>
      <c r="M200" s="3">
        <v>3958</v>
      </c>
      <c r="N200" s="4">
        <v>0.82932004999999998</v>
      </c>
      <c r="O200" s="4">
        <v>9.6914299999999991E-3</v>
      </c>
      <c r="P200" s="3">
        <v>4151</v>
      </c>
      <c r="Q200" s="4">
        <v>0.81708212000000002</v>
      </c>
      <c r="R200" s="4">
        <v>4.8962119999999998E-2</v>
      </c>
      <c r="S200" s="3">
        <v>3931</v>
      </c>
      <c r="T200" s="4">
        <v>0.78507592999999998</v>
      </c>
      <c r="U200" s="4">
        <v>-5.2988479999999998E-2</v>
      </c>
      <c r="V200" s="3">
        <v>4054</v>
      </c>
      <c r="W200" s="4">
        <v>0.76084225000000005</v>
      </c>
      <c r="X200" s="4">
        <v>3.1257939999999998E-2</v>
      </c>
      <c r="Y200" s="3">
        <v>4176</v>
      </c>
      <c r="Z200" s="4">
        <v>0.71571001000000001</v>
      </c>
      <c r="AA200" s="4">
        <v>3.0123250000000001E-2</v>
      </c>
      <c r="AB200" s="3">
        <v>3977</v>
      </c>
      <c r="AC200" s="4">
        <v>0.70361505999999996</v>
      </c>
      <c r="AD200" s="4">
        <v>-4.7758519999999999E-2</v>
      </c>
      <c r="AE200" s="3">
        <v>3941</v>
      </c>
      <c r="AF200" s="4">
        <v>0.68290930999999999</v>
      </c>
      <c r="AG200" s="4">
        <v>-8.92716E-3</v>
      </c>
    </row>
    <row r="201" spans="1:33">
      <c r="A201" s="2" t="s">
        <v>46</v>
      </c>
      <c r="B201" s="2" t="s">
        <v>175</v>
      </c>
      <c r="C201" s="2" t="s">
        <v>49</v>
      </c>
      <c r="D201" s="3">
        <v>695</v>
      </c>
      <c r="E201" s="4">
        <v>0.14245974</v>
      </c>
      <c r="F201" s="4"/>
      <c r="G201" s="3">
        <v>806</v>
      </c>
      <c r="H201" s="4">
        <v>0.16833600000000001</v>
      </c>
      <c r="I201" s="4">
        <v>0.15975795000000001</v>
      </c>
      <c r="J201" s="3">
        <v>822</v>
      </c>
      <c r="K201" s="4">
        <v>0.17328099</v>
      </c>
      <c r="L201" s="4">
        <v>1.9137669999999999E-2</v>
      </c>
      <c r="M201" s="3">
        <v>815</v>
      </c>
      <c r="N201" s="4">
        <v>0.17067995</v>
      </c>
      <c r="O201" s="4">
        <v>-8.5838000000000008E-3</v>
      </c>
      <c r="P201" s="3">
        <v>929</v>
      </c>
      <c r="Q201" s="4">
        <v>0.18291788</v>
      </c>
      <c r="R201" s="4">
        <v>0.14101126</v>
      </c>
      <c r="S201" s="3">
        <v>1076</v>
      </c>
      <c r="T201" s="4">
        <v>0.21492406999999999</v>
      </c>
      <c r="U201" s="4">
        <v>0.15807904</v>
      </c>
      <c r="V201" s="3">
        <v>1274</v>
      </c>
      <c r="W201" s="4">
        <v>0.23915775</v>
      </c>
      <c r="X201" s="4">
        <v>0.18408736000000001</v>
      </c>
      <c r="Y201" s="3">
        <v>1659</v>
      </c>
      <c r="Z201" s="4">
        <v>0.28428998999999999</v>
      </c>
      <c r="AA201" s="4">
        <v>0.30173868999999998</v>
      </c>
      <c r="AB201" s="3">
        <v>1675</v>
      </c>
      <c r="AC201" s="4">
        <v>0.29638493999999999</v>
      </c>
      <c r="AD201" s="4">
        <v>9.81923E-3</v>
      </c>
      <c r="AE201" s="3">
        <v>1830</v>
      </c>
      <c r="AF201" s="4">
        <v>0.31709069000000001</v>
      </c>
      <c r="AG201" s="4">
        <v>9.2458689999999996E-2</v>
      </c>
    </row>
    <row r="202" spans="1:33">
      <c r="A202" s="2" t="s">
        <v>46</v>
      </c>
      <c r="B202" s="2" t="s">
        <v>175</v>
      </c>
      <c r="C202" s="2" t="s">
        <v>48</v>
      </c>
      <c r="D202" s="3">
        <v>4879</v>
      </c>
      <c r="E202" s="4">
        <v>1</v>
      </c>
      <c r="F202" s="4"/>
      <c r="G202" s="3">
        <v>4789</v>
      </c>
      <c r="H202" s="4">
        <v>1</v>
      </c>
      <c r="I202" s="4">
        <v>-1.851763E-2</v>
      </c>
      <c r="J202" s="3">
        <v>4741</v>
      </c>
      <c r="K202" s="4">
        <v>1</v>
      </c>
      <c r="L202" s="4">
        <v>-9.9459000000000006E-3</v>
      </c>
      <c r="M202" s="3">
        <v>4772</v>
      </c>
      <c r="N202" s="4">
        <v>1</v>
      </c>
      <c r="O202" s="4">
        <v>6.5246799999999997E-3</v>
      </c>
      <c r="P202" s="3">
        <v>5081</v>
      </c>
      <c r="Q202" s="4">
        <v>1</v>
      </c>
      <c r="R202" s="4">
        <v>6.4673060000000004E-2</v>
      </c>
      <c r="S202" s="3">
        <v>5008</v>
      </c>
      <c r="T202" s="4">
        <v>1</v>
      </c>
      <c r="U202" s="4">
        <v>-1.4380459999999999E-2</v>
      </c>
      <c r="V202" s="3">
        <v>5329</v>
      </c>
      <c r="W202" s="4">
        <v>1</v>
      </c>
      <c r="X202" s="4">
        <v>6.4104659999999994E-2</v>
      </c>
      <c r="Y202" s="3">
        <v>5835</v>
      </c>
      <c r="Z202" s="4">
        <v>1</v>
      </c>
      <c r="AA202" s="4">
        <v>9.5082189999999997E-2</v>
      </c>
      <c r="AB202" s="3">
        <v>5652</v>
      </c>
      <c r="AC202" s="4">
        <v>1</v>
      </c>
      <c r="AD202" s="4">
        <v>-3.1389750000000001E-2</v>
      </c>
      <c r="AE202" s="3">
        <v>5772</v>
      </c>
      <c r="AF202" s="4">
        <v>1</v>
      </c>
      <c r="AG202" s="4">
        <v>2.1122080000000001E-2</v>
      </c>
    </row>
    <row r="203" spans="1:33">
      <c r="A203" s="2" t="s">
        <v>46</v>
      </c>
      <c r="B203" s="2" t="s">
        <v>176</v>
      </c>
      <c r="C203" s="2" t="s">
        <v>44</v>
      </c>
      <c r="D203" s="3">
        <v>24498</v>
      </c>
      <c r="E203" s="4">
        <v>0.77741855999999998</v>
      </c>
      <c r="F203" s="4"/>
      <c r="G203" s="3">
        <v>26904</v>
      </c>
      <c r="H203" s="4">
        <v>0.78747973999999998</v>
      </c>
      <c r="I203" s="4">
        <v>9.8207760000000005E-2</v>
      </c>
      <c r="J203" s="3">
        <v>26985</v>
      </c>
      <c r="K203" s="4">
        <v>0.78443174999999998</v>
      </c>
      <c r="L203" s="4">
        <v>3.0088200000000002E-3</v>
      </c>
      <c r="M203" s="3">
        <v>25384</v>
      </c>
      <c r="N203" s="4">
        <v>0.78157500000000002</v>
      </c>
      <c r="O203" s="4">
        <v>-5.9318210000000003E-2</v>
      </c>
      <c r="P203" s="3">
        <v>24555</v>
      </c>
      <c r="Q203" s="4">
        <v>0.76822650999999997</v>
      </c>
      <c r="R203" s="4">
        <v>-3.268832E-2</v>
      </c>
      <c r="S203" s="3">
        <v>24152</v>
      </c>
      <c r="T203" s="4">
        <v>0.75855123999999996</v>
      </c>
      <c r="U203" s="4">
        <v>-1.639264E-2</v>
      </c>
      <c r="V203" s="3">
        <v>24056</v>
      </c>
      <c r="W203" s="4">
        <v>0.76432588000000001</v>
      </c>
      <c r="X203" s="4">
        <v>-3.9945800000000002E-3</v>
      </c>
      <c r="Y203" s="3">
        <v>22410</v>
      </c>
      <c r="Z203" s="4">
        <v>0.76761597000000004</v>
      </c>
      <c r="AA203" s="4">
        <v>-6.8409570000000003E-2</v>
      </c>
      <c r="AB203" s="3">
        <v>22687</v>
      </c>
      <c r="AC203" s="4">
        <v>0.76126342999999996</v>
      </c>
      <c r="AD203" s="4">
        <v>1.2348329999999999E-2</v>
      </c>
      <c r="AE203" s="3">
        <v>23279</v>
      </c>
      <c r="AF203" s="4">
        <v>0.75808673999999998</v>
      </c>
      <c r="AG203" s="4">
        <v>2.610637E-2</v>
      </c>
    </row>
    <row r="204" spans="1:33">
      <c r="A204" s="2" t="s">
        <v>46</v>
      </c>
      <c r="B204" s="2" t="s">
        <v>176</v>
      </c>
      <c r="C204" s="2" t="s">
        <v>49</v>
      </c>
      <c r="D204" s="3">
        <v>7014</v>
      </c>
      <c r="E204" s="4">
        <v>0.22258143999999999</v>
      </c>
      <c r="F204" s="4"/>
      <c r="G204" s="3">
        <v>7261</v>
      </c>
      <c r="H204" s="4">
        <v>0.21252025999999999</v>
      </c>
      <c r="I204" s="4">
        <v>3.5169390000000002E-2</v>
      </c>
      <c r="J204" s="3">
        <v>7416</v>
      </c>
      <c r="K204" s="4">
        <v>0.21556824999999999</v>
      </c>
      <c r="L204" s="4">
        <v>2.1347319999999999E-2</v>
      </c>
      <c r="M204" s="3">
        <v>7094</v>
      </c>
      <c r="N204" s="4">
        <v>0.21842500000000001</v>
      </c>
      <c r="O204" s="4">
        <v>-4.336827E-2</v>
      </c>
      <c r="P204" s="3">
        <v>7408</v>
      </c>
      <c r="Q204" s="4">
        <v>0.23177349</v>
      </c>
      <c r="R204" s="4">
        <v>4.4261389999999998E-2</v>
      </c>
      <c r="S204" s="3">
        <v>7688</v>
      </c>
      <c r="T204" s="4">
        <v>0.24144876000000001</v>
      </c>
      <c r="U204" s="4">
        <v>3.7737109999999997E-2</v>
      </c>
      <c r="V204" s="3">
        <v>7417</v>
      </c>
      <c r="W204" s="4">
        <v>0.23567411999999999</v>
      </c>
      <c r="X204" s="4">
        <v>-3.5160719999999999E-2</v>
      </c>
      <c r="Y204" s="3">
        <v>6784</v>
      </c>
      <c r="Z204" s="4">
        <v>0.23238402999999999</v>
      </c>
      <c r="AA204" s="4">
        <v>-8.5352040000000004E-2</v>
      </c>
      <c r="AB204" s="3">
        <v>7115</v>
      </c>
      <c r="AC204" s="4">
        <v>0.23873657000000001</v>
      </c>
      <c r="AD204" s="4">
        <v>4.870099E-2</v>
      </c>
      <c r="AE204" s="3">
        <v>7429</v>
      </c>
      <c r="AF204" s="4">
        <v>0.24191325999999999</v>
      </c>
      <c r="AG204" s="4">
        <v>4.411698E-2</v>
      </c>
    </row>
    <row r="205" spans="1:33">
      <c r="A205" s="2" t="s">
        <v>46</v>
      </c>
      <c r="B205" s="2" t="s">
        <v>176</v>
      </c>
      <c r="C205" s="2" t="s">
        <v>48</v>
      </c>
      <c r="D205" s="3">
        <v>31512</v>
      </c>
      <c r="E205" s="4">
        <v>1</v>
      </c>
      <c r="F205" s="4"/>
      <c r="G205" s="3">
        <v>34165</v>
      </c>
      <c r="H205" s="4">
        <v>1</v>
      </c>
      <c r="I205" s="4">
        <v>8.4176589999999996E-2</v>
      </c>
      <c r="J205" s="3">
        <v>34401</v>
      </c>
      <c r="K205" s="4">
        <v>1</v>
      </c>
      <c r="L205" s="4">
        <v>6.9061299999999999E-3</v>
      </c>
      <c r="M205" s="3">
        <v>32478</v>
      </c>
      <c r="N205" s="4">
        <v>1</v>
      </c>
      <c r="O205" s="4">
        <v>-5.5879909999999998E-2</v>
      </c>
      <c r="P205" s="3">
        <v>31963</v>
      </c>
      <c r="Q205" s="4">
        <v>1</v>
      </c>
      <c r="R205" s="4">
        <v>-1.5880579999999998E-2</v>
      </c>
      <c r="S205" s="3">
        <v>31840</v>
      </c>
      <c r="T205" s="4">
        <v>1</v>
      </c>
      <c r="U205" s="4">
        <v>-3.8468E-3</v>
      </c>
      <c r="V205" s="3">
        <v>31473</v>
      </c>
      <c r="W205" s="4">
        <v>1</v>
      </c>
      <c r="X205" s="4">
        <v>-1.151961E-2</v>
      </c>
      <c r="Y205" s="3">
        <v>29194</v>
      </c>
      <c r="Z205" s="4">
        <v>1</v>
      </c>
      <c r="AA205" s="4">
        <v>-7.2402469999999997E-2</v>
      </c>
      <c r="AB205" s="3">
        <v>29801</v>
      </c>
      <c r="AC205" s="4">
        <v>1</v>
      </c>
      <c r="AD205" s="4">
        <v>2.0796100000000001E-2</v>
      </c>
      <c r="AE205" s="3">
        <v>30707</v>
      </c>
      <c r="AF205" s="4">
        <v>1</v>
      </c>
      <c r="AG205" s="4">
        <v>3.0406160000000002E-2</v>
      </c>
    </row>
    <row r="206" spans="1:33">
      <c r="A206" s="2" t="s">
        <v>46</v>
      </c>
      <c r="B206" s="2" t="s">
        <v>177</v>
      </c>
      <c r="C206" s="2" t="s">
        <v>44</v>
      </c>
      <c r="D206" s="3">
        <v>9615</v>
      </c>
      <c r="E206" s="4">
        <v>0.73943596</v>
      </c>
      <c r="F206" s="4"/>
      <c r="G206" s="3">
        <v>9410</v>
      </c>
      <c r="H206" s="4">
        <v>0.73725936999999997</v>
      </c>
      <c r="I206" s="4">
        <v>-2.129087E-2</v>
      </c>
      <c r="J206" s="3">
        <v>8649</v>
      </c>
      <c r="K206" s="4">
        <v>0.69434026000000004</v>
      </c>
      <c r="L206" s="4">
        <v>-8.0861589999999997E-2</v>
      </c>
      <c r="M206" s="3">
        <v>7622</v>
      </c>
      <c r="N206" s="4">
        <v>0.61317118000000004</v>
      </c>
      <c r="O206" s="4">
        <v>-0.11881123</v>
      </c>
      <c r="P206" s="3">
        <v>7079</v>
      </c>
      <c r="Q206" s="4">
        <v>0.57709555999999995</v>
      </c>
      <c r="R206" s="4">
        <v>-7.1252869999999996E-2</v>
      </c>
      <c r="S206" s="3">
        <v>5979</v>
      </c>
      <c r="T206" s="4">
        <v>0.53918577000000001</v>
      </c>
      <c r="U206" s="4">
        <v>-0.15526804</v>
      </c>
      <c r="V206" s="3">
        <v>5651</v>
      </c>
      <c r="W206" s="4">
        <v>0.50426915999999999</v>
      </c>
      <c r="X206" s="4">
        <v>-5.4928610000000003E-2</v>
      </c>
      <c r="Y206" s="3">
        <v>5450</v>
      </c>
      <c r="Z206" s="4">
        <v>0.50612935000000003</v>
      </c>
      <c r="AA206" s="4">
        <v>-3.5640270000000002E-2</v>
      </c>
      <c r="AB206" s="3">
        <v>5454</v>
      </c>
      <c r="AC206" s="4">
        <v>0.49196535000000002</v>
      </c>
      <c r="AD206" s="4">
        <v>7.2532E-4</v>
      </c>
      <c r="AE206" s="3">
        <v>5450</v>
      </c>
      <c r="AF206" s="4">
        <v>0.48646105000000001</v>
      </c>
      <c r="AG206" s="4">
        <v>-6.9908999999999998E-4</v>
      </c>
    </row>
    <row r="207" spans="1:33">
      <c r="A207" s="2" t="s">
        <v>46</v>
      </c>
      <c r="B207" s="2" t="s">
        <v>177</v>
      </c>
      <c r="C207" s="2" t="s">
        <v>49</v>
      </c>
      <c r="D207" s="3">
        <v>3388</v>
      </c>
      <c r="E207" s="4">
        <v>0.26056404</v>
      </c>
      <c r="F207" s="4"/>
      <c r="G207" s="3">
        <v>3354</v>
      </c>
      <c r="H207" s="4">
        <v>0.26274062999999998</v>
      </c>
      <c r="I207" s="4">
        <v>-1.020184E-2</v>
      </c>
      <c r="J207" s="3">
        <v>3808</v>
      </c>
      <c r="K207" s="4">
        <v>0.30565974000000001</v>
      </c>
      <c r="L207" s="4">
        <v>0.13537642</v>
      </c>
      <c r="M207" s="3">
        <v>4808</v>
      </c>
      <c r="N207" s="4">
        <v>0.38682882000000002</v>
      </c>
      <c r="O207" s="4">
        <v>0.26281621999999999</v>
      </c>
      <c r="P207" s="3">
        <v>5187</v>
      </c>
      <c r="Q207" s="4">
        <v>0.42290443999999999</v>
      </c>
      <c r="R207" s="4">
        <v>7.8834730000000006E-2</v>
      </c>
      <c r="S207" s="3">
        <v>5110</v>
      </c>
      <c r="T207" s="4">
        <v>0.46081422999999999</v>
      </c>
      <c r="U207" s="4">
        <v>-1.482844E-2</v>
      </c>
      <c r="V207" s="3">
        <v>5555</v>
      </c>
      <c r="W207" s="4">
        <v>0.49573084000000001</v>
      </c>
      <c r="X207" s="4">
        <v>8.7077929999999998E-2</v>
      </c>
      <c r="Y207" s="3">
        <v>5318</v>
      </c>
      <c r="Z207" s="4">
        <v>0.49387065000000002</v>
      </c>
      <c r="AA207" s="4">
        <v>-4.2789979999999998E-2</v>
      </c>
      <c r="AB207" s="3">
        <v>5632</v>
      </c>
      <c r="AC207" s="4">
        <v>0.50803465000000003</v>
      </c>
      <c r="AD207" s="4">
        <v>5.9063539999999998E-2</v>
      </c>
      <c r="AE207" s="3">
        <v>5753</v>
      </c>
      <c r="AF207" s="4">
        <v>0.51353895000000005</v>
      </c>
      <c r="AG207" s="4">
        <v>2.1557389999999999E-2</v>
      </c>
    </row>
    <row r="208" spans="1:33">
      <c r="A208" s="2" t="s">
        <v>46</v>
      </c>
      <c r="B208" s="2" t="s">
        <v>177</v>
      </c>
      <c r="C208" s="2" t="s">
        <v>48</v>
      </c>
      <c r="D208" s="3">
        <v>13003</v>
      </c>
      <c r="E208" s="4">
        <v>1</v>
      </c>
      <c r="F208" s="4"/>
      <c r="G208" s="3">
        <v>12764</v>
      </c>
      <c r="H208" s="4">
        <v>1</v>
      </c>
      <c r="I208" s="4">
        <v>-1.840147E-2</v>
      </c>
      <c r="J208" s="3">
        <v>12457</v>
      </c>
      <c r="K208" s="4">
        <v>1</v>
      </c>
      <c r="L208" s="4">
        <v>-2.4047079999999998E-2</v>
      </c>
      <c r="M208" s="3">
        <v>12430</v>
      </c>
      <c r="N208" s="4">
        <v>1</v>
      </c>
      <c r="O208" s="4">
        <v>-2.1630899999999999E-3</v>
      </c>
      <c r="P208" s="3">
        <v>12266</v>
      </c>
      <c r="Q208" s="4">
        <v>1</v>
      </c>
      <c r="R208" s="4">
        <v>-1.319466E-2</v>
      </c>
      <c r="S208" s="3">
        <v>11090</v>
      </c>
      <c r="T208" s="4">
        <v>1</v>
      </c>
      <c r="U208" s="4">
        <v>-9.5875509999999997E-2</v>
      </c>
      <c r="V208" s="3">
        <v>11206</v>
      </c>
      <c r="W208" s="4">
        <v>1</v>
      </c>
      <c r="X208" s="4">
        <v>1.051002E-2</v>
      </c>
      <c r="Y208" s="3">
        <v>10767</v>
      </c>
      <c r="Z208" s="4">
        <v>1</v>
      </c>
      <c r="AA208" s="4">
        <v>-3.91846E-2</v>
      </c>
      <c r="AB208" s="3">
        <v>11085</v>
      </c>
      <c r="AC208" s="4">
        <v>1</v>
      </c>
      <c r="AD208" s="4">
        <v>2.9536860000000002E-2</v>
      </c>
      <c r="AE208" s="3">
        <v>11203</v>
      </c>
      <c r="AF208" s="4">
        <v>1</v>
      </c>
      <c r="AG208" s="4">
        <v>1.0607979999999999E-2</v>
      </c>
    </row>
    <row r="209" spans="1:33">
      <c r="A209" s="2" t="s">
        <v>46</v>
      </c>
      <c r="B209" s="2" t="s">
        <v>178</v>
      </c>
      <c r="C209" s="2" t="s">
        <v>44</v>
      </c>
      <c r="D209" s="3">
        <v>9372</v>
      </c>
      <c r="E209" s="4">
        <v>0.83107825000000002</v>
      </c>
      <c r="F209" s="4"/>
      <c r="G209" s="3">
        <v>9608</v>
      </c>
      <c r="H209" s="4">
        <v>0.82924003000000002</v>
      </c>
      <c r="I209" s="4">
        <v>2.5192829999999999E-2</v>
      </c>
      <c r="J209" s="3">
        <v>8917</v>
      </c>
      <c r="K209" s="4">
        <v>0.83078187999999997</v>
      </c>
      <c r="L209" s="4">
        <v>-7.1960620000000003E-2</v>
      </c>
      <c r="M209" s="3">
        <v>8695</v>
      </c>
      <c r="N209" s="4">
        <v>0.81692984000000002</v>
      </c>
      <c r="O209" s="4">
        <v>-2.4844049999999999E-2</v>
      </c>
      <c r="P209" s="3">
        <v>8308</v>
      </c>
      <c r="Q209" s="4">
        <v>0.80898698999999996</v>
      </c>
      <c r="R209" s="4">
        <v>-4.4507079999999997E-2</v>
      </c>
      <c r="S209" s="3">
        <v>8089</v>
      </c>
      <c r="T209" s="4">
        <v>0.80288983000000003</v>
      </c>
      <c r="U209" s="4">
        <v>-2.6352609999999999E-2</v>
      </c>
      <c r="V209" s="3">
        <v>8036</v>
      </c>
      <c r="W209" s="4">
        <v>0.79745180999999998</v>
      </c>
      <c r="X209" s="4">
        <v>-6.6247199999999997E-3</v>
      </c>
      <c r="Y209" s="3">
        <v>7800</v>
      </c>
      <c r="Z209" s="4">
        <v>0.79253591000000001</v>
      </c>
      <c r="AA209" s="4">
        <v>-2.9349239999999999E-2</v>
      </c>
      <c r="AB209" s="3">
        <v>7959</v>
      </c>
      <c r="AC209" s="4">
        <v>0.78525507999999999</v>
      </c>
      <c r="AD209" s="4">
        <v>2.0459990000000001E-2</v>
      </c>
      <c r="AE209" s="3">
        <v>8282</v>
      </c>
      <c r="AF209" s="4">
        <v>0.77395190000000003</v>
      </c>
      <c r="AG209" s="4">
        <v>4.0564969999999999E-2</v>
      </c>
    </row>
    <row r="210" spans="1:33">
      <c r="A210" s="2" t="s">
        <v>46</v>
      </c>
      <c r="B210" s="2" t="s">
        <v>178</v>
      </c>
      <c r="C210" s="2" t="s">
        <v>49</v>
      </c>
      <c r="D210" s="3">
        <v>1905</v>
      </c>
      <c r="E210" s="4">
        <v>0.16892175000000001</v>
      </c>
      <c r="F210" s="4"/>
      <c r="G210" s="3">
        <v>1979</v>
      </c>
      <c r="H210" s="4">
        <v>0.17075997000000001</v>
      </c>
      <c r="I210" s="4">
        <v>3.8646359999999998E-2</v>
      </c>
      <c r="J210" s="3">
        <v>1816</v>
      </c>
      <c r="K210" s="4">
        <v>0.16921812</v>
      </c>
      <c r="L210" s="4">
        <v>-8.2047040000000002E-2</v>
      </c>
      <c r="M210" s="3">
        <v>1949</v>
      </c>
      <c r="N210" s="4">
        <v>0.18307016000000001</v>
      </c>
      <c r="O210" s="4">
        <v>7.2869840000000005E-2</v>
      </c>
      <c r="P210" s="3">
        <v>1962</v>
      </c>
      <c r="Q210" s="4">
        <v>0.19101301000000001</v>
      </c>
      <c r="R210" s="4">
        <v>6.73713E-3</v>
      </c>
      <c r="S210" s="3">
        <v>1986</v>
      </c>
      <c r="T210" s="4">
        <v>0.19711017</v>
      </c>
      <c r="U210" s="4">
        <v>1.2356219999999999E-2</v>
      </c>
      <c r="V210" s="3">
        <v>2041</v>
      </c>
      <c r="W210" s="4">
        <v>0.20254818999999999</v>
      </c>
      <c r="X210" s="4">
        <v>2.774221E-2</v>
      </c>
      <c r="Y210" s="3">
        <v>2042</v>
      </c>
      <c r="Z210" s="4">
        <v>0.20746408999999999</v>
      </c>
      <c r="AA210" s="4">
        <v>3.7554999999999999E-4</v>
      </c>
      <c r="AB210" s="3">
        <v>2177</v>
      </c>
      <c r="AC210" s="4">
        <v>0.21474492000000001</v>
      </c>
      <c r="AD210" s="4">
        <v>6.6066130000000001E-2</v>
      </c>
      <c r="AE210" s="3">
        <v>2419</v>
      </c>
      <c r="AF210" s="4">
        <v>0.2260481</v>
      </c>
      <c r="AG210" s="4">
        <v>0.1113323</v>
      </c>
    </row>
    <row r="211" spans="1:33">
      <c r="A211" s="2" t="s">
        <v>46</v>
      </c>
      <c r="B211" s="2" t="s">
        <v>178</v>
      </c>
      <c r="C211" s="2" t="s">
        <v>48</v>
      </c>
      <c r="D211" s="3">
        <v>11277</v>
      </c>
      <c r="E211" s="4">
        <v>1</v>
      </c>
      <c r="F211" s="4"/>
      <c r="G211" s="3">
        <v>11586</v>
      </c>
      <c r="H211" s="4">
        <v>1</v>
      </c>
      <c r="I211" s="4">
        <v>2.7465420000000001E-2</v>
      </c>
      <c r="J211" s="3">
        <v>10733</v>
      </c>
      <c r="K211" s="4">
        <v>1</v>
      </c>
      <c r="L211" s="4">
        <v>-7.3682979999999995E-2</v>
      </c>
      <c r="M211" s="3">
        <v>10644</v>
      </c>
      <c r="N211" s="4">
        <v>1</v>
      </c>
      <c r="O211" s="4">
        <v>-8.3090899999999999E-3</v>
      </c>
      <c r="P211" s="3">
        <v>10270</v>
      </c>
      <c r="Q211" s="4">
        <v>1</v>
      </c>
      <c r="R211" s="4">
        <v>-3.5125799999999999E-2</v>
      </c>
      <c r="S211" s="3">
        <v>10075</v>
      </c>
      <c r="T211" s="4">
        <v>1</v>
      </c>
      <c r="U211" s="4">
        <v>-1.8958719999999998E-2</v>
      </c>
      <c r="V211" s="3">
        <v>10077</v>
      </c>
      <c r="W211" s="4">
        <v>1</v>
      </c>
      <c r="X211" s="4">
        <v>1.4935E-4</v>
      </c>
      <c r="Y211" s="3">
        <v>9841</v>
      </c>
      <c r="Z211" s="4">
        <v>1</v>
      </c>
      <c r="AA211" s="4">
        <v>-2.332853E-2</v>
      </c>
      <c r="AB211" s="3">
        <v>10136</v>
      </c>
      <c r="AC211" s="4">
        <v>1</v>
      </c>
      <c r="AD211" s="4">
        <v>2.9921630000000001E-2</v>
      </c>
      <c r="AE211" s="3">
        <v>10701</v>
      </c>
      <c r="AF211" s="4">
        <v>1</v>
      </c>
      <c r="AG211" s="4">
        <v>5.5761890000000001E-2</v>
      </c>
    </row>
    <row r="212" spans="1:33">
      <c r="A212" s="2" t="s">
        <v>46</v>
      </c>
      <c r="B212" s="2" t="s">
        <v>179</v>
      </c>
      <c r="C212" s="2" t="s">
        <v>44</v>
      </c>
      <c r="D212" s="3">
        <v>7391</v>
      </c>
      <c r="E212" s="4">
        <v>0.80706389999999995</v>
      </c>
      <c r="F212" s="4"/>
      <c r="G212" s="3">
        <v>7340</v>
      </c>
      <c r="H212" s="4">
        <v>0.80359720000000001</v>
      </c>
      <c r="I212" s="4">
        <v>-6.9533299999999998E-3</v>
      </c>
      <c r="J212" s="3">
        <v>7615</v>
      </c>
      <c r="K212" s="4">
        <v>0.79034311999999995</v>
      </c>
      <c r="L212" s="4">
        <v>3.7594530000000001E-2</v>
      </c>
      <c r="M212" s="3">
        <v>7739</v>
      </c>
      <c r="N212" s="4">
        <v>0.79427413000000002</v>
      </c>
      <c r="O212" s="4">
        <v>1.6221220000000001E-2</v>
      </c>
      <c r="P212" s="3">
        <v>7236</v>
      </c>
      <c r="Q212" s="4">
        <v>0.79102954999999997</v>
      </c>
      <c r="R212" s="4">
        <v>-6.5002610000000002E-2</v>
      </c>
      <c r="S212" s="3">
        <v>7058</v>
      </c>
      <c r="T212" s="4">
        <v>0.78502855999999999</v>
      </c>
      <c r="U212" s="4">
        <v>-2.4582699999999999E-2</v>
      </c>
      <c r="V212" s="3">
        <v>7288</v>
      </c>
      <c r="W212" s="4">
        <v>0.80007804999999999</v>
      </c>
      <c r="X212" s="4">
        <v>3.2635890000000001E-2</v>
      </c>
      <c r="Y212" s="3">
        <v>7006</v>
      </c>
      <c r="Z212" s="4">
        <v>0.76041913999999999</v>
      </c>
      <c r="AA212" s="4">
        <v>-3.8815170000000003E-2</v>
      </c>
      <c r="AB212" s="3">
        <v>7289</v>
      </c>
      <c r="AC212" s="4">
        <v>0.77422351</v>
      </c>
      <c r="AD212" s="4">
        <v>4.0502530000000002E-2</v>
      </c>
      <c r="AE212" s="3">
        <v>7828</v>
      </c>
      <c r="AF212" s="4">
        <v>0.78033620000000004</v>
      </c>
      <c r="AG212" s="4">
        <v>7.3880959999999996E-2</v>
      </c>
    </row>
    <row r="213" spans="1:33">
      <c r="A213" s="2" t="s">
        <v>46</v>
      </c>
      <c r="B213" s="2" t="s">
        <v>179</v>
      </c>
      <c r="C213" s="2" t="s">
        <v>49</v>
      </c>
      <c r="D213" s="3">
        <v>1767</v>
      </c>
      <c r="E213" s="4">
        <v>0.1929361</v>
      </c>
      <c r="F213" s="4"/>
      <c r="G213" s="3">
        <v>1794</v>
      </c>
      <c r="H213" s="4">
        <v>0.19640279999999999</v>
      </c>
      <c r="I213" s="4">
        <v>1.525086E-2</v>
      </c>
      <c r="J213" s="3">
        <v>2020</v>
      </c>
      <c r="K213" s="4">
        <v>0.20965687999999999</v>
      </c>
      <c r="L213" s="4">
        <v>0.12619046</v>
      </c>
      <c r="M213" s="3">
        <v>2004</v>
      </c>
      <c r="N213" s="4">
        <v>0.20572587000000001</v>
      </c>
      <c r="O213" s="4">
        <v>-7.7678299999999999E-3</v>
      </c>
      <c r="P213" s="3">
        <v>1912</v>
      </c>
      <c r="Q213" s="4">
        <v>0.20897045</v>
      </c>
      <c r="R213" s="4">
        <v>-4.6360789999999999E-2</v>
      </c>
      <c r="S213" s="3">
        <v>1933</v>
      </c>
      <c r="T213" s="4">
        <v>0.21497144000000001</v>
      </c>
      <c r="U213" s="4">
        <v>1.1098770000000001E-2</v>
      </c>
      <c r="V213" s="3">
        <v>1821</v>
      </c>
      <c r="W213" s="4">
        <v>0.19992194999999999</v>
      </c>
      <c r="X213" s="4">
        <v>-5.7719850000000003E-2</v>
      </c>
      <c r="Y213" s="3">
        <v>2207</v>
      </c>
      <c r="Z213" s="4">
        <v>0.23958086000000001</v>
      </c>
      <c r="AA213" s="4">
        <v>0.21193090000000001</v>
      </c>
      <c r="AB213" s="3">
        <v>2126</v>
      </c>
      <c r="AC213" s="4">
        <v>0.22577649</v>
      </c>
      <c r="AD213" s="4">
        <v>-3.6933210000000001E-2</v>
      </c>
      <c r="AE213" s="3">
        <v>2204</v>
      </c>
      <c r="AF213" s="4">
        <v>0.21966379999999999</v>
      </c>
      <c r="AG213" s="4">
        <v>3.6622229999999999E-2</v>
      </c>
    </row>
    <row r="214" spans="1:33">
      <c r="A214" s="2" t="s">
        <v>46</v>
      </c>
      <c r="B214" s="2" t="s">
        <v>179</v>
      </c>
      <c r="C214" s="2" t="s">
        <v>48</v>
      </c>
      <c r="D214" s="3">
        <v>9158</v>
      </c>
      <c r="E214" s="4">
        <v>1</v>
      </c>
      <c r="F214" s="4"/>
      <c r="G214" s="3">
        <v>9133</v>
      </c>
      <c r="H214" s="4">
        <v>1</v>
      </c>
      <c r="I214" s="4">
        <v>-2.6693400000000001E-3</v>
      </c>
      <c r="J214" s="3">
        <v>9636</v>
      </c>
      <c r="K214" s="4">
        <v>1</v>
      </c>
      <c r="L214" s="4">
        <v>5.4995019999999999E-2</v>
      </c>
      <c r="M214" s="3">
        <v>9744</v>
      </c>
      <c r="N214" s="4">
        <v>1</v>
      </c>
      <c r="O214" s="4">
        <v>1.119175E-2</v>
      </c>
      <c r="P214" s="3">
        <v>9148</v>
      </c>
      <c r="Q214" s="4">
        <v>1</v>
      </c>
      <c r="R214" s="4">
        <v>-6.11675E-2</v>
      </c>
      <c r="S214" s="3">
        <v>8991</v>
      </c>
      <c r="T214" s="4">
        <v>1</v>
      </c>
      <c r="U214" s="4">
        <v>-1.7126329999999999E-2</v>
      </c>
      <c r="V214" s="3">
        <v>9110</v>
      </c>
      <c r="W214" s="4">
        <v>1</v>
      </c>
      <c r="X214" s="4">
        <v>1.321198E-2</v>
      </c>
      <c r="Y214" s="3">
        <v>9213</v>
      </c>
      <c r="Z214" s="4">
        <v>1</v>
      </c>
      <c r="AA214" s="4">
        <v>1.131448E-2</v>
      </c>
      <c r="AB214" s="3">
        <v>9415</v>
      </c>
      <c r="AC214" s="4">
        <v>1</v>
      </c>
      <c r="AD214" s="4">
        <v>2.195041E-2</v>
      </c>
      <c r="AE214" s="3">
        <v>10031</v>
      </c>
      <c r="AF214" s="4">
        <v>1</v>
      </c>
      <c r="AG214" s="4">
        <v>6.5468810000000002E-2</v>
      </c>
    </row>
    <row r="215" spans="1:33">
      <c r="A215" s="2" t="s">
        <v>46</v>
      </c>
      <c r="B215" s="2" t="s">
        <v>180</v>
      </c>
      <c r="C215" s="2" t="s">
        <v>44</v>
      </c>
      <c r="D215" s="3">
        <v>7631</v>
      </c>
      <c r="E215" s="4">
        <v>0.70406871000000004</v>
      </c>
      <c r="F215" s="4"/>
      <c r="G215" s="3">
        <v>7608</v>
      </c>
      <c r="H215" s="4">
        <v>0.70422647000000005</v>
      </c>
      <c r="I215" s="4">
        <v>-3.1066499999999999E-3</v>
      </c>
      <c r="J215" s="3">
        <v>6782</v>
      </c>
      <c r="K215" s="4">
        <v>0.67100546999999999</v>
      </c>
      <c r="L215" s="4">
        <v>-0.10847661</v>
      </c>
      <c r="M215" s="3">
        <v>6765</v>
      </c>
      <c r="N215" s="4">
        <v>0.66103215000000004</v>
      </c>
      <c r="O215" s="4">
        <v>-2.5799899999999999E-3</v>
      </c>
      <c r="P215" s="3">
        <v>6592</v>
      </c>
      <c r="Q215" s="4">
        <v>0.64818056999999996</v>
      </c>
      <c r="R215" s="4">
        <v>-2.5586660000000001E-2</v>
      </c>
      <c r="S215" s="3">
        <v>6340</v>
      </c>
      <c r="T215" s="4">
        <v>0.61006861000000001</v>
      </c>
      <c r="U215" s="4">
        <v>-3.8195680000000003E-2</v>
      </c>
      <c r="V215" s="3">
        <v>6104</v>
      </c>
      <c r="W215" s="4">
        <v>0.60190745000000001</v>
      </c>
      <c r="X215" s="4">
        <v>-3.7243169999999999E-2</v>
      </c>
      <c r="Y215" s="3">
        <v>6128</v>
      </c>
      <c r="Z215" s="4">
        <v>0.59579448000000002</v>
      </c>
      <c r="AA215" s="4">
        <v>4.01067E-3</v>
      </c>
      <c r="AB215" s="3">
        <v>6108</v>
      </c>
      <c r="AC215" s="4">
        <v>0.58252844000000004</v>
      </c>
      <c r="AD215" s="4">
        <v>-3.3256599999999998E-3</v>
      </c>
      <c r="AE215" s="3">
        <v>6390</v>
      </c>
      <c r="AF215" s="4">
        <v>0.57683161000000005</v>
      </c>
      <c r="AG215" s="4">
        <v>4.6186079999999997E-2</v>
      </c>
    </row>
    <row r="216" spans="1:33">
      <c r="A216" s="2" t="s">
        <v>46</v>
      </c>
      <c r="B216" s="2" t="s">
        <v>180</v>
      </c>
      <c r="C216" s="2" t="s">
        <v>49</v>
      </c>
      <c r="D216" s="3">
        <v>3208</v>
      </c>
      <c r="E216" s="4">
        <v>0.29593129000000001</v>
      </c>
      <c r="F216" s="4"/>
      <c r="G216" s="3">
        <v>3195</v>
      </c>
      <c r="H216" s="4">
        <v>0.29577353000000001</v>
      </c>
      <c r="I216" s="4">
        <v>-3.86127E-3</v>
      </c>
      <c r="J216" s="3">
        <v>3325</v>
      </c>
      <c r="K216" s="4">
        <v>0.32899453000000001</v>
      </c>
      <c r="L216" s="4">
        <v>4.0754749999999999E-2</v>
      </c>
      <c r="M216" s="3">
        <v>3469</v>
      </c>
      <c r="N216" s="4">
        <v>0.33896785000000001</v>
      </c>
      <c r="O216" s="4">
        <v>4.3161089999999999E-2</v>
      </c>
      <c r="P216" s="3">
        <v>3578</v>
      </c>
      <c r="Q216" s="4">
        <v>0.35181942999999999</v>
      </c>
      <c r="R216" s="4">
        <v>3.1409470000000002E-2</v>
      </c>
      <c r="S216" s="3">
        <v>4052</v>
      </c>
      <c r="T216" s="4">
        <v>0.38993138999999999</v>
      </c>
      <c r="U216" s="4">
        <v>0.13258921000000001</v>
      </c>
      <c r="V216" s="3">
        <v>4037</v>
      </c>
      <c r="W216" s="4">
        <v>0.39809254999999999</v>
      </c>
      <c r="X216" s="4">
        <v>-3.7658700000000002E-3</v>
      </c>
      <c r="Y216" s="3">
        <v>4158</v>
      </c>
      <c r="Z216" s="4">
        <v>0.40420551999999998</v>
      </c>
      <c r="AA216" s="4">
        <v>2.9887449999999999E-2</v>
      </c>
      <c r="AB216" s="3">
        <v>4377</v>
      </c>
      <c r="AC216" s="4">
        <v>0.41747156000000002</v>
      </c>
      <c r="AD216" s="4">
        <v>5.282763E-2</v>
      </c>
      <c r="AE216" s="3">
        <v>4688</v>
      </c>
      <c r="AF216" s="4">
        <v>0.42316839000000001</v>
      </c>
      <c r="AG216" s="4">
        <v>7.0935579999999998E-2</v>
      </c>
    </row>
    <row r="217" spans="1:33">
      <c r="A217" s="2" t="s">
        <v>46</v>
      </c>
      <c r="B217" s="2" t="s">
        <v>180</v>
      </c>
      <c r="C217" s="2" t="s">
        <v>48</v>
      </c>
      <c r="D217" s="3">
        <v>10839</v>
      </c>
      <c r="E217" s="4">
        <v>1</v>
      </c>
      <c r="F217" s="4"/>
      <c r="G217" s="3">
        <v>10803</v>
      </c>
      <c r="H217" s="4">
        <v>1</v>
      </c>
      <c r="I217" s="4">
        <v>-3.3299699999999998E-3</v>
      </c>
      <c r="J217" s="3">
        <v>10108</v>
      </c>
      <c r="K217" s="4">
        <v>1</v>
      </c>
      <c r="L217" s="4">
        <v>-6.4337920000000007E-2</v>
      </c>
      <c r="M217" s="3">
        <v>10234</v>
      </c>
      <c r="N217" s="4">
        <v>1</v>
      </c>
      <c r="O217" s="4">
        <v>1.246858E-2</v>
      </c>
      <c r="P217" s="3">
        <v>10170</v>
      </c>
      <c r="Q217" s="4">
        <v>1</v>
      </c>
      <c r="R217" s="4">
        <v>-6.2668100000000003E-3</v>
      </c>
      <c r="S217" s="3">
        <v>10392</v>
      </c>
      <c r="T217" s="4">
        <v>1</v>
      </c>
      <c r="U217" s="4">
        <v>2.1889769999999999E-2</v>
      </c>
      <c r="V217" s="3">
        <v>10141</v>
      </c>
      <c r="W217" s="4">
        <v>1</v>
      </c>
      <c r="X217" s="4">
        <v>-2.418932E-2</v>
      </c>
      <c r="Y217" s="3">
        <v>10286</v>
      </c>
      <c r="Z217" s="4">
        <v>1</v>
      </c>
      <c r="AA217" s="4">
        <v>1.431202E-2</v>
      </c>
      <c r="AB217" s="3">
        <v>10485</v>
      </c>
      <c r="AC217" s="4">
        <v>1</v>
      </c>
      <c r="AD217" s="4">
        <v>1.937181E-2</v>
      </c>
      <c r="AE217" s="3">
        <v>11078</v>
      </c>
      <c r="AF217" s="4">
        <v>1</v>
      </c>
      <c r="AG217" s="4">
        <v>5.6518289999999999E-2</v>
      </c>
    </row>
    <row r="218" spans="1:33">
      <c r="A218" s="2" t="s">
        <v>46</v>
      </c>
      <c r="B218" s="2" t="s">
        <v>181</v>
      </c>
      <c r="C218" s="2" t="s">
        <v>44</v>
      </c>
      <c r="D218" s="3">
        <v>4124</v>
      </c>
      <c r="E218" s="4">
        <v>0.68374363999999999</v>
      </c>
      <c r="F218" s="4"/>
      <c r="G218" s="3">
        <v>3822</v>
      </c>
      <c r="H218" s="4">
        <v>0.67721450000000005</v>
      </c>
      <c r="I218" s="4">
        <v>-7.3362170000000004E-2</v>
      </c>
      <c r="J218" s="3">
        <v>3853</v>
      </c>
      <c r="K218" s="4">
        <v>0.68331713000000005</v>
      </c>
      <c r="L218" s="4">
        <v>8.13877E-3</v>
      </c>
      <c r="M218" s="3">
        <v>3995</v>
      </c>
      <c r="N218" s="4">
        <v>0.67939508999999998</v>
      </c>
      <c r="O218" s="4">
        <v>3.676256E-2</v>
      </c>
      <c r="P218" s="3">
        <v>3876</v>
      </c>
      <c r="Q218" s="4">
        <v>0.66325007000000002</v>
      </c>
      <c r="R218" s="4">
        <v>-2.9687809999999999E-2</v>
      </c>
      <c r="S218" s="3">
        <v>3686</v>
      </c>
      <c r="T218" s="4">
        <v>0.64647703000000001</v>
      </c>
      <c r="U218" s="4">
        <v>-4.9076250000000002E-2</v>
      </c>
      <c r="V218" s="3">
        <v>3993</v>
      </c>
      <c r="W218" s="4">
        <v>0.68145800000000001</v>
      </c>
      <c r="X218" s="4">
        <v>8.3263219999999999E-2</v>
      </c>
      <c r="Y218" s="3">
        <v>4060</v>
      </c>
      <c r="Z218" s="4">
        <v>0.67839000000000005</v>
      </c>
      <c r="AA218" s="4">
        <v>1.6839839999999998E-2</v>
      </c>
      <c r="AB218" s="3">
        <v>3879</v>
      </c>
      <c r="AC218" s="4">
        <v>0.63381637000000002</v>
      </c>
      <c r="AD218" s="4">
        <v>-4.4507959999999999E-2</v>
      </c>
      <c r="AE218" s="3">
        <v>3888</v>
      </c>
      <c r="AF218" s="4">
        <v>0.64081222000000004</v>
      </c>
      <c r="AG218" s="4">
        <v>2.3299900000000001E-3</v>
      </c>
    </row>
    <row r="219" spans="1:33">
      <c r="A219" s="2" t="s">
        <v>46</v>
      </c>
      <c r="B219" s="2" t="s">
        <v>181</v>
      </c>
      <c r="C219" s="2" t="s">
        <v>49</v>
      </c>
      <c r="D219" s="3">
        <v>1908</v>
      </c>
      <c r="E219" s="4">
        <v>0.31625636000000001</v>
      </c>
      <c r="F219" s="4"/>
      <c r="G219" s="3">
        <v>1822</v>
      </c>
      <c r="H219" s="4">
        <v>0.3227855</v>
      </c>
      <c r="I219" s="4">
        <v>-4.5113359999999998E-2</v>
      </c>
      <c r="J219" s="3">
        <v>1786</v>
      </c>
      <c r="K219" s="4">
        <v>0.31668287000000001</v>
      </c>
      <c r="L219" s="4">
        <v>-1.9754580000000001E-2</v>
      </c>
      <c r="M219" s="3">
        <v>1885</v>
      </c>
      <c r="N219" s="4">
        <v>0.32060491000000002</v>
      </c>
      <c r="O219" s="4">
        <v>5.5661790000000003E-2</v>
      </c>
      <c r="P219" s="3">
        <v>1968</v>
      </c>
      <c r="Q219" s="4">
        <v>0.33674992999999998</v>
      </c>
      <c r="R219" s="4">
        <v>4.3984200000000001E-2</v>
      </c>
      <c r="S219" s="3">
        <v>2016</v>
      </c>
      <c r="T219" s="4">
        <v>0.35352296999999999</v>
      </c>
      <c r="U219" s="4">
        <v>2.4188810000000002E-2</v>
      </c>
      <c r="V219" s="3">
        <v>1866</v>
      </c>
      <c r="W219" s="4">
        <v>0.31854199999999999</v>
      </c>
      <c r="X219" s="4">
        <v>-7.402968E-2</v>
      </c>
      <c r="Y219" s="3">
        <v>1925</v>
      </c>
      <c r="Z219" s="4">
        <v>0.32161000000000001</v>
      </c>
      <c r="AA219" s="4">
        <v>3.127634E-2</v>
      </c>
      <c r="AB219" s="3">
        <v>2241</v>
      </c>
      <c r="AC219" s="4">
        <v>0.36618362999999998</v>
      </c>
      <c r="AD219" s="4">
        <v>0.16442746</v>
      </c>
      <c r="AE219" s="3">
        <v>2179</v>
      </c>
      <c r="AF219" s="4">
        <v>0.35918778000000001</v>
      </c>
      <c r="AG219" s="4">
        <v>-2.7552819999999999E-2</v>
      </c>
    </row>
    <row r="220" spans="1:33">
      <c r="A220" s="2" t="s">
        <v>46</v>
      </c>
      <c r="B220" s="2" t="s">
        <v>181</v>
      </c>
      <c r="C220" s="2" t="s">
        <v>48</v>
      </c>
      <c r="D220" s="3">
        <v>6032</v>
      </c>
      <c r="E220" s="4">
        <v>1</v>
      </c>
      <c r="F220" s="4"/>
      <c r="G220" s="3">
        <v>5644</v>
      </c>
      <c r="H220" s="4">
        <v>1</v>
      </c>
      <c r="I220" s="4">
        <v>-6.4428299999999994E-2</v>
      </c>
      <c r="J220" s="3">
        <v>5639</v>
      </c>
      <c r="K220" s="4">
        <v>1</v>
      </c>
      <c r="L220" s="4">
        <v>-8.6479999999999999E-4</v>
      </c>
      <c r="M220" s="3">
        <v>5880</v>
      </c>
      <c r="N220" s="4">
        <v>1</v>
      </c>
      <c r="O220" s="4">
        <v>4.274762E-2</v>
      </c>
      <c r="P220" s="3">
        <v>5844</v>
      </c>
      <c r="Q220" s="4">
        <v>1</v>
      </c>
      <c r="R220" s="4">
        <v>-6.0682000000000002E-3</v>
      </c>
      <c r="S220" s="3">
        <v>5701</v>
      </c>
      <c r="T220" s="4">
        <v>1</v>
      </c>
      <c r="U220" s="4">
        <v>-2.4404249999999999E-2</v>
      </c>
      <c r="V220" s="3">
        <v>5859</v>
      </c>
      <c r="W220" s="4">
        <v>1</v>
      </c>
      <c r="X220" s="4">
        <v>2.7656569999999998E-2</v>
      </c>
      <c r="Y220" s="3">
        <v>5985</v>
      </c>
      <c r="Z220" s="4">
        <v>1</v>
      </c>
      <c r="AA220" s="4">
        <v>2.1438470000000001E-2</v>
      </c>
      <c r="AB220" s="3">
        <v>6120</v>
      </c>
      <c r="AC220" s="4">
        <v>1</v>
      </c>
      <c r="AD220" s="4">
        <v>2.2687760000000001E-2</v>
      </c>
      <c r="AE220" s="3">
        <v>6068</v>
      </c>
      <c r="AF220" s="4">
        <v>1</v>
      </c>
      <c r="AG220" s="4">
        <v>-8.6125999999999998E-3</v>
      </c>
    </row>
    <row r="221" spans="1:33">
      <c r="A221" s="2" t="s">
        <v>46</v>
      </c>
      <c r="B221" s="2" t="s">
        <v>182</v>
      </c>
      <c r="C221" s="2" t="s">
        <v>44</v>
      </c>
      <c r="D221" s="3">
        <v>2080</v>
      </c>
      <c r="E221" s="4">
        <v>0.82500925000000003</v>
      </c>
      <c r="F221" s="4"/>
      <c r="G221" s="3">
        <v>2076</v>
      </c>
      <c r="H221" s="4">
        <v>0.82248390000000005</v>
      </c>
      <c r="I221" s="4">
        <v>-2.07894E-3</v>
      </c>
      <c r="J221" s="3">
        <v>2068</v>
      </c>
      <c r="K221" s="4">
        <v>0.82967988999999998</v>
      </c>
      <c r="L221" s="4">
        <v>-3.3870599999999999E-3</v>
      </c>
      <c r="M221" s="3">
        <v>1718</v>
      </c>
      <c r="N221" s="4">
        <v>0.80539064999999999</v>
      </c>
      <c r="O221" s="4">
        <v>-0.16926373</v>
      </c>
      <c r="P221" s="3">
        <v>1749</v>
      </c>
      <c r="Q221" s="4">
        <v>0.83174323999999999</v>
      </c>
      <c r="R221" s="4">
        <v>1.7819140000000001E-2</v>
      </c>
      <c r="S221" s="3">
        <v>1629</v>
      </c>
      <c r="T221" s="4">
        <v>0.81672222000000005</v>
      </c>
      <c r="U221" s="4">
        <v>-6.8558560000000004E-2</v>
      </c>
      <c r="V221" s="3">
        <v>1494</v>
      </c>
      <c r="W221" s="4">
        <v>0.80976203000000002</v>
      </c>
      <c r="X221" s="4">
        <v>-8.273287E-2</v>
      </c>
      <c r="Y221" s="3">
        <v>1410</v>
      </c>
      <c r="Z221" s="4">
        <v>0.78405957999999998</v>
      </c>
      <c r="AA221" s="4">
        <v>-5.6702120000000002E-2</v>
      </c>
      <c r="AB221" s="3">
        <v>1626</v>
      </c>
      <c r="AC221" s="4">
        <v>0.83676983000000005</v>
      </c>
      <c r="AD221" s="4">
        <v>0.15349122000000001</v>
      </c>
      <c r="AE221" s="3">
        <v>2034</v>
      </c>
      <c r="AF221" s="4">
        <v>0.82827538000000001</v>
      </c>
      <c r="AG221" s="4">
        <v>0.25125182000000001</v>
      </c>
    </row>
    <row r="222" spans="1:33">
      <c r="A222" s="2" t="s">
        <v>46</v>
      </c>
      <c r="B222" s="2" t="s">
        <v>182</v>
      </c>
      <c r="C222" s="2" t="s">
        <v>49</v>
      </c>
      <c r="D222" s="3">
        <v>441</v>
      </c>
      <c r="E222" s="4">
        <v>0.17499075</v>
      </c>
      <c r="F222" s="4"/>
      <c r="G222" s="3">
        <v>448</v>
      </c>
      <c r="H222" s="4">
        <v>0.17751610000000001</v>
      </c>
      <c r="I222" s="4">
        <v>1.5430599999999999E-2</v>
      </c>
      <c r="J222" s="3">
        <v>425</v>
      </c>
      <c r="K222" s="4">
        <v>0.17032011</v>
      </c>
      <c r="L222" s="4">
        <v>-5.2080309999999998E-2</v>
      </c>
      <c r="M222" s="3">
        <v>415</v>
      </c>
      <c r="N222" s="4">
        <v>0.19460934999999999</v>
      </c>
      <c r="O222" s="4">
        <v>-2.2166430000000001E-2</v>
      </c>
      <c r="P222" s="3">
        <v>354</v>
      </c>
      <c r="Q222" s="4">
        <v>0.16825676000000001</v>
      </c>
      <c r="R222" s="4">
        <v>-0.14788789999999999</v>
      </c>
      <c r="S222" s="3">
        <v>366</v>
      </c>
      <c r="T222" s="4">
        <v>0.18327778</v>
      </c>
      <c r="U222" s="4">
        <v>3.3255560000000003E-2</v>
      </c>
      <c r="V222" s="3">
        <v>351</v>
      </c>
      <c r="W222" s="4">
        <v>0.19023797000000001</v>
      </c>
      <c r="X222" s="4">
        <v>-3.9714930000000002E-2</v>
      </c>
      <c r="Y222" s="3">
        <v>388</v>
      </c>
      <c r="Z222" s="4">
        <v>0.21594041999999999</v>
      </c>
      <c r="AA222" s="4">
        <v>0.10584425</v>
      </c>
      <c r="AB222" s="3">
        <v>317</v>
      </c>
      <c r="AC222" s="4">
        <v>0.16323017000000001</v>
      </c>
      <c r="AD222" s="4">
        <v>-0.18299663999999999</v>
      </c>
      <c r="AE222" s="3">
        <v>422</v>
      </c>
      <c r="AF222" s="4">
        <v>0.17172461999999999</v>
      </c>
      <c r="AG222" s="4">
        <v>0.32986670000000001</v>
      </c>
    </row>
    <row r="223" spans="1:33">
      <c r="A223" s="2" t="s">
        <v>46</v>
      </c>
      <c r="B223" s="2" t="s">
        <v>182</v>
      </c>
      <c r="C223" s="2" t="s">
        <v>48</v>
      </c>
      <c r="D223" s="3">
        <v>2521</v>
      </c>
      <c r="E223" s="4">
        <v>1</v>
      </c>
      <c r="F223" s="4"/>
      <c r="G223" s="3">
        <v>2523</v>
      </c>
      <c r="H223" s="4">
        <v>1</v>
      </c>
      <c r="I223" s="4">
        <v>9.8507E-4</v>
      </c>
      <c r="J223" s="3">
        <v>2493</v>
      </c>
      <c r="K223" s="4">
        <v>1</v>
      </c>
      <c r="L223" s="4">
        <v>-1.2030900000000001E-2</v>
      </c>
      <c r="M223" s="3">
        <v>2134</v>
      </c>
      <c r="N223" s="4">
        <v>1</v>
      </c>
      <c r="O223" s="4">
        <v>-0.14421010000000001</v>
      </c>
      <c r="P223" s="3">
        <v>2103</v>
      </c>
      <c r="Q223" s="4">
        <v>1</v>
      </c>
      <c r="R223" s="4">
        <v>-1.4429000000000001E-2</v>
      </c>
      <c r="S223" s="3">
        <v>1995</v>
      </c>
      <c r="T223" s="4">
        <v>1</v>
      </c>
      <c r="U223" s="4">
        <v>-5.1427649999999998E-2</v>
      </c>
      <c r="V223" s="3">
        <v>1845</v>
      </c>
      <c r="W223" s="4">
        <v>1</v>
      </c>
      <c r="X223" s="4">
        <v>-7.4848629999999999E-2</v>
      </c>
      <c r="Y223" s="3">
        <v>1798</v>
      </c>
      <c r="Z223" s="4">
        <v>1</v>
      </c>
      <c r="AA223" s="4">
        <v>-2.5779630000000001E-2</v>
      </c>
      <c r="AB223" s="3">
        <v>1943</v>
      </c>
      <c r="AC223" s="4">
        <v>1</v>
      </c>
      <c r="AD223" s="4">
        <v>8.0829890000000001E-2</v>
      </c>
      <c r="AE223" s="3">
        <v>2456</v>
      </c>
      <c r="AF223" s="4">
        <v>1</v>
      </c>
      <c r="AG223" s="4">
        <v>0.26408414000000002</v>
      </c>
    </row>
    <row r="224" spans="1:33">
      <c r="A224" s="2" t="s">
        <v>46</v>
      </c>
      <c r="B224" s="2" t="s">
        <v>183</v>
      </c>
      <c r="C224" s="2" t="s">
        <v>44</v>
      </c>
      <c r="D224" s="3">
        <v>13593</v>
      </c>
      <c r="E224" s="4">
        <v>0.83237214000000004</v>
      </c>
      <c r="F224" s="4"/>
      <c r="G224" s="3">
        <v>13638</v>
      </c>
      <c r="H224" s="4">
        <v>0.83481605999999997</v>
      </c>
      <c r="I224" s="4">
        <v>3.3533500000000002E-3</v>
      </c>
      <c r="J224" s="3">
        <v>13521</v>
      </c>
      <c r="K224" s="4">
        <v>0.83573682999999999</v>
      </c>
      <c r="L224" s="4">
        <v>-8.61197E-3</v>
      </c>
      <c r="M224" s="3">
        <v>13688</v>
      </c>
      <c r="N224" s="4">
        <v>0.85587833000000002</v>
      </c>
      <c r="O224" s="4">
        <v>1.235224E-2</v>
      </c>
      <c r="P224" s="3">
        <v>13169</v>
      </c>
      <c r="Q224" s="4">
        <v>0.85096879000000003</v>
      </c>
      <c r="R224" s="4">
        <v>-3.7902940000000003E-2</v>
      </c>
      <c r="S224" s="3">
        <v>14021</v>
      </c>
      <c r="T224" s="4">
        <v>0.85347872999999996</v>
      </c>
      <c r="U224" s="4">
        <v>6.4661049999999998E-2</v>
      </c>
      <c r="V224" s="3">
        <v>13393</v>
      </c>
      <c r="W224" s="4">
        <v>0.85231783999999999</v>
      </c>
      <c r="X224" s="4">
        <v>-4.4742919999999999E-2</v>
      </c>
      <c r="Y224" s="3">
        <v>13025</v>
      </c>
      <c r="Z224" s="4">
        <v>0.84681963000000005</v>
      </c>
      <c r="AA224" s="4">
        <v>-2.7512849999999998E-2</v>
      </c>
      <c r="AB224" s="3">
        <v>13726</v>
      </c>
      <c r="AC224" s="4">
        <v>0.85304139999999995</v>
      </c>
      <c r="AD224" s="4">
        <v>5.3810919999999998E-2</v>
      </c>
      <c r="AE224" s="3">
        <v>14384</v>
      </c>
      <c r="AF224" s="4">
        <v>0.85606603999999997</v>
      </c>
      <c r="AG224" s="4">
        <v>4.7990699999999997E-2</v>
      </c>
    </row>
    <row r="225" spans="1:33">
      <c r="A225" s="2" t="s">
        <v>46</v>
      </c>
      <c r="B225" s="2" t="s">
        <v>183</v>
      </c>
      <c r="C225" s="2" t="s">
        <v>49</v>
      </c>
      <c r="D225" s="3">
        <v>2737</v>
      </c>
      <c r="E225" s="4">
        <v>0.16762785999999999</v>
      </c>
      <c r="F225" s="4"/>
      <c r="G225" s="3">
        <v>2699</v>
      </c>
      <c r="H225" s="4">
        <v>0.16518394</v>
      </c>
      <c r="I225" s="4">
        <v>-1.416942E-2</v>
      </c>
      <c r="J225" s="3">
        <v>2658</v>
      </c>
      <c r="K225" s="4">
        <v>0.16426316999999999</v>
      </c>
      <c r="L225" s="4">
        <v>-1.5224339999999999E-2</v>
      </c>
      <c r="M225" s="3">
        <v>2305</v>
      </c>
      <c r="N225" s="4">
        <v>0.14412167000000001</v>
      </c>
      <c r="O225" s="4">
        <v>-0.13268223000000001</v>
      </c>
      <c r="P225" s="3">
        <v>2306</v>
      </c>
      <c r="Q225" s="4">
        <v>0.14903121</v>
      </c>
      <c r="R225" s="4">
        <v>6.1090000000000005E-4</v>
      </c>
      <c r="S225" s="3">
        <v>2407</v>
      </c>
      <c r="T225" s="4">
        <v>0.14652127000000001</v>
      </c>
      <c r="U225" s="4">
        <v>4.3652040000000003E-2</v>
      </c>
      <c r="V225" s="3">
        <v>2321</v>
      </c>
      <c r="W225" s="4">
        <v>0.14768216000000001</v>
      </c>
      <c r="X225" s="4">
        <v>-3.5863010000000001E-2</v>
      </c>
      <c r="Y225" s="3">
        <v>2356</v>
      </c>
      <c r="Z225" s="4">
        <v>0.15318037000000001</v>
      </c>
      <c r="AA225" s="4">
        <v>1.524213E-2</v>
      </c>
      <c r="AB225" s="3">
        <v>2365</v>
      </c>
      <c r="AC225" s="4">
        <v>0.14695859999999999</v>
      </c>
      <c r="AD225" s="4">
        <v>3.63408E-3</v>
      </c>
      <c r="AE225" s="3">
        <v>2419</v>
      </c>
      <c r="AF225" s="4">
        <v>0.14393396</v>
      </c>
      <c r="AG225" s="4">
        <v>2.2794869999999998E-2</v>
      </c>
    </row>
    <row r="226" spans="1:33">
      <c r="A226" s="2" t="s">
        <v>46</v>
      </c>
      <c r="B226" s="2" t="s">
        <v>183</v>
      </c>
      <c r="C226" s="2" t="s">
        <v>48</v>
      </c>
      <c r="D226" s="3">
        <v>16330</v>
      </c>
      <c r="E226" s="4">
        <v>1</v>
      </c>
      <c r="F226" s="4"/>
      <c r="G226" s="3">
        <v>16337</v>
      </c>
      <c r="H226" s="4">
        <v>1</v>
      </c>
      <c r="I226" s="4">
        <v>4.1604000000000001E-4</v>
      </c>
      <c r="J226" s="3">
        <v>16178</v>
      </c>
      <c r="K226" s="4">
        <v>1</v>
      </c>
      <c r="L226" s="4">
        <v>-9.7042199999999995E-3</v>
      </c>
      <c r="M226" s="3">
        <v>15993</v>
      </c>
      <c r="N226" s="4">
        <v>1</v>
      </c>
      <c r="O226" s="4">
        <v>-1.147158E-2</v>
      </c>
      <c r="P226" s="3">
        <v>15475</v>
      </c>
      <c r="Q226" s="4">
        <v>1</v>
      </c>
      <c r="R226" s="4">
        <v>-3.2352260000000001E-2</v>
      </c>
      <c r="S226" s="3">
        <v>16428</v>
      </c>
      <c r="T226" s="4">
        <v>1</v>
      </c>
      <c r="U226" s="4">
        <v>6.1530059999999998E-2</v>
      </c>
      <c r="V226" s="3">
        <v>15714</v>
      </c>
      <c r="W226" s="4">
        <v>1</v>
      </c>
      <c r="X226" s="4">
        <v>-4.3441819999999999E-2</v>
      </c>
      <c r="Y226" s="3">
        <v>15381</v>
      </c>
      <c r="Z226" s="4">
        <v>1</v>
      </c>
      <c r="AA226" s="4">
        <v>-2.1198700000000001E-2</v>
      </c>
      <c r="AB226" s="3">
        <v>16090</v>
      </c>
      <c r="AC226" s="4">
        <v>1</v>
      </c>
      <c r="AD226" s="4">
        <v>4.6124810000000002E-2</v>
      </c>
      <c r="AE226" s="3">
        <v>16803</v>
      </c>
      <c r="AF226" s="4">
        <v>1</v>
      </c>
      <c r="AG226" s="4">
        <v>4.4287960000000001E-2</v>
      </c>
    </row>
    <row r="227" spans="1:33">
      <c r="A227" s="2" t="s">
        <v>46</v>
      </c>
      <c r="B227" s="2" t="s">
        <v>184</v>
      </c>
      <c r="C227" s="2" t="s">
        <v>44</v>
      </c>
      <c r="D227" s="3">
        <v>11542</v>
      </c>
      <c r="E227" s="4">
        <v>0.83354846999999999</v>
      </c>
      <c r="F227" s="4"/>
      <c r="G227" s="3">
        <v>11157</v>
      </c>
      <c r="H227" s="4">
        <v>0.82531434000000004</v>
      </c>
      <c r="I227" s="4">
        <v>-3.3344690000000003E-2</v>
      </c>
      <c r="J227" s="3">
        <v>10737</v>
      </c>
      <c r="K227" s="4">
        <v>0.81574906000000003</v>
      </c>
      <c r="L227" s="4">
        <v>-3.7685589999999998E-2</v>
      </c>
      <c r="M227" s="3">
        <v>10178</v>
      </c>
      <c r="N227" s="4">
        <v>0.82633022</v>
      </c>
      <c r="O227" s="4">
        <v>-5.2053719999999998E-2</v>
      </c>
      <c r="P227" s="3">
        <v>9209</v>
      </c>
      <c r="Q227" s="4">
        <v>0.81411725999999995</v>
      </c>
      <c r="R227" s="4">
        <v>-9.5183619999999997E-2</v>
      </c>
      <c r="S227" s="3">
        <v>8662</v>
      </c>
      <c r="T227" s="4">
        <v>0.78764942999999998</v>
      </c>
      <c r="U227" s="4">
        <v>-5.935439E-2</v>
      </c>
      <c r="V227" s="3">
        <v>7916</v>
      </c>
      <c r="W227" s="4">
        <v>0.78577721</v>
      </c>
      <c r="X227" s="4">
        <v>-8.6108610000000002E-2</v>
      </c>
      <c r="Y227" s="3">
        <v>7080</v>
      </c>
      <c r="Z227" s="4">
        <v>0.78332849000000004</v>
      </c>
      <c r="AA227" s="4">
        <v>-0.10568254000000001</v>
      </c>
      <c r="AB227" s="3">
        <v>6998</v>
      </c>
      <c r="AC227" s="4">
        <v>0.79917444999999998</v>
      </c>
      <c r="AD227" s="4">
        <v>-1.1597400000000001E-2</v>
      </c>
      <c r="AE227" s="3">
        <v>7190</v>
      </c>
      <c r="AF227" s="4">
        <v>0.81116789</v>
      </c>
      <c r="AG227" s="4">
        <v>2.7427199999999999E-2</v>
      </c>
    </row>
    <row r="228" spans="1:33">
      <c r="A228" s="2" t="s">
        <v>46</v>
      </c>
      <c r="B228" s="2" t="s">
        <v>184</v>
      </c>
      <c r="C228" s="2" t="s">
        <v>49</v>
      </c>
      <c r="D228" s="3">
        <v>2305</v>
      </c>
      <c r="E228" s="4">
        <v>0.16645152999999999</v>
      </c>
      <c r="F228" s="4"/>
      <c r="G228" s="3">
        <v>2361</v>
      </c>
      <c r="H228" s="4">
        <v>0.17468565999999999</v>
      </c>
      <c r="I228" s="4">
        <v>2.4595789999999999E-2</v>
      </c>
      <c r="J228" s="3">
        <v>2425</v>
      </c>
      <c r="K228" s="4">
        <v>0.18425094</v>
      </c>
      <c r="L228" s="4">
        <v>2.690973E-2</v>
      </c>
      <c r="M228" s="3">
        <v>2139</v>
      </c>
      <c r="N228" s="4">
        <v>0.17366978</v>
      </c>
      <c r="O228" s="4">
        <v>-0.11793372000000001</v>
      </c>
      <c r="P228" s="3">
        <v>2103</v>
      </c>
      <c r="Q228" s="4">
        <v>0.18588273999999999</v>
      </c>
      <c r="R228" s="4">
        <v>-1.702623E-2</v>
      </c>
      <c r="S228" s="3">
        <v>2335</v>
      </c>
      <c r="T228" s="4">
        <v>0.21235056999999999</v>
      </c>
      <c r="U228" s="4">
        <v>0.11069395</v>
      </c>
      <c r="V228" s="3">
        <v>2158</v>
      </c>
      <c r="W228" s="4">
        <v>0.21422279</v>
      </c>
      <c r="X228" s="4">
        <v>-7.5854500000000005E-2</v>
      </c>
      <c r="Y228" s="3">
        <v>1958</v>
      </c>
      <c r="Z228" s="4">
        <v>0.21667151000000001</v>
      </c>
      <c r="AA228" s="4">
        <v>-9.2632210000000006E-2</v>
      </c>
      <c r="AB228" s="3">
        <v>1758</v>
      </c>
      <c r="AC228" s="4">
        <v>0.20082554999999999</v>
      </c>
      <c r="AD228" s="4">
        <v>-0.10204748</v>
      </c>
      <c r="AE228" s="3">
        <v>1674</v>
      </c>
      <c r="AF228" s="4">
        <v>0.18883211</v>
      </c>
      <c r="AG228" s="4">
        <v>-4.8215220000000003E-2</v>
      </c>
    </row>
    <row r="229" spans="1:33">
      <c r="A229" s="2" t="s">
        <v>46</v>
      </c>
      <c r="B229" s="2" t="s">
        <v>184</v>
      </c>
      <c r="C229" s="2" t="s">
        <v>48</v>
      </c>
      <c r="D229" s="3">
        <v>13847</v>
      </c>
      <c r="E229" s="4">
        <v>1</v>
      </c>
      <c r="F229" s="4"/>
      <c r="G229" s="3">
        <v>13518</v>
      </c>
      <c r="H229" s="4">
        <v>1</v>
      </c>
      <c r="I229" s="4">
        <v>-2.3700410000000002E-2</v>
      </c>
      <c r="J229" s="3">
        <v>13162</v>
      </c>
      <c r="K229" s="4">
        <v>1</v>
      </c>
      <c r="L229" s="4">
        <v>-2.640172E-2</v>
      </c>
      <c r="M229" s="3">
        <v>12317</v>
      </c>
      <c r="N229" s="4">
        <v>1</v>
      </c>
      <c r="O229" s="4">
        <v>-6.4192170000000007E-2</v>
      </c>
      <c r="P229" s="3">
        <v>11312</v>
      </c>
      <c r="Q229" s="4">
        <v>1</v>
      </c>
      <c r="R229" s="4">
        <v>-8.1610039999999995E-2</v>
      </c>
      <c r="S229" s="3">
        <v>10998</v>
      </c>
      <c r="T229" s="4">
        <v>1</v>
      </c>
      <c r="U229" s="4">
        <v>-2.774534E-2</v>
      </c>
      <c r="V229" s="3">
        <v>10075</v>
      </c>
      <c r="W229" s="4">
        <v>1</v>
      </c>
      <c r="X229" s="4">
        <v>-8.3931140000000001E-2</v>
      </c>
      <c r="Y229" s="3">
        <v>9038</v>
      </c>
      <c r="Z229" s="4">
        <v>1</v>
      </c>
      <c r="AA229" s="4">
        <v>-0.10288687000000001</v>
      </c>
      <c r="AB229" s="3">
        <v>8756</v>
      </c>
      <c r="AC229" s="4">
        <v>1</v>
      </c>
      <c r="AD229" s="4">
        <v>-3.119535E-2</v>
      </c>
      <c r="AE229" s="3">
        <v>8863</v>
      </c>
      <c r="AF229" s="4">
        <v>1</v>
      </c>
      <c r="AG229" s="4">
        <v>1.223627E-2</v>
      </c>
    </row>
    <row r="230" spans="1:33">
      <c r="A230" s="2" t="s">
        <v>46</v>
      </c>
      <c r="B230" s="2" t="s">
        <v>185</v>
      </c>
      <c r="C230" s="2" t="s">
        <v>44</v>
      </c>
      <c r="D230" s="3">
        <v>22622</v>
      </c>
      <c r="E230" s="4">
        <v>0.78823774000000002</v>
      </c>
      <c r="F230" s="4"/>
      <c r="G230" s="3">
        <v>21017</v>
      </c>
      <c r="H230" s="4">
        <v>0.79647254999999995</v>
      </c>
      <c r="I230" s="4">
        <v>-7.0987430000000004E-2</v>
      </c>
      <c r="J230" s="3">
        <v>20393</v>
      </c>
      <c r="K230" s="4">
        <v>0.79194348000000003</v>
      </c>
      <c r="L230" s="4">
        <v>-2.965317E-2</v>
      </c>
      <c r="M230" s="3">
        <v>19115</v>
      </c>
      <c r="N230" s="4">
        <v>0.79713135999999996</v>
      </c>
      <c r="O230" s="4">
        <v>-6.2692880000000006E-2</v>
      </c>
      <c r="P230" s="3">
        <v>18500</v>
      </c>
      <c r="Q230" s="4">
        <v>0.79799949999999997</v>
      </c>
      <c r="R230" s="4">
        <v>-3.2184270000000001E-2</v>
      </c>
      <c r="S230" s="3">
        <v>16111</v>
      </c>
      <c r="T230" s="4">
        <v>0.77892742000000004</v>
      </c>
      <c r="U230" s="4">
        <v>-0.12910269999999999</v>
      </c>
      <c r="V230" s="3">
        <v>16996</v>
      </c>
      <c r="W230" s="4">
        <v>0.79982089999999995</v>
      </c>
      <c r="X230" s="4">
        <v>5.4932990000000001E-2</v>
      </c>
      <c r="Y230" s="3">
        <v>17117</v>
      </c>
      <c r="Z230" s="4">
        <v>0.81211975000000003</v>
      </c>
      <c r="AA230" s="4">
        <v>7.1113699999999997E-3</v>
      </c>
      <c r="AB230" s="3">
        <v>16824</v>
      </c>
      <c r="AC230" s="4">
        <v>0.80583229999999995</v>
      </c>
      <c r="AD230" s="4">
        <v>-1.7153390000000001E-2</v>
      </c>
      <c r="AE230" s="3">
        <v>17596</v>
      </c>
      <c r="AF230" s="4">
        <v>0.80832073999999998</v>
      </c>
      <c r="AG230" s="4">
        <v>4.5887989999999997E-2</v>
      </c>
    </row>
    <row r="231" spans="1:33">
      <c r="A231" s="2" t="s">
        <v>46</v>
      </c>
      <c r="B231" s="2" t="s">
        <v>185</v>
      </c>
      <c r="C231" s="2" t="s">
        <v>49</v>
      </c>
      <c r="D231" s="3">
        <v>6078</v>
      </c>
      <c r="E231" s="4">
        <v>0.21176226000000001</v>
      </c>
      <c r="F231" s="4"/>
      <c r="G231" s="3">
        <v>5370</v>
      </c>
      <c r="H231" s="4">
        <v>0.20352745</v>
      </c>
      <c r="I231" s="4">
        <v>-0.11634564</v>
      </c>
      <c r="J231" s="3">
        <v>5358</v>
      </c>
      <c r="K231" s="4">
        <v>0.20805651999999999</v>
      </c>
      <c r="L231" s="4">
        <v>-2.3873000000000002E-3</v>
      </c>
      <c r="M231" s="3">
        <v>4865</v>
      </c>
      <c r="N231" s="4">
        <v>0.20286863999999999</v>
      </c>
      <c r="O231" s="4">
        <v>-9.2012659999999996E-2</v>
      </c>
      <c r="P231" s="3">
        <v>4683</v>
      </c>
      <c r="Q231" s="4">
        <v>0.2020005</v>
      </c>
      <c r="R231" s="4">
        <v>-3.7374259999999999E-2</v>
      </c>
      <c r="S231" s="3">
        <v>4573</v>
      </c>
      <c r="T231" s="4">
        <v>0.22107257999999999</v>
      </c>
      <c r="U231" s="4">
        <v>-2.3538739999999999E-2</v>
      </c>
      <c r="V231" s="3">
        <v>4254</v>
      </c>
      <c r="W231" s="4">
        <v>0.2001791</v>
      </c>
      <c r="X231" s="4">
        <v>-6.9721560000000002E-2</v>
      </c>
      <c r="Y231" s="3">
        <v>3960</v>
      </c>
      <c r="Z231" s="4">
        <v>0.18788025</v>
      </c>
      <c r="AA231" s="4">
        <v>-6.9079539999999995E-2</v>
      </c>
      <c r="AB231" s="3">
        <v>4054</v>
      </c>
      <c r="AC231" s="4">
        <v>0.1941677</v>
      </c>
      <c r="AD231" s="4">
        <v>2.3663010000000002E-2</v>
      </c>
      <c r="AE231" s="3">
        <v>4172</v>
      </c>
      <c r="AF231" s="4">
        <v>0.19167925999999999</v>
      </c>
      <c r="AG231" s="4">
        <v>2.9305379999999999E-2</v>
      </c>
    </row>
    <row r="232" spans="1:33">
      <c r="A232" s="2" t="s">
        <v>46</v>
      </c>
      <c r="B232" s="2" t="s">
        <v>185</v>
      </c>
      <c r="C232" s="2" t="s">
        <v>48</v>
      </c>
      <c r="D232" s="3">
        <v>28700</v>
      </c>
      <c r="E232" s="4">
        <v>1</v>
      </c>
      <c r="F232" s="4"/>
      <c r="G232" s="3">
        <v>26387</v>
      </c>
      <c r="H232" s="4">
        <v>1</v>
      </c>
      <c r="I232" s="4">
        <v>-8.0592579999999997E-2</v>
      </c>
      <c r="J232" s="3">
        <v>25751</v>
      </c>
      <c r="K232" s="4">
        <v>1</v>
      </c>
      <c r="L232" s="4">
        <v>-2.4103820000000001E-2</v>
      </c>
      <c r="M232" s="3">
        <v>23979</v>
      </c>
      <c r="N232" s="4">
        <v>1</v>
      </c>
      <c r="O232" s="4">
        <v>-6.8793049999999994E-2</v>
      </c>
      <c r="P232" s="3">
        <v>23182</v>
      </c>
      <c r="Q232" s="4">
        <v>1</v>
      </c>
      <c r="R232" s="4">
        <v>-3.3237160000000002E-2</v>
      </c>
      <c r="S232" s="3">
        <v>20684</v>
      </c>
      <c r="T232" s="4">
        <v>1</v>
      </c>
      <c r="U232" s="4">
        <v>-0.10777873</v>
      </c>
      <c r="V232" s="3">
        <v>21250</v>
      </c>
      <c r="W232" s="4">
        <v>1</v>
      </c>
      <c r="X232" s="4">
        <v>2.737529E-2</v>
      </c>
      <c r="Y232" s="3">
        <v>21077</v>
      </c>
      <c r="Z232" s="4">
        <v>1</v>
      </c>
      <c r="AA232" s="4">
        <v>-8.1404600000000004E-3</v>
      </c>
      <c r="AB232" s="3">
        <v>20877</v>
      </c>
      <c r="AC232" s="4">
        <v>1</v>
      </c>
      <c r="AD232" s="4">
        <v>-9.4847999999999998E-3</v>
      </c>
      <c r="AE232" s="3">
        <v>21768</v>
      </c>
      <c r="AF232" s="4">
        <v>1</v>
      </c>
      <c r="AG232" s="4">
        <v>4.266818E-2</v>
      </c>
    </row>
    <row r="233" spans="1:33">
      <c r="A233" s="2" t="s">
        <v>46</v>
      </c>
      <c r="B233" s="2" t="s">
        <v>186</v>
      </c>
      <c r="C233" s="2" t="s">
        <v>44</v>
      </c>
      <c r="D233" s="3">
        <v>12987</v>
      </c>
      <c r="E233" s="4">
        <v>0.73174444000000005</v>
      </c>
      <c r="F233" s="4"/>
      <c r="G233" s="3">
        <v>11575</v>
      </c>
      <c r="H233" s="4">
        <v>0.71990734999999995</v>
      </c>
      <c r="I233" s="4">
        <v>-0.10873732999999999</v>
      </c>
      <c r="J233" s="3">
        <v>11914</v>
      </c>
      <c r="K233" s="4">
        <v>0.73736241999999996</v>
      </c>
      <c r="L233" s="4">
        <v>2.9365619999999999E-2</v>
      </c>
      <c r="M233" s="3">
        <v>11862</v>
      </c>
      <c r="N233" s="4">
        <v>0.74852647000000005</v>
      </c>
      <c r="O233" s="4">
        <v>-4.3929800000000003E-3</v>
      </c>
      <c r="P233" s="3">
        <v>11088</v>
      </c>
      <c r="Q233" s="4">
        <v>0.73702875999999995</v>
      </c>
      <c r="R233" s="4">
        <v>-6.5253400000000003E-2</v>
      </c>
      <c r="S233" s="3">
        <v>10905</v>
      </c>
      <c r="T233" s="4">
        <v>0.73550201999999998</v>
      </c>
      <c r="U233" s="4">
        <v>-1.6520279999999998E-2</v>
      </c>
      <c r="V233" s="3">
        <v>11215</v>
      </c>
      <c r="W233" s="4">
        <v>0.73721250000000005</v>
      </c>
      <c r="X233" s="4">
        <v>2.8407999999999999E-2</v>
      </c>
      <c r="Y233" s="3">
        <v>10152</v>
      </c>
      <c r="Z233" s="4">
        <v>0.73704082999999998</v>
      </c>
      <c r="AA233" s="4">
        <v>-9.4754690000000003E-2</v>
      </c>
      <c r="AB233" s="3">
        <v>10659</v>
      </c>
      <c r="AC233" s="4">
        <v>0.75837889000000003</v>
      </c>
      <c r="AD233" s="4">
        <v>4.9909879999999997E-2</v>
      </c>
      <c r="AE233" s="3">
        <v>11311</v>
      </c>
      <c r="AF233" s="4">
        <v>0.75931238999999995</v>
      </c>
      <c r="AG233" s="4">
        <v>6.1229680000000002E-2</v>
      </c>
    </row>
    <row r="234" spans="1:33">
      <c r="A234" s="2" t="s">
        <v>46</v>
      </c>
      <c r="B234" s="2" t="s">
        <v>186</v>
      </c>
      <c r="C234" s="2" t="s">
        <v>49</v>
      </c>
      <c r="D234" s="3">
        <v>4761</v>
      </c>
      <c r="E234" s="4">
        <v>0.26825556</v>
      </c>
      <c r="F234" s="4"/>
      <c r="G234" s="3">
        <v>4503</v>
      </c>
      <c r="H234" s="4">
        <v>0.28009265</v>
      </c>
      <c r="I234" s="4">
        <v>-5.4108099999999999E-2</v>
      </c>
      <c r="J234" s="3">
        <v>4244</v>
      </c>
      <c r="K234" s="4">
        <v>0.26263757999999998</v>
      </c>
      <c r="L234" s="4">
        <v>-5.7632219999999998E-2</v>
      </c>
      <c r="M234" s="3">
        <v>3985</v>
      </c>
      <c r="N234" s="4">
        <v>0.25147353</v>
      </c>
      <c r="O234" s="4">
        <v>-6.0931689999999997E-2</v>
      </c>
      <c r="P234" s="3">
        <v>3956</v>
      </c>
      <c r="Q234" s="4">
        <v>0.26297123999999999</v>
      </c>
      <c r="R234" s="4">
        <v>-7.2666400000000004E-3</v>
      </c>
      <c r="S234" s="3">
        <v>3922</v>
      </c>
      <c r="T234" s="4">
        <v>0.26449798000000002</v>
      </c>
      <c r="U234" s="4">
        <v>-8.7571300000000001E-3</v>
      </c>
      <c r="V234" s="3">
        <v>3998</v>
      </c>
      <c r="W234" s="4">
        <v>0.26278750000000001</v>
      </c>
      <c r="X234" s="4">
        <v>1.938672E-2</v>
      </c>
      <c r="Y234" s="3">
        <v>3622</v>
      </c>
      <c r="Z234" s="4">
        <v>0.26295917000000002</v>
      </c>
      <c r="AA234" s="4">
        <v>-9.3952350000000004E-2</v>
      </c>
      <c r="AB234" s="3">
        <v>3396</v>
      </c>
      <c r="AC234" s="4">
        <v>0.24162111</v>
      </c>
      <c r="AD234" s="4">
        <v>-6.2429600000000002E-2</v>
      </c>
      <c r="AE234" s="3">
        <v>3585</v>
      </c>
      <c r="AF234" s="4">
        <v>0.24068761</v>
      </c>
      <c r="AG234" s="4">
        <v>5.5830020000000001E-2</v>
      </c>
    </row>
    <row r="235" spans="1:33">
      <c r="A235" s="2" t="s">
        <v>46</v>
      </c>
      <c r="B235" s="2" t="s">
        <v>186</v>
      </c>
      <c r="C235" s="2" t="s">
        <v>48</v>
      </c>
      <c r="D235" s="3">
        <v>17748</v>
      </c>
      <c r="E235" s="4">
        <v>1</v>
      </c>
      <c r="F235" s="4"/>
      <c r="G235" s="3">
        <v>16078</v>
      </c>
      <c r="H235" s="4">
        <v>1</v>
      </c>
      <c r="I235" s="4">
        <v>-9.4082739999999998E-2</v>
      </c>
      <c r="J235" s="3">
        <v>16158</v>
      </c>
      <c r="K235" s="4">
        <v>1</v>
      </c>
      <c r="L235" s="4">
        <v>4.9981599999999998E-3</v>
      </c>
      <c r="M235" s="3">
        <v>15847</v>
      </c>
      <c r="N235" s="4">
        <v>1</v>
      </c>
      <c r="O235" s="4">
        <v>-1.9242169999999999E-2</v>
      </c>
      <c r="P235" s="3">
        <v>15044</v>
      </c>
      <c r="Q235" s="4">
        <v>1</v>
      </c>
      <c r="R235" s="4">
        <v>-5.0671269999999997E-2</v>
      </c>
      <c r="S235" s="3">
        <v>14827</v>
      </c>
      <c r="T235" s="4">
        <v>1</v>
      </c>
      <c r="U235" s="4">
        <v>-1.447879E-2</v>
      </c>
      <c r="V235" s="3">
        <v>15212</v>
      </c>
      <c r="W235" s="4">
        <v>1</v>
      </c>
      <c r="X235" s="4">
        <v>2.6021889999999999E-2</v>
      </c>
      <c r="Y235" s="3">
        <v>13774</v>
      </c>
      <c r="Z235" s="4">
        <v>1</v>
      </c>
      <c r="AA235" s="4">
        <v>-9.4543840000000004E-2</v>
      </c>
      <c r="AB235" s="3">
        <v>14055</v>
      </c>
      <c r="AC235" s="4">
        <v>1</v>
      </c>
      <c r="AD235" s="4">
        <v>2.0369189999999999E-2</v>
      </c>
      <c r="AE235" s="3">
        <v>14897</v>
      </c>
      <c r="AF235" s="4">
        <v>1</v>
      </c>
      <c r="AG235" s="4">
        <v>5.9925010000000001E-2</v>
      </c>
    </row>
    <row r="236" spans="1:33">
      <c r="A236" s="2" t="s">
        <v>46</v>
      </c>
      <c r="B236" s="2" t="s">
        <v>187</v>
      </c>
      <c r="C236" s="2" t="s">
        <v>44</v>
      </c>
      <c r="D236" s="3">
        <v>10359</v>
      </c>
      <c r="E236" s="4">
        <v>0.85230806000000003</v>
      </c>
      <c r="F236" s="4"/>
      <c r="G236" s="3">
        <v>9672</v>
      </c>
      <c r="H236" s="4">
        <v>0.83435404000000002</v>
      </c>
      <c r="I236" s="4">
        <v>-6.6372200000000006E-2</v>
      </c>
      <c r="J236" s="3">
        <v>10705</v>
      </c>
      <c r="K236" s="4">
        <v>0.83801866000000003</v>
      </c>
      <c r="L236" s="4">
        <v>0.10680495</v>
      </c>
      <c r="M236" s="3">
        <v>10221</v>
      </c>
      <c r="N236" s="4">
        <v>0.82456099000000005</v>
      </c>
      <c r="O236" s="4">
        <v>-4.5141920000000002E-2</v>
      </c>
      <c r="P236" s="3">
        <v>9576</v>
      </c>
      <c r="Q236" s="4">
        <v>0.83128966999999998</v>
      </c>
      <c r="R236" s="4">
        <v>-6.3147389999999998E-2</v>
      </c>
      <c r="S236" s="3">
        <v>9918</v>
      </c>
      <c r="T236" s="4">
        <v>0.83519401999999998</v>
      </c>
      <c r="U236" s="4">
        <v>3.5723900000000003E-2</v>
      </c>
      <c r="V236" s="3">
        <v>9586</v>
      </c>
      <c r="W236" s="4">
        <v>0.8299588</v>
      </c>
      <c r="X236" s="4">
        <v>-3.3510379999999999E-2</v>
      </c>
      <c r="Y236" s="3">
        <v>9580</v>
      </c>
      <c r="Z236" s="4">
        <v>0.82812452000000003</v>
      </c>
      <c r="AA236" s="4">
        <v>-5.4277999999999998E-4</v>
      </c>
      <c r="AB236" s="3">
        <v>9661</v>
      </c>
      <c r="AC236" s="4">
        <v>0.81185594000000005</v>
      </c>
      <c r="AD236" s="4">
        <v>8.3772099999999995E-3</v>
      </c>
      <c r="AE236" s="3">
        <v>10002</v>
      </c>
      <c r="AF236" s="4">
        <v>0.82612366000000004</v>
      </c>
      <c r="AG236" s="4">
        <v>3.5368259999999999E-2</v>
      </c>
    </row>
    <row r="237" spans="1:33">
      <c r="A237" s="2" t="s">
        <v>46</v>
      </c>
      <c r="B237" s="2" t="s">
        <v>187</v>
      </c>
      <c r="C237" s="2" t="s">
        <v>49</v>
      </c>
      <c r="D237" s="3">
        <v>1795</v>
      </c>
      <c r="E237" s="4">
        <v>0.14769193999999999</v>
      </c>
      <c r="F237" s="4"/>
      <c r="G237" s="3">
        <v>1920</v>
      </c>
      <c r="H237" s="4">
        <v>0.16564596000000001</v>
      </c>
      <c r="I237" s="4">
        <v>6.9655759999999997E-2</v>
      </c>
      <c r="J237" s="3">
        <v>2069</v>
      </c>
      <c r="K237" s="4">
        <v>0.16198134</v>
      </c>
      <c r="L237" s="4">
        <v>7.7585950000000001E-2</v>
      </c>
      <c r="M237" s="3">
        <v>2175</v>
      </c>
      <c r="N237" s="4">
        <v>0.17543901000000001</v>
      </c>
      <c r="O237" s="4">
        <v>5.1068250000000003E-2</v>
      </c>
      <c r="P237" s="3">
        <v>1943</v>
      </c>
      <c r="Q237" s="4">
        <v>0.16871032999999999</v>
      </c>
      <c r="R237" s="4">
        <v>-0.10637112</v>
      </c>
      <c r="S237" s="3">
        <v>1957</v>
      </c>
      <c r="T237" s="4">
        <v>0.16480597999999999</v>
      </c>
      <c r="U237" s="4">
        <v>7.0251000000000003E-3</v>
      </c>
      <c r="V237" s="3">
        <v>1964</v>
      </c>
      <c r="W237" s="4">
        <v>0.1700412</v>
      </c>
      <c r="X237" s="4">
        <v>3.48118E-3</v>
      </c>
      <c r="Y237" s="3">
        <v>1988</v>
      </c>
      <c r="Z237" s="4">
        <v>0.17187548</v>
      </c>
      <c r="AA237" s="4">
        <v>1.2476289999999999E-2</v>
      </c>
      <c r="AB237" s="3">
        <v>2239</v>
      </c>
      <c r="AC237" s="4">
        <v>0.18814406</v>
      </c>
      <c r="AD237" s="4">
        <v>0.12594267000000001</v>
      </c>
      <c r="AE237" s="3">
        <v>2105</v>
      </c>
      <c r="AF237" s="4">
        <v>0.17387633999999999</v>
      </c>
      <c r="AG237" s="4">
        <v>-5.9673360000000002E-2</v>
      </c>
    </row>
    <row r="238" spans="1:33">
      <c r="A238" s="2" t="s">
        <v>46</v>
      </c>
      <c r="B238" s="2" t="s">
        <v>187</v>
      </c>
      <c r="C238" s="2" t="s">
        <v>48</v>
      </c>
      <c r="D238" s="3">
        <v>12154</v>
      </c>
      <c r="E238" s="4">
        <v>1</v>
      </c>
      <c r="F238" s="4"/>
      <c r="G238" s="3">
        <v>11592</v>
      </c>
      <c r="H238" s="4">
        <v>1</v>
      </c>
      <c r="I238" s="4">
        <v>-4.6281969999999999E-2</v>
      </c>
      <c r="J238" s="3">
        <v>12774</v>
      </c>
      <c r="K238" s="4">
        <v>1</v>
      </c>
      <c r="L238" s="4">
        <v>0.10196494</v>
      </c>
      <c r="M238" s="3">
        <v>12396</v>
      </c>
      <c r="N238" s="4">
        <v>1</v>
      </c>
      <c r="O238" s="4">
        <v>-2.9557670000000001E-2</v>
      </c>
      <c r="P238" s="3">
        <v>11519</v>
      </c>
      <c r="Q238" s="4">
        <v>1</v>
      </c>
      <c r="R238" s="4">
        <v>-7.0730520000000005E-2</v>
      </c>
      <c r="S238" s="3">
        <v>11875</v>
      </c>
      <c r="T238" s="4">
        <v>1</v>
      </c>
      <c r="U238" s="4">
        <v>3.0882119999999999E-2</v>
      </c>
      <c r="V238" s="3">
        <v>11549</v>
      </c>
      <c r="W238" s="4">
        <v>1</v>
      </c>
      <c r="X238" s="4">
        <v>-2.7413949999999999E-2</v>
      </c>
      <c r="Y238" s="3">
        <v>11569</v>
      </c>
      <c r="Z238" s="4">
        <v>1</v>
      </c>
      <c r="AA238" s="4">
        <v>1.671E-3</v>
      </c>
      <c r="AB238" s="3">
        <v>11899</v>
      </c>
      <c r="AC238" s="4">
        <v>1</v>
      </c>
      <c r="AD238" s="4">
        <v>2.8583830000000001E-2</v>
      </c>
      <c r="AE238" s="3">
        <v>12108</v>
      </c>
      <c r="AF238" s="4">
        <v>1</v>
      </c>
      <c r="AG238" s="4">
        <v>1.7486740000000001E-2</v>
      </c>
    </row>
    <row r="239" spans="1:33">
      <c r="A239" s="2" t="s">
        <v>46</v>
      </c>
      <c r="B239" s="2" t="s">
        <v>188</v>
      </c>
      <c r="C239" s="2" t="s">
        <v>44</v>
      </c>
      <c r="D239" s="3">
        <v>13889</v>
      </c>
      <c r="E239" s="4">
        <v>0.85646493000000001</v>
      </c>
      <c r="F239" s="4"/>
      <c r="G239" s="3">
        <v>13078</v>
      </c>
      <c r="H239" s="4">
        <v>0.85828484000000005</v>
      </c>
      <c r="I239" s="4">
        <v>-5.837908E-2</v>
      </c>
      <c r="J239" s="3">
        <v>12896</v>
      </c>
      <c r="K239" s="4">
        <v>0.85640673</v>
      </c>
      <c r="L239" s="4">
        <v>-1.3954340000000001E-2</v>
      </c>
      <c r="M239" s="3">
        <v>12329</v>
      </c>
      <c r="N239" s="4">
        <v>0.86515781999999997</v>
      </c>
      <c r="O239" s="4">
        <v>-4.3936469999999998E-2</v>
      </c>
      <c r="P239" s="3">
        <v>12009</v>
      </c>
      <c r="Q239" s="4">
        <v>0.86582585999999995</v>
      </c>
      <c r="R239" s="4">
        <v>-2.6001150000000001E-2</v>
      </c>
      <c r="S239" s="3">
        <v>11295</v>
      </c>
      <c r="T239" s="4">
        <v>0.85893127000000002</v>
      </c>
      <c r="U239" s="4">
        <v>-5.9442019999999998E-2</v>
      </c>
      <c r="V239" s="3">
        <v>11469</v>
      </c>
      <c r="W239" s="4">
        <v>0.86025096999999995</v>
      </c>
      <c r="X239" s="4">
        <v>1.545113E-2</v>
      </c>
      <c r="Y239" s="3">
        <v>10935</v>
      </c>
      <c r="Z239" s="4">
        <v>0.86026449999999999</v>
      </c>
      <c r="AA239" s="4">
        <v>-4.6631760000000001E-2</v>
      </c>
      <c r="AB239" s="3">
        <v>10915</v>
      </c>
      <c r="AC239" s="4">
        <v>0.85885694000000001</v>
      </c>
      <c r="AD239" s="4">
        <v>-1.80014E-3</v>
      </c>
      <c r="AE239" s="3">
        <v>9740</v>
      </c>
      <c r="AF239" s="4">
        <v>0.85964848000000005</v>
      </c>
      <c r="AG239" s="4">
        <v>-0.10762666999999999</v>
      </c>
    </row>
    <row r="240" spans="1:33">
      <c r="A240" s="2" t="s">
        <v>46</v>
      </c>
      <c r="B240" s="2" t="s">
        <v>188</v>
      </c>
      <c r="C240" s="2" t="s">
        <v>49</v>
      </c>
      <c r="D240" s="3">
        <v>2328</v>
      </c>
      <c r="E240" s="4">
        <v>0.14353506999999999</v>
      </c>
      <c r="F240" s="4"/>
      <c r="G240" s="3">
        <v>2159</v>
      </c>
      <c r="H240" s="4">
        <v>0.14171516000000001</v>
      </c>
      <c r="I240" s="4">
        <v>-7.2289370000000006E-2</v>
      </c>
      <c r="J240" s="3">
        <v>2162</v>
      </c>
      <c r="K240" s="4">
        <v>0.14359327</v>
      </c>
      <c r="L240" s="4">
        <v>1.3045000000000001E-3</v>
      </c>
      <c r="M240" s="3">
        <v>1922</v>
      </c>
      <c r="N240" s="4">
        <v>0.13484218000000001</v>
      </c>
      <c r="O240" s="4">
        <v>-0.11128366000000001</v>
      </c>
      <c r="P240" s="3">
        <v>1861</v>
      </c>
      <c r="Q240" s="4">
        <v>0.13417414</v>
      </c>
      <c r="R240" s="4">
        <v>-3.1574379999999999E-2</v>
      </c>
      <c r="S240" s="3">
        <v>1855</v>
      </c>
      <c r="T240" s="4">
        <v>0.14106873</v>
      </c>
      <c r="U240" s="4">
        <v>-3.1732900000000001E-3</v>
      </c>
      <c r="V240" s="3">
        <v>1863</v>
      </c>
      <c r="W240" s="4">
        <v>0.13974903</v>
      </c>
      <c r="X240" s="4">
        <v>4.40837E-3</v>
      </c>
      <c r="Y240" s="3">
        <v>1776</v>
      </c>
      <c r="Z240" s="4">
        <v>0.13973550000000001</v>
      </c>
      <c r="AA240" s="4">
        <v>-4.6739049999999997E-2</v>
      </c>
      <c r="AB240" s="3">
        <v>1794</v>
      </c>
      <c r="AC240" s="4">
        <v>0.14114305999999999</v>
      </c>
      <c r="AD240" s="4">
        <v>9.90715E-3</v>
      </c>
      <c r="AE240" s="3">
        <v>1590</v>
      </c>
      <c r="AF240" s="4">
        <v>0.14035152000000001</v>
      </c>
      <c r="AG240" s="4">
        <v>-0.11344824000000001</v>
      </c>
    </row>
    <row r="241" spans="1:33">
      <c r="A241" s="2" t="s">
        <v>46</v>
      </c>
      <c r="B241" s="2" t="s">
        <v>188</v>
      </c>
      <c r="C241" s="2" t="s">
        <v>48</v>
      </c>
      <c r="D241" s="3">
        <v>16217</v>
      </c>
      <c r="E241" s="4">
        <v>1</v>
      </c>
      <c r="F241" s="4"/>
      <c r="G241" s="3">
        <v>15238</v>
      </c>
      <c r="H241" s="4">
        <v>1</v>
      </c>
      <c r="I241" s="4">
        <v>-6.0375690000000003E-2</v>
      </c>
      <c r="J241" s="3">
        <v>15058</v>
      </c>
      <c r="K241" s="4">
        <v>1</v>
      </c>
      <c r="L241" s="4">
        <v>-1.1791930000000001E-2</v>
      </c>
      <c r="M241" s="3">
        <v>14251</v>
      </c>
      <c r="N241" s="4">
        <v>1</v>
      </c>
      <c r="O241" s="4">
        <v>-5.3607080000000001E-2</v>
      </c>
      <c r="P241" s="3">
        <v>13870</v>
      </c>
      <c r="Q241" s="4">
        <v>1</v>
      </c>
      <c r="R241" s="4">
        <v>-2.6752660000000001E-2</v>
      </c>
      <c r="S241" s="3">
        <v>13150</v>
      </c>
      <c r="T241" s="4">
        <v>1</v>
      </c>
      <c r="U241" s="4">
        <v>-5.1892210000000001E-2</v>
      </c>
      <c r="V241" s="3">
        <v>13333</v>
      </c>
      <c r="W241" s="4">
        <v>1</v>
      </c>
      <c r="X241" s="4">
        <v>1.3893340000000001E-2</v>
      </c>
      <c r="Y241" s="3">
        <v>12711</v>
      </c>
      <c r="Z241" s="4">
        <v>1</v>
      </c>
      <c r="AA241" s="4">
        <v>-4.6646750000000001E-2</v>
      </c>
      <c r="AB241" s="3">
        <v>12709</v>
      </c>
      <c r="AC241" s="4">
        <v>1</v>
      </c>
      <c r="AD241" s="4">
        <v>-1.6421E-4</v>
      </c>
      <c r="AE241" s="3">
        <v>11330</v>
      </c>
      <c r="AF241" s="4">
        <v>1</v>
      </c>
      <c r="AG241" s="4">
        <v>-0.10844834</v>
      </c>
    </row>
    <row r="242" spans="1:33">
      <c r="A242" s="2" t="s">
        <v>46</v>
      </c>
      <c r="B242" s="2" t="s">
        <v>189</v>
      </c>
      <c r="C242" s="2" t="s">
        <v>44</v>
      </c>
      <c r="D242" s="3">
        <v>1501</v>
      </c>
      <c r="E242" s="4">
        <v>0.78635423999999998</v>
      </c>
      <c r="F242" s="4"/>
      <c r="G242" s="3">
        <v>1446</v>
      </c>
      <c r="H242" s="4">
        <v>0.76324305999999997</v>
      </c>
      <c r="I242" s="4">
        <v>-3.6225920000000002E-2</v>
      </c>
      <c r="J242" s="3">
        <v>1483</v>
      </c>
      <c r="K242" s="4">
        <v>0.76956583000000001</v>
      </c>
      <c r="L242" s="4">
        <v>2.51241E-2</v>
      </c>
      <c r="M242" s="3">
        <v>1707</v>
      </c>
      <c r="N242" s="4">
        <v>0.80455186000000001</v>
      </c>
      <c r="O242" s="4">
        <v>0.15091399</v>
      </c>
      <c r="P242" s="3">
        <v>1506</v>
      </c>
      <c r="Q242" s="4">
        <v>0.82250400999999995</v>
      </c>
      <c r="R242" s="4">
        <v>-0.11726194</v>
      </c>
      <c r="S242" s="3">
        <v>1366</v>
      </c>
      <c r="T242" s="4">
        <v>0.79642027999999998</v>
      </c>
      <c r="U242" s="4">
        <v>-9.3270569999999997E-2</v>
      </c>
      <c r="V242" s="3">
        <v>1340</v>
      </c>
      <c r="W242" s="4">
        <v>0.79057261000000001</v>
      </c>
      <c r="X242" s="4">
        <v>-1.8708860000000001E-2</v>
      </c>
      <c r="Y242" s="3">
        <v>1270</v>
      </c>
      <c r="Z242" s="4">
        <v>0.79226302000000004</v>
      </c>
      <c r="AA242" s="4">
        <v>-5.2172919999999998E-2</v>
      </c>
      <c r="AB242" s="3">
        <v>1375</v>
      </c>
      <c r="AC242" s="4">
        <v>0.81186793000000002</v>
      </c>
      <c r="AD242" s="4">
        <v>8.1942089999999995E-2</v>
      </c>
      <c r="AE242" s="3">
        <v>1262</v>
      </c>
      <c r="AF242" s="4">
        <v>0.78101708999999997</v>
      </c>
      <c r="AG242" s="4">
        <v>-8.2172439999999999E-2</v>
      </c>
    </row>
    <row r="243" spans="1:33">
      <c r="A243" s="2" t="s">
        <v>46</v>
      </c>
      <c r="B243" s="2" t="s">
        <v>189</v>
      </c>
      <c r="C243" s="2" t="s">
        <v>49</v>
      </c>
      <c r="D243" s="3">
        <v>408</v>
      </c>
      <c r="E243" s="4">
        <v>0.21364575999999999</v>
      </c>
      <c r="F243" s="4"/>
      <c r="G243" s="3">
        <v>449</v>
      </c>
      <c r="H243" s="4">
        <v>0.23675694</v>
      </c>
      <c r="I243" s="4">
        <v>0.10037076</v>
      </c>
      <c r="J243" s="3">
        <v>444</v>
      </c>
      <c r="K243" s="4">
        <v>0.23043416999999999</v>
      </c>
      <c r="L243" s="4">
        <v>-1.045012E-2</v>
      </c>
      <c r="M243" s="3">
        <v>415</v>
      </c>
      <c r="N243" s="4">
        <v>0.19544813999999999</v>
      </c>
      <c r="O243" s="4">
        <v>-6.6274379999999994E-2</v>
      </c>
      <c r="P243" s="3">
        <v>325</v>
      </c>
      <c r="Q243" s="4">
        <v>0.17749598999999999</v>
      </c>
      <c r="R243" s="4">
        <v>-0.21583965999999999</v>
      </c>
      <c r="S243" s="3">
        <v>349</v>
      </c>
      <c r="T243" s="4">
        <v>0.20357971999999999</v>
      </c>
      <c r="U243" s="4">
        <v>7.4037350000000002E-2</v>
      </c>
      <c r="V243" s="3">
        <v>355</v>
      </c>
      <c r="W243" s="4">
        <v>0.20942738999999999</v>
      </c>
      <c r="X243" s="4">
        <v>1.6944839999999999E-2</v>
      </c>
      <c r="Y243" s="3">
        <v>333</v>
      </c>
      <c r="Z243" s="4">
        <v>0.20773697999999999</v>
      </c>
      <c r="AA243" s="4">
        <v>-6.1829380000000003E-2</v>
      </c>
      <c r="AB243" s="3">
        <v>319</v>
      </c>
      <c r="AC243" s="4">
        <v>0.18813207000000001</v>
      </c>
      <c r="AD243" s="4">
        <v>-4.382581E-2</v>
      </c>
      <c r="AE243" s="3">
        <v>354</v>
      </c>
      <c r="AF243" s="4">
        <v>0.21898291</v>
      </c>
      <c r="AG243" s="4">
        <v>0.11053779</v>
      </c>
    </row>
    <row r="244" spans="1:33">
      <c r="A244" s="2" t="s">
        <v>46</v>
      </c>
      <c r="B244" s="2" t="s">
        <v>189</v>
      </c>
      <c r="C244" s="2" t="s">
        <v>48</v>
      </c>
      <c r="D244" s="3">
        <v>1909</v>
      </c>
      <c r="E244" s="4">
        <v>1</v>
      </c>
      <c r="F244" s="4"/>
      <c r="G244" s="3">
        <v>1895</v>
      </c>
      <c r="H244" s="4">
        <v>1</v>
      </c>
      <c r="I244" s="4">
        <v>-7.0426200000000003E-3</v>
      </c>
      <c r="J244" s="3">
        <v>1927</v>
      </c>
      <c r="K244" s="4">
        <v>1</v>
      </c>
      <c r="L244" s="4">
        <v>1.670166E-2</v>
      </c>
      <c r="M244" s="3">
        <v>2121</v>
      </c>
      <c r="N244" s="4">
        <v>1</v>
      </c>
      <c r="O244" s="4">
        <v>0.10086637</v>
      </c>
      <c r="P244" s="3">
        <v>1832</v>
      </c>
      <c r="Q244" s="4">
        <v>1</v>
      </c>
      <c r="R244" s="4">
        <v>-0.13652876999999999</v>
      </c>
      <c r="S244" s="3">
        <v>1715</v>
      </c>
      <c r="T244" s="4">
        <v>1</v>
      </c>
      <c r="U244" s="4">
        <v>-6.3574080000000005E-2</v>
      </c>
      <c r="V244" s="3">
        <v>1695</v>
      </c>
      <c r="W244" s="4">
        <v>1</v>
      </c>
      <c r="X244" s="4">
        <v>-1.1450490000000001E-2</v>
      </c>
      <c r="Y244" s="3">
        <v>1604</v>
      </c>
      <c r="Z244" s="4">
        <v>1</v>
      </c>
      <c r="AA244" s="4">
        <v>-5.4195239999999999E-2</v>
      </c>
      <c r="AB244" s="3">
        <v>1693</v>
      </c>
      <c r="AC244" s="4">
        <v>1</v>
      </c>
      <c r="AD244" s="4">
        <v>5.5815440000000001E-2</v>
      </c>
      <c r="AE244" s="3">
        <v>1615</v>
      </c>
      <c r="AF244" s="4">
        <v>1</v>
      </c>
      <c r="AG244" s="4">
        <v>-4.5917470000000002E-2</v>
      </c>
    </row>
    <row r="245" spans="1:33">
      <c r="A245" s="2" t="s">
        <v>46</v>
      </c>
      <c r="B245" s="2" t="s">
        <v>190</v>
      </c>
      <c r="C245" s="2" t="s">
        <v>44</v>
      </c>
      <c r="D245" s="3">
        <v>56169</v>
      </c>
      <c r="E245" s="4">
        <v>0.87712062999999996</v>
      </c>
      <c r="F245" s="4"/>
      <c r="G245" s="3">
        <v>43935</v>
      </c>
      <c r="H245" s="4">
        <v>0.83914982999999999</v>
      </c>
      <c r="I245" s="4">
        <v>-0.21780485999999999</v>
      </c>
      <c r="J245" s="3">
        <v>37768</v>
      </c>
      <c r="K245" s="4">
        <v>0.82710874000000001</v>
      </c>
      <c r="L245" s="4">
        <v>-0.14036786000000001</v>
      </c>
      <c r="M245" s="3">
        <v>35294</v>
      </c>
      <c r="N245" s="4">
        <v>0.79357252</v>
      </c>
      <c r="O245" s="4">
        <v>-6.551179E-2</v>
      </c>
      <c r="P245" s="3">
        <v>34492</v>
      </c>
      <c r="Q245" s="4">
        <v>0.79353397999999997</v>
      </c>
      <c r="R245" s="4">
        <v>-2.2711240000000001E-2</v>
      </c>
      <c r="S245" s="3">
        <v>40537</v>
      </c>
      <c r="T245" s="4">
        <v>0.78935617000000002</v>
      </c>
      <c r="U245" s="4">
        <v>0.17524798999999999</v>
      </c>
      <c r="V245" s="3">
        <v>40600</v>
      </c>
      <c r="W245" s="4">
        <v>0.76743874000000001</v>
      </c>
      <c r="X245" s="4">
        <v>1.54827E-3</v>
      </c>
      <c r="Y245" s="3">
        <v>41353</v>
      </c>
      <c r="Z245" s="4">
        <v>0.76583878000000005</v>
      </c>
      <c r="AA245" s="4">
        <v>1.8562929999999998E-2</v>
      </c>
      <c r="AB245" s="3">
        <v>41242</v>
      </c>
      <c r="AC245" s="4">
        <v>0.75593774000000002</v>
      </c>
      <c r="AD245" s="4">
        <v>-2.70631E-3</v>
      </c>
      <c r="AE245" s="3">
        <v>39846</v>
      </c>
      <c r="AF245" s="4">
        <v>0.75353091999999999</v>
      </c>
      <c r="AG245" s="4">
        <v>-3.3838220000000002E-2</v>
      </c>
    </row>
    <row r="246" spans="1:33">
      <c r="A246" s="2" t="s">
        <v>46</v>
      </c>
      <c r="B246" s="2" t="s">
        <v>190</v>
      </c>
      <c r="C246" s="2" t="s">
        <v>49</v>
      </c>
      <c r="D246" s="3">
        <v>7869</v>
      </c>
      <c r="E246" s="4">
        <v>0.12287937</v>
      </c>
      <c r="F246" s="4"/>
      <c r="G246" s="3">
        <v>8422</v>
      </c>
      <c r="H246" s="4">
        <v>0.16085016999999999</v>
      </c>
      <c r="I246" s="4">
        <v>7.0230940000000006E-2</v>
      </c>
      <c r="J246" s="3">
        <v>7895</v>
      </c>
      <c r="K246" s="4">
        <v>0.17289125999999999</v>
      </c>
      <c r="L246" s="4">
        <v>-6.2565239999999994E-2</v>
      </c>
      <c r="M246" s="3">
        <v>9181</v>
      </c>
      <c r="N246" s="4">
        <v>0.20642748</v>
      </c>
      <c r="O246" s="4">
        <v>0.16290508000000001</v>
      </c>
      <c r="P246" s="3">
        <v>8974</v>
      </c>
      <c r="Q246" s="4">
        <v>0.20646602</v>
      </c>
      <c r="R246" s="4">
        <v>-2.2481270000000001E-2</v>
      </c>
      <c r="S246" s="3">
        <v>10818</v>
      </c>
      <c r="T246" s="4">
        <v>0.21064383</v>
      </c>
      <c r="U246" s="4">
        <v>0.20537501999999999</v>
      </c>
      <c r="V246" s="3">
        <v>12303</v>
      </c>
      <c r="W246" s="4">
        <v>0.23256125999999999</v>
      </c>
      <c r="X246" s="4">
        <v>0.13733869000000001</v>
      </c>
      <c r="Y246" s="3">
        <v>12644</v>
      </c>
      <c r="Z246" s="4">
        <v>0.23416122</v>
      </c>
      <c r="AA246" s="4">
        <v>2.7712959999999998E-2</v>
      </c>
      <c r="AB246" s="3">
        <v>13315</v>
      </c>
      <c r="AC246" s="4">
        <v>0.24406226</v>
      </c>
      <c r="AD246" s="4">
        <v>5.3076810000000002E-2</v>
      </c>
      <c r="AE246" s="3">
        <v>13033</v>
      </c>
      <c r="AF246" s="4">
        <v>0.24646908000000001</v>
      </c>
      <c r="AG246" s="4">
        <v>-2.1194040000000001E-2</v>
      </c>
    </row>
    <row r="247" spans="1:33">
      <c r="A247" s="2" t="s">
        <v>46</v>
      </c>
      <c r="B247" s="2" t="s">
        <v>190</v>
      </c>
      <c r="C247" s="2" t="s">
        <v>48</v>
      </c>
      <c r="D247" s="3">
        <v>64038</v>
      </c>
      <c r="E247" s="4">
        <v>1</v>
      </c>
      <c r="F247" s="4"/>
      <c r="G247" s="3">
        <v>52357</v>
      </c>
      <c r="H247" s="4">
        <v>1</v>
      </c>
      <c r="I247" s="4">
        <v>-0.1824112</v>
      </c>
      <c r="J247" s="3">
        <v>45663</v>
      </c>
      <c r="K247" s="4">
        <v>1</v>
      </c>
      <c r="L247" s="4">
        <v>-0.1278533</v>
      </c>
      <c r="M247" s="3">
        <v>44475</v>
      </c>
      <c r="N247" s="4">
        <v>1</v>
      </c>
      <c r="O247" s="4">
        <v>-2.602051E-2</v>
      </c>
      <c r="P247" s="3">
        <v>43467</v>
      </c>
      <c r="Q247" s="4">
        <v>1</v>
      </c>
      <c r="R247" s="4">
        <v>-2.266377E-2</v>
      </c>
      <c r="S247" s="3">
        <v>51355</v>
      </c>
      <c r="T247" s="4">
        <v>1</v>
      </c>
      <c r="U247" s="4">
        <v>0.1814682</v>
      </c>
      <c r="V247" s="3">
        <v>52903</v>
      </c>
      <c r="W247" s="4">
        <v>1</v>
      </c>
      <c r="X247" s="4">
        <v>3.015168E-2</v>
      </c>
      <c r="Y247" s="3">
        <v>53998</v>
      </c>
      <c r="Z247" s="4">
        <v>1</v>
      </c>
      <c r="AA247" s="4">
        <v>2.069087E-2</v>
      </c>
      <c r="AB247" s="3">
        <v>54557</v>
      </c>
      <c r="AC247" s="4">
        <v>1</v>
      </c>
      <c r="AD247" s="4">
        <v>1.0355939999999999E-2</v>
      </c>
      <c r="AE247" s="3">
        <v>52879</v>
      </c>
      <c r="AF247" s="4">
        <v>1</v>
      </c>
      <c r="AG247" s="4">
        <v>-3.0752249999999998E-2</v>
      </c>
    </row>
    <row r="248" spans="1:33">
      <c r="A248" s="2" t="s">
        <v>46</v>
      </c>
      <c r="B248" s="2" t="s">
        <v>191</v>
      </c>
      <c r="C248" s="2" t="s">
        <v>44</v>
      </c>
      <c r="D248" s="3">
        <v>3607</v>
      </c>
      <c r="E248" s="4">
        <v>0.79699096000000003</v>
      </c>
      <c r="F248" s="4"/>
      <c r="G248" s="3">
        <v>3786</v>
      </c>
      <c r="H248" s="4">
        <v>0.78754115000000002</v>
      </c>
      <c r="I248" s="4">
        <v>4.9658710000000002E-2</v>
      </c>
      <c r="J248" s="3">
        <v>4014</v>
      </c>
      <c r="K248" s="4">
        <v>0.79189969000000004</v>
      </c>
      <c r="L248" s="4">
        <v>6.0235190000000001E-2</v>
      </c>
      <c r="M248" s="3">
        <v>4465</v>
      </c>
      <c r="N248" s="4">
        <v>0.79262741000000003</v>
      </c>
      <c r="O248" s="4">
        <v>0.11232359</v>
      </c>
      <c r="P248" s="3">
        <v>3871</v>
      </c>
      <c r="Q248" s="4">
        <v>0.75938262000000001</v>
      </c>
      <c r="R248" s="4">
        <v>-0.13301539000000001</v>
      </c>
      <c r="S248" s="3">
        <v>4085</v>
      </c>
      <c r="T248" s="4">
        <v>0.74878712999999997</v>
      </c>
      <c r="U248" s="4">
        <v>5.5293620000000002E-2</v>
      </c>
      <c r="V248" s="3">
        <v>4067</v>
      </c>
      <c r="W248" s="4">
        <v>0.75438523000000002</v>
      </c>
      <c r="X248" s="4">
        <v>-4.2117600000000002E-3</v>
      </c>
      <c r="Y248" s="3">
        <v>4193</v>
      </c>
      <c r="Z248" s="4">
        <v>0.75374622999999996</v>
      </c>
      <c r="AA248" s="4">
        <v>3.0970649999999999E-2</v>
      </c>
      <c r="AB248" s="3">
        <v>3888</v>
      </c>
      <c r="AC248" s="4">
        <v>0.74662748999999995</v>
      </c>
      <c r="AD248" s="4">
        <v>-7.2721099999999997E-2</v>
      </c>
      <c r="AE248" s="3">
        <v>3729</v>
      </c>
      <c r="AF248" s="4">
        <v>0.73845850000000002</v>
      </c>
      <c r="AG248" s="4">
        <v>-4.1056210000000003E-2</v>
      </c>
    </row>
    <row r="249" spans="1:33">
      <c r="A249" s="2" t="s">
        <v>46</v>
      </c>
      <c r="B249" s="2" t="s">
        <v>191</v>
      </c>
      <c r="C249" s="2" t="s">
        <v>49</v>
      </c>
      <c r="D249" s="3">
        <v>919</v>
      </c>
      <c r="E249" s="4">
        <v>0.20300904</v>
      </c>
      <c r="F249" s="4"/>
      <c r="G249" s="3">
        <v>1021</v>
      </c>
      <c r="H249" s="4">
        <v>0.21245885</v>
      </c>
      <c r="I249" s="4">
        <v>0.11170023</v>
      </c>
      <c r="J249" s="3">
        <v>1055</v>
      </c>
      <c r="K249" s="4">
        <v>0.20810031000000001</v>
      </c>
      <c r="L249" s="4">
        <v>3.2768980000000003E-2</v>
      </c>
      <c r="M249" s="3">
        <v>1168</v>
      </c>
      <c r="N249" s="4">
        <v>0.20737259</v>
      </c>
      <c r="O249" s="4">
        <v>0.10741617000000001</v>
      </c>
      <c r="P249" s="3">
        <v>1226</v>
      </c>
      <c r="Q249" s="4">
        <v>0.24061737999999999</v>
      </c>
      <c r="R249" s="4">
        <v>5.0014919999999997E-2</v>
      </c>
      <c r="S249" s="3">
        <v>1370</v>
      </c>
      <c r="T249" s="4">
        <v>0.25121286999999998</v>
      </c>
      <c r="U249" s="4">
        <v>0.11735321</v>
      </c>
      <c r="V249" s="3">
        <v>1324</v>
      </c>
      <c r="W249" s="4">
        <v>0.24561477000000001</v>
      </c>
      <c r="X249" s="4">
        <v>-3.3627009999999999E-2</v>
      </c>
      <c r="Y249" s="3">
        <v>1370</v>
      </c>
      <c r="Z249" s="4">
        <v>0.24625377000000001</v>
      </c>
      <c r="AA249" s="4">
        <v>3.4529190000000001E-2</v>
      </c>
      <c r="AB249" s="3">
        <v>1320</v>
      </c>
      <c r="AC249" s="4">
        <v>0.25337251</v>
      </c>
      <c r="AD249" s="4">
        <v>-3.6818450000000003E-2</v>
      </c>
      <c r="AE249" s="3">
        <v>1321</v>
      </c>
      <c r="AF249" s="4">
        <v>0.26154149999999998</v>
      </c>
      <c r="AG249" s="4">
        <v>8.1121000000000003E-4</v>
      </c>
    </row>
    <row r="250" spans="1:33">
      <c r="A250" s="2" t="s">
        <v>46</v>
      </c>
      <c r="B250" s="2" t="s">
        <v>191</v>
      </c>
      <c r="C250" s="2" t="s">
        <v>48</v>
      </c>
      <c r="D250" s="3">
        <v>4525</v>
      </c>
      <c r="E250" s="4">
        <v>1</v>
      </c>
      <c r="F250" s="4"/>
      <c r="G250" s="3">
        <v>4807</v>
      </c>
      <c r="H250" s="4">
        <v>1</v>
      </c>
      <c r="I250" s="4">
        <v>6.2253700000000002E-2</v>
      </c>
      <c r="J250" s="3">
        <v>5068</v>
      </c>
      <c r="K250" s="4">
        <v>1</v>
      </c>
      <c r="L250" s="4">
        <v>5.4399749999999997E-2</v>
      </c>
      <c r="M250" s="3">
        <v>5633</v>
      </c>
      <c r="N250" s="4">
        <v>1</v>
      </c>
      <c r="O250" s="4">
        <v>0.11130236</v>
      </c>
      <c r="P250" s="3">
        <v>5097</v>
      </c>
      <c r="Q250" s="4">
        <v>1</v>
      </c>
      <c r="R250" s="4">
        <v>-9.5059920000000006E-2</v>
      </c>
      <c r="S250" s="3">
        <v>5455</v>
      </c>
      <c r="T250" s="4">
        <v>1</v>
      </c>
      <c r="U250" s="4">
        <v>7.0226230000000001E-2</v>
      </c>
      <c r="V250" s="3">
        <v>5392</v>
      </c>
      <c r="W250" s="4">
        <v>1</v>
      </c>
      <c r="X250" s="4">
        <v>-1.160125E-2</v>
      </c>
      <c r="Y250" s="3">
        <v>5563</v>
      </c>
      <c r="Z250" s="4">
        <v>1</v>
      </c>
      <c r="AA250" s="4">
        <v>3.184468E-2</v>
      </c>
      <c r="AB250" s="3">
        <v>5208</v>
      </c>
      <c r="AC250" s="4">
        <v>1</v>
      </c>
      <c r="AD250" s="4">
        <v>-6.3879939999999996E-2</v>
      </c>
      <c r="AE250" s="3">
        <v>5050</v>
      </c>
      <c r="AF250" s="4">
        <v>1</v>
      </c>
      <c r="AG250" s="4">
        <v>-3.044815E-2</v>
      </c>
    </row>
    <row r="251" spans="1:33">
      <c r="A251" s="2" t="s">
        <v>46</v>
      </c>
      <c r="B251" s="2" t="s">
        <v>192</v>
      </c>
      <c r="C251" s="2" t="s">
        <v>44</v>
      </c>
      <c r="D251" s="3">
        <v>4284</v>
      </c>
      <c r="E251" s="4">
        <v>0.82955159000000001</v>
      </c>
      <c r="F251" s="4"/>
      <c r="G251" s="3">
        <v>4552</v>
      </c>
      <c r="H251" s="4">
        <v>0.82440667999999995</v>
      </c>
      <c r="I251" s="4">
        <v>6.2701010000000001E-2</v>
      </c>
      <c r="J251" s="3">
        <v>4437</v>
      </c>
      <c r="K251" s="4">
        <v>0.82957338000000003</v>
      </c>
      <c r="L251" s="4">
        <v>-2.5419560000000001E-2</v>
      </c>
      <c r="M251" s="3">
        <v>4536</v>
      </c>
      <c r="N251" s="4">
        <v>0.82522686000000001</v>
      </c>
      <c r="O251" s="4">
        <v>2.242572E-2</v>
      </c>
      <c r="P251" s="3">
        <v>4702</v>
      </c>
      <c r="Q251" s="4">
        <v>0.83822662000000003</v>
      </c>
      <c r="R251" s="4">
        <v>3.664742E-2</v>
      </c>
      <c r="S251" s="3">
        <v>4852</v>
      </c>
      <c r="T251" s="4">
        <v>0.84185284999999999</v>
      </c>
      <c r="U251" s="4">
        <v>3.186158E-2</v>
      </c>
      <c r="V251" s="3">
        <v>5012</v>
      </c>
      <c r="W251" s="4">
        <v>0.84854176999999997</v>
      </c>
      <c r="X251" s="4">
        <v>3.2871129999999998E-2</v>
      </c>
      <c r="Y251" s="3">
        <v>4174</v>
      </c>
      <c r="Z251" s="4">
        <v>0.85616875999999997</v>
      </c>
      <c r="AA251" s="4">
        <v>-0.16718891</v>
      </c>
      <c r="AB251" s="3">
        <v>4375</v>
      </c>
      <c r="AC251" s="4">
        <v>0.84264561000000004</v>
      </c>
      <c r="AD251" s="4">
        <v>4.8213220000000001E-2</v>
      </c>
      <c r="AE251" s="3">
        <v>4639</v>
      </c>
      <c r="AF251" s="4">
        <v>0.86305549999999998</v>
      </c>
      <c r="AG251" s="4">
        <v>6.0215560000000001E-2</v>
      </c>
    </row>
    <row r="252" spans="1:33">
      <c r="A252" s="2" t="s">
        <v>46</v>
      </c>
      <c r="B252" s="2" t="s">
        <v>192</v>
      </c>
      <c r="C252" s="2" t="s">
        <v>49</v>
      </c>
      <c r="D252" s="3">
        <v>880</v>
      </c>
      <c r="E252" s="4">
        <v>0.17044840999999999</v>
      </c>
      <c r="F252" s="4"/>
      <c r="G252" s="3">
        <v>970</v>
      </c>
      <c r="H252" s="4">
        <v>0.17559332</v>
      </c>
      <c r="I252" s="4">
        <v>0.10161043</v>
      </c>
      <c r="J252" s="3">
        <v>911</v>
      </c>
      <c r="K252" s="4">
        <v>0.17042662</v>
      </c>
      <c r="L252" s="4">
        <v>-5.9987100000000002E-2</v>
      </c>
      <c r="M252" s="3">
        <v>961</v>
      </c>
      <c r="N252" s="4">
        <v>0.17477313999999999</v>
      </c>
      <c r="O252" s="4">
        <v>5.4023950000000001E-2</v>
      </c>
      <c r="P252" s="3">
        <v>908</v>
      </c>
      <c r="Q252" s="4">
        <v>0.16177337999999999</v>
      </c>
      <c r="R252" s="4">
        <v>-5.5340399999999998E-2</v>
      </c>
      <c r="S252" s="3">
        <v>912</v>
      </c>
      <c r="T252" s="4">
        <v>0.15814714999999999</v>
      </c>
      <c r="U252" s="4">
        <v>4.3868700000000002E-3</v>
      </c>
      <c r="V252" s="3">
        <v>895</v>
      </c>
      <c r="W252" s="4">
        <v>0.15145823</v>
      </c>
      <c r="X252" s="4">
        <v>-1.861229E-2</v>
      </c>
      <c r="Y252" s="3">
        <v>701</v>
      </c>
      <c r="Z252" s="4">
        <v>0.14383124</v>
      </c>
      <c r="AA252" s="4">
        <v>-0.21617217</v>
      </c>
      <c r="AB252" s="3">
        <v>817</v>
      </c>
      <c r="AC252" s="4">
        <v>0.15735439000000001</v>
      </c>
      <c r="AD252" s="4">
        <v>0.16517108999999999</v>
      </c>
      <c r="AE252" s="3">
        <v>736</v>
      </c>
      <c r="AF252" s="4">
        <v>0.1369445</v>
      </c>
      <c r="AG252" s="4">
        <v>-9.9121710000000002E-2</v>
      </c>
    </row>
    <row r="253" spans="1:33">
      <c r="A253" s="2" t="s">
        <v>46</v>
      </c>
      <c r="B253" s="2" t="s">
        <v>192</v>
      </c>
      <c r="C253" s="2" t="s">
        <v>48</v>
      </c>
      <c r="D253" s="3">
        <v>5164</v>
      </c>
      <c r="E253" s="4">
        <v>1</v>
      </c>
      <c r="F253" s="4"/>
      <c r="G253" s="3">
        <v>5522</v>
      </c>
      <c r="H253" s="4">
        <v>1</v>
      </c>
      <c r="I253" s="4">
        <v>6.9333049999999993E-2</v>
      </c>
      <c r="J253" s="3">
        <v>5348</v>
      </c>
      <c r="K253" s="4">
        <v>1</v>
      </c>
      <c r="L253" s="4">
        <v>-3.1489389999999999E-2</v>
      </c>
      <c r="M253" s="3">
        <v>5497</v>
      </c>
      <c r="N253" s="4">
        <v>1</v>
      </c>
      <c r="O253" s="4">
        <v>2.78109E-2</v>
      </c>
      <c r="P253" s="3">
        <v>5610</v>
      </c>
      <c r="Q253" s="4">
        <v>1</v>
      </c>
      <c r="R253" s="4">
        <v>2.0570419999999999E-2</v>
      </c>
      <c r="S253" s="3">
        <v>5764</v>
      </c>
      <c r="T253" s="4">
        <v>1</v>
      </c>
      <c r="U253" s="4">
        <v>2.7416909999999999E-2</v>
      </c>
      <c r="V253" s="3">
        <v>5906</v>
      </c>
      <c r="W253" s="4">
        <v>1</v>
      </c>
      <c r="X253" s="4">
        <v>2.4729170000000002E-2</v>
      </c>
      <c r="Y253" s="3">
        <v>4875</v>
      </c>
      <c r="Z253" s="4">
        <v>1</v>
      </c>
      <c r="AA253" s="4">
        <v>-0.17460782999999999</v>
      </c>
      <c r="AB253" s="3">
        <v>5192</v>
      </c>
      <c r="AC253" s="4">
        <v>1</v>
      </c>
      <c r="AD253" s="4">
        <v>6.5035410000000002E-2</v>
      </c>
      <c r="AE253" s="3">
        <v>5375</v>
      </c>
      <c r="AF253" s="4">
        <v>1</v>
      </c>
      <c r="AG253" s="4">
        <v>3.5143140000000003E-2</v>
      </c>
    </row>
    <row r="254" spans="1:33">
      <c r="A254" s="2" t="s">
        <v>46</v>
      </c>
      <c r="B254" s="2" t="s">
        <v>193</v>
      </c>
      <c r="C254" s="2" t="s">
        <v>44</v>
      </c>
      <c r="D254" s="3">
        <v>2932</v>
      </c>
      <c r="E254" s="4">
        <v>0.87416254999999998</v>
      </c>
      <c r="F254" s="4"/>
      <c r="G254" s="3">
        <v>3464</v>
      </c>
      <c r="H254" s="4">
        <v>0.86212593999999998</v>
      </c>
      <c r="I254" s="4">
        <v>0.18168366</v>
      </c>
      <c r="J254" s="3">
        <v>1910</v>
      </c>
      <c r="K254" s="4">
        <v>0.85351816000000003</v>
      </c>
      <c r="L254" s="4">
        <v>-0.44863175</v>
      </c>
      <c r="M254" s="3">
        <v>1846</v>
      </c>
      <c r="N254" s="4">
        <v>0.84069643000000005</v>
      </c>
      <c r="O254" s="4">
        <v>-3.3440730000000002E-2</v>
      </c>
      <c r="P254" s="3">
        <v>1620</v>
      </c>
      <c r="Q254" s="4">
        <v>0.82282155999999995</v>
      </c>
      <c r="R254" s="4">
        <v>-0.12246061</v>
      </c>
      <c r="S254" s="3">
        <v>1366</v>
      </c>
      <c r="T254" s="4">
        <v>0.82340148000000002</v>
      </c>
      <c r="U254" s="4">
        <v>-0.15671509</v>
      </c>
      <c r="V254" s="3">
        <v>1484</v>
      </c>
      <c r="W254" s="4">
        <v>0.82636918000000004</v>
      </c>
      <c r="X254" s="4">
        <v>8.6300479999999999E-2</v>
      </c>
      <c r="Y254" s="3">
        <v>1141</v>
      </c>
      <c r="Z254" s="4">
        <v>0.79956110999999996</v>
      </c>
      <c r="AA254" s="4">
        <v>-0.23098684999999999</v>
      </c>
      <c r="AB254" s="3">
        <v>1604</v>
      </c>
      <c r="AC254" s="4">
        <v>0.83218104000000004</v>
      </c>
      <c r="AD254" s="4">
        <v>0.40502144000000001</v>
      </c>
      <c r="AE254" s="3">
        <v>1680</v>
      </c>
      <c r="AF254" s="4">
        <v>0.83696760000000003</v>
      </c>
      <c r="AG254" s="4">
        <v>4.7833769999999998E-2</v>
      </c>
    </row>
    <row r="255" spans="1:33">
      <c r="A255" s="2" t="s">
        <v>46</v>
      </c>
      <c r="B255" s="2" t="s">
        <v>193</v>
      </c>
      <c r="C255" s="2" t="s">
        <v>49</v>
      </c>
      <c r="D255" s="3">
        <v>422</v>
      </c>
      <c r="E255" s="4">
        <v>0.12583744999999999</v>
      </c>
      <c r="F255" s="4"/>
      <c r="G255" s="3">
        <v>554</v>
      </c>
      <c r="H255" s="4">
        <v>0.13787405999999999</v>
      </c>
      <c r="I255" s="4">
        <v>0.31279036999999998</v>
      </c>
      <c r="J255" s="3">
        <v>328</v>
      </c>
      <c r="K255" s="4">
        <v>0.14648184</v>
      </c>
      <c r="L255" s="4">
        <v>-0.40830091000000002</v>
      </c>
      <c r="M255" s="3">
        <v>350</v>
      </c>
      <c r="N255" s="4">
        <v>0.15930357000000001</v>
      </c>
      <c r="O255" s="4">
        <v>6.7194989999999996E-2</v>
      </c>
      <c r="P255" s="3">
        <v>349</v>
      </c>
      <c r="Q255" s="4">
        <v>0.17717843999999999</v>
      </c>
      <c r="R255" s="4">
        <v>-2.7924999999999998E-3</v>
      </c>
      <c r="S255" s="3">
        <v>293</v>
      </c>
      <c r="T255" s="4">
        <v>0.17659852000000001</v>
      </c>
      <c r="U255" s="4">
        <v>-0.16006719999999999</v>
      </c>
      <c r="V255" s="3">
        <v>312</v>
      </c>
      <c r="W255" s="4">
        <v>0.17363081999999999</v>
      </c>
      <c r="X255" s="4">
        <v>6.4209810000000006E-2</v>
      </c>
      <c r="Y255" s="3">
        <v>286</v>
      </c>
      <c r="Z255" s="4">
        <v>0.20043889000000001</v>
      </c>
      <c r="AA255" s="4">
        <v>-8.2488790000000006E-2</v>
      </c>
      <c r="AB255" s="3">
        <v>323</v>
      </c>
      <c r="AC255" s="4">
        <v>0.16781895999999999</v>
      </c>
      <c r="AD255" s="4">
        <v>0.13025342000000001</v>
      </c>
      <c r="AE255" s="3">
        <v>327</v>
      </c>
      <c r="AF255" s="4">
        <v>0.16303239999999999</v>
      </c>
      <c r="AG255" s="4">
        <v>1.2125749999999999E-2</v>
      </c>
    </row>
    <row r="256" spans="1:33">
      <c r="A256" s="2" t="s">
        <v>46</v>
      </c>
      <c r="B256" s="2" t="s">
        <v>193</v>
      </c>
      <c r="C256" s="2" t="s">
        <v>48</v>
      </c>
      <c r="D256" s="3">
        <v>3354</v>
      </c>
      <c r="E256" s="4">
        <v>1</v>
      </c>
      <c r="F256" s="4"/>
      <c r="G256" s="3">
        <v>4018</v>
      </c>
      <c r="H256" s="4">
        <v>1</v>
      </c>
      <c r="I256" s="4">
        <v>0.19818179</v>
      </c>
      <c r="J256" s="3">
        <v>2238</v>
      </c>
      <c r="K256" s="4">
        <v>1</v>
      </c>
      <c r="L256" s="4">
        <v>-0.44307117000000001</v>
      </c>
      <c r="M256" s="3">
        <v>2196</v>
      </c>
      <c r="N256" s="4">
        <v>1</v>
      </c>
      <c r="O256" s="4">
        <v>-1.8699420000000001E-2</v>
      </c>
      <c r="P256" s="3">
        <v>1969</v>
      </c>
      <c r="Q256" s="4">
        <v>1</v>
      </c>
      <c r="R256" s="4">
        <v>-0.10339706</v>
      </c>
      <c r="S256" s="3">
        <v>1659</v>
      </c>
      <c r="T256" s="4">
        <v>1</v>
      </c>
      <c r="U256" s="4">
        <v>-0.15730901</v>
      </c>
      <c r="V256" s="3">
        <v>1796</v>
      </c>
      <c r="W256" s="4">
        <v>1</v>
      </c>
      <c r="X256" s="4">
        <v>8.2399299999999995E-2</v>
      </c>
      <c r="Y256" s="3">
        <v>1427</v>
      </c>
      <c r="Z256" s="4">
        <v>1</v>
      </c>
      <c r="AA256" s="4">
        <v>-0.20520300999999999</v>
      </c>
      <c r="AB256" s="3">
        <v>1927</v>
      </c>
      <c r="AC256" s="4">
        <v>1</v>
      </c>
      <c r="AD256" s="4">
        <v>0.34994723999999999</v>
      </c>
      <c r="AE256" s="3">
        <v>2008</v>
      </c>
      <c r="AF256" s="4">
        <v>1</v>
      </c>
      <c r="AG256" s="4">
        <v>4.1841290000000003E-2</v>
      </c>
    </row>
    <row r="257" spans="1:33">
      <c r="A257" s="2" t="s">
        <v>46</v>
      </c>
      <c r="B257" s="2" t="s">
        <v>194</v>
      </c>
      <c r="C257" s="2" t="s">
        <v>44</v>
      </c>
      <c r="D257" s="3">
        <v>20131</v>
      </c>
      <c r="E257" s="4">
        <v>0.90248331000000004</v>
      </c>
      <c r="F257" s="4"/>
      <c r="G257" s="3">
        <v>19824</v>
      </c>
      <c r="H257" s="4">
        <v>0.88801273000000003</v>
      </c>
      <c r="I257" s="4">
        <v>-1.523414E-2</v>
      </c>
      <c r="J257" s="3">
        <v>19685</v>
      </c>
      <c r="K257" s="4">
        <v>0.89136333000000001</v>
      </c>
      <c r="L257" s="4">
        <v>-7.0016499999999999E-3</v>
      </c>
      <c r="M257" s="3">
        <v>18901</v>
      </c>
      <c r="N257" s="4">
        <v>0.89408927999999999</v>
      </c>
      <c r="O257" s="4">
        <v>-3.9831699999999998E-2</v>
      </c>
      <c r="P257" s="3">
        <v>19655</v>
      </c>
      <c r="Q257" s="4">
        <v>0.88261568999999995</v>
      </c>
      <c r="R257" s="4">
        <v>3.9879900000000003E-2</v>
      </c>
      <c r="S257" s="3">
        <v>18830</v>
      </c>
      <c r="T257" s="4">
        <v>0.85616327999999997</v>
      </c>
      <c r="U257" s="4">
        <v>-4.1987499999999997E-2</v>
      </c>
      <c r="V257" s="3">
        <v>18392</v>
      </c>
      <c r="W257" s="4">
        <v>0.86757784000000004</v>
      </c>
      <c r="X257" s="4">
        <v>-2.3257710000000001E-2</v>
      </c>
      <c r="Y257" s="3">
        <v>15769</v>
      </c>
      <c r="Z257" s="4">
        <v>0.86164790999999996</v>
      </c>
      <c r="AA257" s="4">
        <v>-0.14263724</v>
      </c>
      <c r="AB257" s="3">
        <v>17290</v>
      </c>
      <c r="AC257" s="4">
        <v>0.87005829000000001</v>
      </c>
      <c r="AD257" s="4">
        <v>9.6486459999999996E-2</v>
      </c>
      <c r="AE257" s="3">
        <v>17432</v>
      </c>
      <c r="AF257" s="4">
        <v>0.86164373999999999</v>
      </c>
      <c r="AG257" s="4">
        <v>8.2094799999999999E-3</v>
      </c>
    </row>
    <row r="258" spans="1:33">
      <c r="A258" s="2" t="s">
        <v>46</v>
      </c>
      <c r="B258" s="2" t="s">
        <v>194</v>
      </c>
      <c r="C258" s="2" t="s">
        <v>49</v>
      </c>
      <c r="D258" s="3">
        <v>2175</v>
      </c>
      <c r="E258" s="4">
        <v>9.7516690000000003E-2</v>
      </c>
      <c r="F258" s="4"/>
      <c r="G258" s="3">
        <v>2500</v>
      </c>
      <c r="H258" s="4">
        <v>0.11198727</v>
      </c>
      <c r="I258" s="4">
        <v>0.14932448000000001</v>
      </c>
      <c r="J258" s="3">
        <v>2399</v>
      </c>
      <c r="K258" s="4">
        <v>0.10863667</v>
      </c>
      <c r="L258" s="4">
        <v>-4.0332609999999998E-2</v>
      </c>
      <c r="M258" s="3">
        <v>2239</v>
      </c>
      <c r="N258" s="4">
        <v>0.10591072</v>
      </c>
      <c r="O258" s="4">
        <v>-6.6778599999999994E-2</v>
      </c>
      <c r="P258" s="3">
        <v>2614</v>
      </c>
      <c r="Q258" s="4">
        <v>0.11738431000000001</v>
      </c>
      <c r="R258" s="4">
        <v>0.16751530000000001</v>
      </c>
      <c r="S258" s="3">
        <v>3163</v>
      </c>
      <c r="T258" s="4">
        <v>0.14383672</v>
      </c>
      <c r="U258" s="4">
        <v>0.21016878</v>
      </c>
      <c r="V258" s="3">
        <v>2807</v>
      </c>
      <c r="W258" s="4">
        <v>0.13242216000000001</v>
      </c>
      <c r="X258" s="4">
        <v>-0.11260078</v>
      </c>
      <c r="Y258" s="3">
        <v>2532</v>
      </c>
      <c r="Z258" s="4">
        <v>0.13835209000000001</v>
      </c>
      <c r="AA258" s="4">
        <v>-9.8079449999999999E-2</v>
      </c>
      <c r="AB258" s="3">
        <v>2582</v>
      </c>
      <c r="AC258" s="4">
        <v>0.12994170999999999</v>
      </c>
      <c r="AD258" s="4">
        <v>1.987655E-2</v>
      </c>
      <c r="AE258" s="3">
        <v>2799</v>
      </c>
      <c r="AF258" s="4">
        <v>0.13835626000000001</v>
      </c>
      <c r="AG258" s="4">
        <v>8.3980849999999996E-2</v>
      </c>
    </row>
    <row r="259" spans="1:33">
      <c r="A259" s="2" t="s">
        <v>46</v>
      </c>
      <c r="B259" s="2" t="s">
        <v>194</v>
      </c>
      <c r="C259" s="2" t="s">
        <v>48</v>
      </c>
      <c r="D259" s="3">
        <v>22306</v>
      </c>
      <c r="E259" s="4">
        <v>1</v>
      </c>
      <c r="F259" s="4"/>
      <c r="G259" s="3">
        <v>22324</v>
      </c>
      <c r="H259" s="4">
        <v>1</v>
      </c>
      <c r="I259" s="4">
        <v>8.1307000000000005E-4</v>
      </c>
      <c r="J259" s="3">
        <v>22085</v>
      </c>
      <c r="K259" s="4">
        <v>1</v>
      </c>
      <c r="L259" s="4">
        <v>-1.07343E-2</v>
      </c>
      <c r="M259" s="3">
        <v>21140</v>
      </c>
      <c r="N259" s="4">
        <v>1</v>
      </c>
      <c r="O259" s="4">
        <v>-4.2759119999999998E-2</v>
      </c>
      <c r="P259" s="3">
        <v>22269</v>
      </c>
      <c r="Q259" s="4">
        <v>1</v>
      </c>
      <c r="R259" s="4">
        <v>5.3397859999999998E-2</v>
      </c>
      <c r="S259" s="3">
        <v>21993</v>
      </c>
      <c r="T259" s="4">
        <v>1</v>
      </c>
      <c r="U259" s="4">
        <v>-1.238831E-2</v>
      </c>
      <c r="V259" s="3">
        <v>21199</v>
      </c>
      <c r="W259" s="4">
        <v>1</v>
      </c>
      <c r="X259" s="4">
        <v>-3.6108519999999998E-2</v>
      </c>
      <c r="Y259" s="3">
        <v>18300</v>
      </c>
      <c r="Z259" s="4">
        <v>1</v>
      </c>
      <c r="AA259" s="4">
        <v>-0.13673679999999999</v>
      </c>
      <c r="AB259" s="3">
        <v>19872</v>
      </c>
      <c r="AC259" s="4">
        <v>1</v>
      </c>
      <c r="AD259" s="4">
        <v>8.5887320000000003E-2</v>
      </c>
      <c r="AE259" s="3">
        <v>20231</v>
      </c>
      <c r="AF259" s="4">
        <v>1</v>
      </c>
      <c r="AG259" s="4">
        <v>1.805534E-2</v>
      </c>
    </row>
    <row r="260" spans="1:33">
      <c r="A260" s="2" t="s">
        <v>46</v>
      </c>
      <c r="B260" s="2" t="s">
        <v>195</v>
      </c>
      <c r="C260" s="2" t="s">
        <v>44</v>
      </c>
      <c r="D260" s="3">
        <v>5061</v>
      </c>
      <c r="E260" s="4">
        <v>0.65141780999999999</v>
      </c>
      <c r="F260" s="4"/>
      <c r="G260" s="3">
        <v>5486</v>
      </c>
      <c r="H260" s="4">
        <v>0.62674638000000005</v>
      </c>
      <c r="I260" s="4">
        <v>8.3983740000000001E-2</v>
      </c>
      <c r="J260" s="3">
        <v>4969</v>
      </c>
      <c r="K260" s="4">
        <v>0.59996218000000001</v>
      </c>
      <c r="L260" s="4">
        <v>-9.4256889999999996E-2</v>
      </c>
      <c r="M260" s="3">
        <v>4694</v>
      </c>
      <c r="N260" s="4">
        <v>0.585507</v>
      </c>
      <c r="O260" s="4">
        <v>-5.5450449999999998E-2</v>
      </c>
      <c r="P260" s="3">
        <v>4399</v>
      </c>
      <c r="Q260" s="4">
        <v>0.58755911000000005</v>
      </c>
      <c r="R260" s="4">
        <v>-6.2655230000000006E-2</v>
      </c>
      <c r="S260" s="3">
        <v>3912</v>
      </c>
      <c r="T260" s="4">
        <v>0.56536344999999999</v>
      </c>
      <c r="U260" s="4">
        <v>-0.11076363</v>
      </c>
      <c r="V260" s="3">
        <v>3753</v>
      </c>
      <c r="W260" s="4">
        <v>0.57740935999999998</v>
      </c>
      <c r="X260" s="4">
        <v>-4.0563710000000003E-2</v>
      </c>
      <c r="Y260" s="3">
        <v>3465</v>
      </c>
      <c r="Z260" s="4">
        <v>0.56812225000000005</v>
      </c>
      <c r="AA260" s="4">
        <v>-7.6914350000000006E-2</v>
      </c>
      <c r="AB260" s="3">
        <v>3482</v>
      </c>
      <c r="AC260" s="4">
        <v>0.55604525000000005</v>
      </c>
      <c r="AD260" s="4">
        <v>5.0453199999999998E-3</v>
      </c>
      <c r="AE260" s="3">
        <v>3703</v>
      </c>
      <c r="AF260" s="4">
        <v>0.59595076000000002</v>
      </c>
      <c r="AG260" s="4">
        <v>6.3429230000000003E-2</v>
      </c>
    </row>
    <row r="261" spans="1:33">
      <c r="A261" s="2" t="s">
        <v>46</v>
      </c>
      <c r="B261" s="2" t="s">
        <v>195</v>
      </c>
      <c r="C261" s="2" t="s">
        <v>49</v>
      </c>
      <c r="D261" s="3">
        <v>2708</v>
      </c>
      <c r="E261" s="4">
        <v>0.34858219000000001</v>
      </c>
      <c r="F261" s="4"/>
      <c r="G261" s="3">
        <v>3267</v>
      </c>
      <c r="H261" s="4">
        <v>0.37325362000000001</v>
      </c>
      <c r="I261" s="4">
        <v>0.20639462</v>
      </c>
      <c r="J261" s="3">
        <v>3313</v>
      </c>
      <c r="K261" s="4">
        <v>0.40003781999999999</v>
      </c>
      <c r="L261" s="4">
        <v>1.40749E-2</v>
      </c>
      <c r="M261" s="3">
        <v>3323</v>
      </c>
      <c r="N261" s="4">
        <v>0.414493</v>
      </c>
      <c r="O261" s="4">
        <v>2.8423799999999998E-3</v>
      </c>
      <c r="P261" s="3">
        <v>3088</v>
      </c>
      <c r="Q261" s="4">
        <v>0.41244089</v>
      </c>
      <c r="R261" s="4">
        <v>-7.0553500000000005E-2</v>
      </c>
      <c r="S261" s="3">
        <v>3008</v>
      </c>
      <c r="T261" s="4">
        <v>0.43463655000000001</v>
      </c>
      <c r="U261" s="4">
        <v>-2.6119679999999999E-2</v>
      </c>
      <c r="V261" s="3">
        <v>2747</v>
      </c>
      <c r="W261" s="4">
        <v>0.42259064000000002</v>
      </c>
      <c r="X261" s="4">
        <v>-8.6615399999999995E-2</v>
      </c>
      <c r="Y261" s="3">
        <v>2634</v>
      </c>
      <c r="Z261" s="4">
        <v>0.43187775</v>
      </c>
      <c r="AA261" s="4">
        <v>-4.1206729999999997E-2</v>
      </c>
      <c r="AB261" s="3">
        <v>2780</v>
      </c>
      <c r="AC261" s="4">
        <v>0.44395475000000001</v>
      </c>
      <c r="AD261" s="4">
        <v>5.5589769999999997E-2</v>
      </c>
      <c r="AE261" s="3">
        <v>2511</v>
      </c>
      <c r="AF261" s="4">
        <v>0.40404923999999998</v>
      </c>
      <c r="AG261" s="4">
        <v>-9.6966339999999998E-2</v>
      </c>
    </row>
    <row r="262" spans="1:33">
      <c r="A262" s="2" t="s">
        <v>46</v>
      </c>
      <c r="B262" s="2" t="s">
        <v>195</v>
      </c>
      <c r="C262" s="2" t="s">
        <v>48</v>
      </c>
      <c r="D262" s="3">
        <v>7769</v>
      </c>
      <c r="E262" s="4">
        <v>1</v>
      </c>
      <c r="F262" s="4"/>
      <c r="G262" s="3">
        <v>8753</v>
      </c>
      <c r="H262" s="4">
        <v>1</v>
      </c>
      <c r="I262" s="4">
        <v>0.12665399999999999</v>
      </c>
      <c r="J262" s="3">
        <v>8282</v>
      </c>
      <c r="K262" s="4">
        <v>1</v>
      </c>
      <c r="L262" s="4">
        <v>-5.382166E-2</v>
      </c>
      <c r="M262" s="3">
        <v>8016</v>
      </c>
      <c r="N262" s="4">
        <v>1</v>
      </c>
      <c r="O262" s="4">
        <v>-3.2131109999999997E-2</v>
      </c>
      <c r="P262" s="3">
        <v>7488</v>
      </c>
      <c r="Q262" s="4">
        <v>1</v>
      </c>
      <c r="R262" s="4">
        <v>-6.5929009999999996E-2</v>
      </c>
      <c r="S262" s="3">
        <v>6920</v>
      </c>
      <c r="T262" s="4">
        <v>1</v>
      </c>
      <c r="U262" s="4">
        <v>-7.5853000000000004E-2</v>
      </c>
      <c r="V262" s="3">
        <v>6501</v>
      </c>
      <c r="W262" s="4">
        <v>1</v>
      </c>
      <c r="X262" s="4">
        <v>-6.0579460000000002E-2</v>
      </c>
      <c r="Y262" s="3">
        <v>6099</v>
      </c>
      <c r="Z262" s="4">
        <v>1</v>
      </c>
      <c r="AA262" s="4">
        <v>-6.182464E-2</v>
      </c>
      <c r="AB262" s="3">
        <v>6263</v>
      </c>
      <c r="AC262" s="4">
        <v>1</v>
      </c>
      <c r="AD262" s="4">
        <v>2.687434E-2</v>
      </c>
      <c r="AE262" s="3">
        <v>6214</v>
      </c>
      <c r="AF262" s="4">
        <v>1</v>
      </c>
      <c r="AG262" s="4">
        <v>-7.7791400000000004E-3</v>
      </c>
    </row>
    <row r="263" spans="1:33">
      <c r="A263" s="2" t="s">
        <v>46</v>
      </c>
      <c r="B263" s="2" t="s">
        <v>196</v>
      </c>
      <c r="C263" s="2" t="s">
        <v>44</v>
      </c>
      <c r="D263" s="3">
        <v>53591</v>
      </c>
      <c r="E263" s="4">
        <v>0.89747153000000002</v>
      </c>
      <c r="F263" s="4"/>
      <c r="G263" s="3">
        <v>53191</v>
      </c>
      <c r="H263" s="4">
        <v>0.89967089</v>
      </c>
      <c r="I263" s="4">
        <v>-7.4641100000000004E-3</v>
      </c>
      <c r="J263" s="3">
        <v>51937</v>
      </c>
      <c r="K263" s="4">
        <v>0.89701372999999995</v>
      </c>
      <c r="L263" s="4">
        <v>-2.3574459999999998E-2</v>
      </c>
      <c r="M263" s="3">
        <v>52627</v>
      </c>
      <c r="N263" s="4">
        <v>0.90615906000000002</v>
      </c>
      <c r="O263" s="4">
        <v>1.328886E-2</v>
      </c>
      <c r="P263" s="3">
        <v>48312</v>
      </c>
      <c r="Q263" s="4">
        <v>0.90074498999999997</v>
      </c>
      <c r="R263" s="4">
        <v>-8.2001210000000005E-2</v>
      </c>
      <c r="S263" s="3">
        <v>46470</v>
      </c>
      <c r="T263" s="4">
        <v>0.89480568999999999</v>
      </c>
      <c r="U263" s="4">
        <v>-3.8117709999999999E-2</v>
      </c>
      <c r="V263" s="3">
        <v>41645</v>
      </c>
      <c r="W263" s="4">
        <v>0.88869841000000005</v>
      </c>
      <c r="X263" s="4">
        <v>-0.10384199</v>
      </c>
      <c r="Y263" s="3">
        <v>36633</v>
      </c>
      <c r="Z263" s="4">
        <v>0.87980241000000003</v>
      </c>
      <c r="AA263" s="4">
        <v>-0.12034386</v>
      </c>
      <c r="AB263" s="3">
        <v>36305</v>
      </c>
      <c r="AC263" s="4">
        <v>0.88622836999999999</v>
      </c>
      <c r="AD263" s="4">
        <v>-8.9496300000000001E-3</v>
      </c>
      <c r="AE263" s="3">
        <v>35872</v>
      </c>
      <c r="AF263" s="4">
        <v>0.89128830999999997</v>
      </c>
      <c r="AG263" s="4">
        <v>-1.193722E-2</v>
      </c>
    </row>
    <row r="264" spans="1:33">
      <c r="A264" s="2" t="s">
        <v>46</v>
      </c>
      <c r="B264" s="2" t="s">
        <v>196</v>
      </c>
      <c r="C264" s="2" t="s">
        <v>49</v>
      </c>
      <c r="D264" s="3">
        <v>6122</v>
      </c>
      <c r="E264" s="4">
        <v>0.10252847</v>
      </c>
      <c r="F264" s="4"/>
      <c r="G264" s="3">
        <v>5932</v>
      </c>
      <c r="H264" s="4">
        <v>0.10032911</v>
      </c>
      <c r="I264" s="4">
        <v>-3.1129469999999999E-2</v>
      </c>
      <c r="J264" s="3">
        <v>5963</v>
      </c>
      <c r="K264" s="4">
        <v>0.10298627</v>
      </c>
      <c r="L264" s="4">
        <v>5.2546099999999998E-3</v>
      </c>
      <c r="M264" s="3">
        <v>5450</v>
      </c>
      <c r="N264" s="4">
        <v>9.3840939999999998E-2</v>
      </c>
      <c r="O264" s="4">
        <v>-8.6011050000000006E-2</v>
      </c>
      <c r="P264" s="3">
        <v>5324</v>
      </c>
      <c r="Q264" s="4">
        <v>9.9255010000000005E-2</v>
      </c>
      <c r="R264" s="4">
        <v>-2.320202E-2</v>
      </c>
      <c r="S264" s="3">
        <v>5463</v>
      </c>
      <c r="T264" s="4">
        <v>0.10519431</v>
      </c>
      <c r="U264" s="4">
        <v>2.6206699999999999E-2</v>
      </c>
      <c r="V264" s="3">
        <v>5216</v>
      </c>
      <c r="W264" s="4">
        <v>0.11130159000000001</v>
      </c>
      <c r="X264" s="4">
        <v>-4.5297469999999999E-2</v>
      </c>
      <c r="Y264" s="3">
        <v>5005</v>
      </c>
      <c r="Z264" s="4">
        <v>0.12019759000000001</v>
      </c>
      <c r="AA264" s="4">
        <v>-4.0430170000000001E-2</v>
      </c>
      <c r="AB264" s="3">
        <v>4661</v>
      </c>
      <c r="AC264" s="4">
        <v>0.11377163</v>
      </c>
      <c r="AD264" s="4">
        <v>-6.8734690000000001E-2</v>
      </c>
      <c r="AE264" s="3">
        <v>4375</v>
      </c>
      <c r="AF264" s="4">
        <v>0.10871169</v>
      </c>
      <c r="AG264" s="4">
        <v>-6.1240679999999999E-2</v>
      </c>
    </row>
    <row r="265" spans="1:33">
      <c r="A265" s="2" t="s">
        <v>46</v>
      </c>
      <c r="B265" s="2" t="s">
        <v>196</v>
      </c>
      <c r="C265" s="2" t="s">
        <v>48</v>
      </c>
      <c r="D265" s="3">
        <v>59714</v>
      </c>
      <c r="E265" s="4">
        <v>1</v>
      </c>
      <c r="F265" s="4"/>
      <c r="G265" s="3">
        <v>59123</v>
      </c>
      <c r="H265" s="4">
        <v>1</v>
      </c>
      <c r="I265" s="4">
        <v>-9.8904800000000001E-3</v>
      </c>
      <c r="J265" s="3">
        <v>57900</v>
      </c>
      <c r="K265" s="4">
        <v>1</v>
      </c>
      <c r="L265" s="4">
        <v>-2.068207E-2</v>
      </c>
      <c r="M265" s="3">
        <v>58077</v>
      </c>
      <c r="N265" s="4">
        <v>1</v>
      </c>
      <c r="O265" s="4">
        <v>3.0623299999999998E-3</v>
      </c>
      <c r="P265" s="3">
        <v>53635</v>
      </c>
      <c r="Q265" s="4">
        <v>1</v>
      </c>
      <c r="R265" s="4">
        <v>-7.648344E-2</v>
      </c>
      <c r="S265" s="3">
        <v>51933</v>
      </c>
      <c r="T265" s="4">
        <v>1</v>
      </c>
      <c r="U265" s="4">
        <v>-3.1733190000000001E-2</v>
      </c>
      <c r="V265" s="3">
        <v>46860</v>
      </c>
      <c r="W265" s="4">
        <v>1</v>
      </c>
      <c r="X265" s="4">
        <v>-9.7683439999999996E-2</v>
      </c>
      <c r="Y265" s="3">
        <v>41638</v>
      </c>
      <c r="Z265" s="4">
        <v>1</v>
      </c>
      <c r="AA265" s="4">
        <v>-0.11144933999999999</v>
      </c>
      <c r="AB265" s="3">
        <v>40966</v>
      </c>
      <c r="AC265" s="4">
        <v>1</v>
      </c>
      <c r="AD265" s="4">
        <v>-1.6135650000000001E-2</v>
      </c>
      <c r="AE265" s="3">
        <v>40247</v>
      </c>
      <c r="AF265" s="4">
        <v>1</v>
      </c>
      <c r="AG265" s="4">
        <v>-1.7546559999999999E-2</v>
      </c>
    </row>
    <row r="266" spans="1:33">
      <c r="A266" s="2" t="s">
        <v>46</v>
      </c>
      <c r="B266" s="2" t="s">
        <v>197</v>
      </c>
      <c r="C266" s="2" t="s">
        <v>44</v>
      </c>
      <c r="D266" s="3">
        <v>23351</v>
      </c>
      <c r="E266" s="4">
        <v>0.78727714999999998</v>
      </c>
      <c r="F266" s="4"/>
      <c r="G266" s="3">
        <v>23634</v>
      </c>
      <c r="H266" s="4">
        <v>0.76608178000000005</v>
      </c>
      <c r="I266" s="4">
        <v>1.2129239999999999E-2</v>
      </c>
      <c r="J266" s="3">
        <v>23612</v>
      </c>
      <c r="K266" s="4">
        <v>0.76686103000000005</v>
      </c>
      <c r="L266" s="4">
        <v>-9.3526000000000004E-4</v>
      </c>
      <c r="M266" s="3">
        <v>23771</v>
      </c>
      <c r="N266" s="4">
        <v>0.76125189999999998</v>
      </c>
      <c r="O266" s="4">
        <v>6.7207999999999999E-3</v>
      </c>
      <c r="P266" s="3">
        <v>22813</v>
      </c>
      <c r="Q266" s="4">
        <v>0.75654301000000002</v>
      </c>
      <c r="R266" s="4">
        <v>-4.0312050000000002E-2</v>
      </c>
      <c r="S266" s="3">
        <v>22924</v>
      </c>
      <c r="T266" s="4">
        <v>0.74333481999999995</v>
      </c>
      <c r="U266" s="4">
        <v>4.8677399999999997E-3</v>
      </c>
      <c r="V266" s="3">
        <v>22270</v>
      </c>
      <c r="W266" s="4">
        <v>0.72826573999999999</v>
      </c>
      <c r="X266" s="4">
        <v>-2.8540369999999999E-2</v>
      </c>
      <c r="Y266" s="3">
        <v>21817</v>
      </c>
      <c r="Z266" s="4">
        <v>0.72641023999999998</v>
      </c>
      <c r="AA266" s="4">
        <v>-2.0316750000000001E-2</v>
      </c>
      <c r="AB266" s="3">
        <v>22850</v>
      </c>
      <c r="AC266" s="4">
        <v>0.73811696000000004</v>
      </c>
      <c r="AD266" s="4">
        <v>4.735168E-2</v>
      </c>
      <c r="AE266" s="3">
        <v>23982</v>
      </c>
      <c r="AF266" s="4">
        <v>0.73547556000000003</v>
      </c>
      <c r="AG266" s="4">
        <v>4.9525340000000001E-2</v>
      </c>
    </row>
    <row r="267" spans="1:33">
      <c r="A267" s="2" t="s">
        <v>46</v>
      </c>
      <c r="B267" s="2" t="s">
        <v>197</v>
      </c>
      <c r="C267" s="2" t="s">
        <v>49</v>
      </c>
      <c r="D267" s="3">
        <v>6309</v>
      </c>
      <c r="E267" s="4">
        <v>0.21272284999999999</v>
      </c>
      <c r="F267" s="4"/>
      <c r="G267" s="3">
        <v>7217</v>
      </c>
      <c r="H267" s="4">
        <v>0.23391822000000001</v>
      </c>
      <c r="I267" s="4">
        <v>0.14376915000000001</v>
      </c>
      <c r="J267" s="3">
        <v>7179</v>
      </c>
      <c r="K267" s="4">
        <v>0.23313897</v>
      </c>
      <c r="L267" s="4">
        <v>-5.2752600000000004E-3</v>
      </c>
      <c r="M267" s="3">
        <v>7455</v>
      </c>
      <c r="N267" s="4">
        <v>0.23874809999999999</v>
      </c>
      <c r="O267" s="4">
        <v>3.853794E-2</v>
      </c>
      <c r="P267" s="3">
        <v>7341</v>
      </c>
      <c r="Q267" s="4">
        <v>0.24345699000000001</v>
      </c>
      <c r="R267" s="4">
        <v>-1.5292740000000001E-2</v>
      </c>
      <c r="S267" s="3">
        <v>7915</v>
      </c>
      <c r="T267" s="4">
        <v>0.25666517999999999</v>
      </c>
      <c r="U267" s="4">
        <v>7.8208509999999995E-2</v>
      </c>
      <c r="V267" s="3">
        <v>8309</v>
      </c>
      <c r="W267" s="4">
        <v>0.27173426000000001</v>
      </c>
      <c r="X267" s="4">
        <v>4.9776399999999998E-2</v>
      </c>
      <c r="Y267" s="3">
        <v>8217</v>
      </c>
      <c r="Z267" s="4">
        <v>0.27358976000000002</v>
      </c>
      <c r="AA267" s="4">
        <v>-1.110762E-2</v>
      </c>
      <c r="AB267" s="3">
        <v>8107</v>
      </c>
      <c r="AC267" s="4">
        <v>0.26188304000000001</v>
      </c>
      <c r="AD267" s="4">
        <v>-1.3364259999999999E-2</v>
      </c>
      <c r="AE267" s="3">
        <v>8625</v>
      </c>
      <c r="AF267" s="4">
        <v>0.26452444000000003</v>
      </c>
      <c r="AG267" s="4">
        <v>6.3918390000000005E-2</v>
      </c>
    </row>
    <row r="268" spans="1:33">
      <c r="A268" s="2" t="s">
        <v>46</v>
      </c>
      <c r="B268" s="2" t="s">
        <v>197</v>
      </c>
      <c r="C268" s="2" t="s">
        <v>48</v>
      </c>
      <c r="D268" s="3">
        <v>29661</v>
      </c>
      <c r="E268" s="4">
        <v>1</v>
      </c>
      <c r="F268" s="4"/>
      <c r="G268" s="3">
        <v>30851</v>
      </c>
      <c r="H268" s="4">
        <v>1</v>
      </c>
      <c r="I268" s="4">
        <v>4.0132050000000002E-2</v>
      </c>
      <c r="J268" s="3">
        <v>30791</v>
      </c>
      <c r="K268" s="4">
        <v>1</v>
      </c>
      <c r="L268" s="4">
        <v>-1.9504699999999999E-3</v>
      </c>
      <c r="M268" s="3">
        <v>31226</v>
      </c>
      <c r="N268" s="4">
        <v>1</v>
      </c>
      <c r="O268" s="4">
        <v>1.4138619999999999E-2</v>
      </c>
      <c r="P268" s="3">
        <v>30154</v>
      </c>
      <c r="Q268" s="4">
        <v>1</v>
      </c>
      <c r="R268" s="4">
        <v>-3.433874E-2</v>
      </c>
      <c r="S268" s="3">
        <v>30839</v>
      </c>
      <c r="T268" s="4">
        <v>1</v>
      </c>
      <c r="U268" s="4">
        <v>2.2723070000000001E-2</v>
      </c>
      <c r="V268" s="3">
        <v>30579</v>
      </c>
      <c r="W268" s="4">
        <v>1</v>
      </c>
      <c r="X268" s="4">
        <v>-8.4391799999999993E-3</v>
      </c>
      <c r="Y268" s="3">
        <v>30034</v>
      </c>
      <c r="Z268" s="4">
        <v>1</v>
      </c>
      <c r="AA268" s="4">
        <v>-1.7814320000000002E-2</v>
      </c>
      <c r="AB268" s="3">
        <v>30957</v>
      </c>
      <c r="AC268" s="4">
        <v>1</v>
      </c>
      <c r="AD268" s="4">
        <v>3.0740420000000001E-2</v>
      </c>
      <c r="AE268" s="3">
        <v>32607</v>
      </c>
      <c r="AF268" s="4">
        <v>1</v>
      </c>
      <c r="AG268" s="4">
        <v>5.3294639999999997E-2</v>
      </c>
    </row>
    <row r="269" spans="1:33">
      <c r="A269" s="2" t="s">
        <v>46</v>
      </c>
      <c r="B269" s="2" t="s">
        <v>198</v>
      </c>
      <c r="C269" s="2" t="s">
        <v>44</v>
      </c>
      <c r="D269" s="3">
        <v>1642</v>
      </c>
      <c r="E269" s="4">
        <v>0.80107656000000005</v>
      </c>
      <c r="F269" s="4"/>
      <c r="G269" s="3">
        <v>1836</v>
      </c>
      <c r="H269" s="4">
        <v>0.79641757999999996</v>
      </c>
      <c r="I269" s="4">
        <v>0.11762797</v>
      </c>
      <c r="J269" s="3">
        <v>1800</v>
      </c>
      <c r="K269" s="4">
        <v>0.81170149999999996</v>
      </c>
      <c r="L269" s="4">
        <v>-1.933501E-2</v>
      </c>
      <c r="M269" s="3">
        <v>1660</v>
      </c>
      <c r="N269" s="4">
        <v>0.79037404</v>
      </c>
      <c r="O269" s="4">
        <v>-7.7876269999999997E-2</v>
      </c>
      <c r="P269" s="3">
        <v>1706</v>
      </c>
      <c r="Q269" s="4">
        <v>0.79180671000000002</v>
      </c>
      <c r="R269" s="4">
        <v>2.7686780000000001E-2</v>
      </c>
      <c r="S269" s="3">
        <v>1608</v>
      </c>
      <c r="T269" s="4">
        <v>0.77594680000000005</v>
      </c>
      <c r="U269" s="4">
        <v>-5.7578650000000002E-2</v>
      </c>
      <c r="V269" s="3">
        <v>1519</v>
      </c>
      <c r="W269" s="4">
        <v>0.79756285000000005</v>
      </c>
      <c r="X269" s="4">
        <v>-5.5150009999999999E-2</v>
      </c>
      <c r="Y269" s="3">
        <v>1585</v>
      </c>
      <c r="Z269" s="4">
        <v>0.80398842999999998</v>
      </c>
      <c r="AA269" s="4">
        <v>4.3748420000000003E-2</v>
      </c>
      <c r="AB269" s="3">
        <v>1527</v>
      </c>
      <c r="AC269" s="4">
        <v>0.80498835999999996</v>
      </c>
      <c r="AD269" s="4">
        <v>-3.674082E-2</v>
      </c>
      <c r="AE269" s="3">
        <v>1676</v>
      </c>
      <c r="AF269" s="4">
        <v>0.82219668000000001</v>
      </c>
      <c r="AG269" s="4">
        <v>9.7770990000000002E-2</v>
      </c>
    </row>
    <row r="270" spans="1:33">
      <c r="A270" s="2" t="s">
        <v>46</v>
      </c>
      <c r="B270" s="2" t="s">
        <v>198</v>
      </c>
      <c r="C270" s="2" t="s">
        <v>49</v>
      </c>
      <c r="D270" s="3">
        <v>408</v>
      </c>
      <c r="E270" s="4">
        <v>0.19892344000000001</v>
      </c>
      <c r="F270" s="4"/>
      <c r="G270" s="3">
        <v>469</v>
      </c>
      <c r="H270" s="4">
        <v>0.20358241999999999</v>
      </c>
      <c r="I270" s="4">
        <v>0.15049504</v>
      </c>
      <c r="J270" s="3">
        <v>418</v>
      </c>
      <c r="K270" s="4">
        <v>0.18829850000000001</v>
      </c>
      <c r="L270" s="4">
        <v>-0.11003742</v>
      </c>
      <c r="M270" s="3">
        <v>440</v>
      </c>
      <c r="N270" s="4">
        <v>0.20962596</v>
      </c>
      <c r="O270" s="4">
        <v>5.4268139999999999E-2</v>
      </c>
      <c r="P270" s="3">
        <v>449</v>
      </c>
      <c r="Q270" s="4">
        <v>0.20819329</v>
      </c>
      <c r="R270" s="4">
        <v>1.881642E-2</v>
      </c>
      <c r="S270" s="3">
        <v>464</v>
      </c>
      <c r="T270" s="4">
        <v>0.22405320000000001</v>
      </c>
      <c r="U270" s="4">
        <v>3.4943790000000002E-2</v>
      </c>
      <c r="V270" s="3">
        <v>386</v>
      </c>
      <c r="W270" s="4">
        <v>0.20243715000000001</v>
      </c>
      <c r="X270" s="4">
        <v>-0.16944391</v>
      </c>
      <c r="Y270" s="3">
        <v>387</v>
      </c>
      <c r="Z270" s="4">
        <v>0.19601157</v>
      </c>
      <c r="AA270" s="4">
        <v>2.5417E-3</v>
      </c>
      <c r="AB270" s="3">
        <v>370</v>
      </c>
      <c r="AC270" s="4">
        <v>0.19501164000000001</v>
      </c>
      <c r="AD270" s="4">
        <v>-4.2845250000000001E-2</v>
      </c>
      <c r="AE270" s="3">
        <v>363</v>
      </c>
      <c r="AF270" s="4">
        <v>0.17780331999999999</v>
      </c>
      <c r="AG270" s="4">
        <v>-2.0047599999999999E-2</v>
      </c>
    </row>
    <row r="271" spans="1:33">
      <c r="A271" s="2" t="s">
        <v>46</v>
      </c>
      <c r="B271" s="2" t="s">
        <v>198</v>
      </c>
      <c r="C271" s="2" t="s">
        <v>48</v>
      </c>
      <c r="D271" s="3">
        <v>2050</v>
      </c>
      <c r="E271" s="4">
        <v>1</v>
      </c>
      <c r="F271" s="4"/>
      <c r="G271" s="3">
        <v>2305</v>
      </c>
      <c r="H271" s="4">
        <v>1</v>
      </c>
      <c r="I271" s="4">
        <v>0.124166</v>
      </c>
      <c r="J271" s="3">
        <v>2218</v>
      </c>
      <c r="K271" s="4">
        <v>1</v>
      </c>
      <c r="L271" s="4">
        <v>-3.7800430000000003E-2</v>
      </c>
      <c r="M271" s="3">
        <v>2100</v>
      </c>
      <c r="N271" s="4">
        <v>1</v>
      </c>
      <c r="O271" s="4">
        <v>-5.299367E-2</v>
      </c>
      <c r="P271" s="3">
        <v>2154</v>
      </c>
      <c r="Q271" s="4">
        <v>1</v>
      </c>
      <c r="R271" s="4">
        <v>2.5827320000000001E-2</v>
      </c>
      <c r="S271" s="3">
        <v>2072</v>
      </c>
      <c r="T271" s="4">
        <v>1</v>
      </c>
      <c r="U271" s="4">
        <v>-3.8316099999999999E-2</v>
      </c>
      <c r="V271" s="3">
        <v>1904</v>
      </c>
      <c r="W271" s="4">
        <v>1</v>
      </c>
      <c r="X271" s="4">
        <v>-8.0757919999999997E-2</v>
      </c>
      <c r="Y271" s="3">
        <v>1972</v>
      </c>
      <c r="Z271" s="4">
        <v>1</v>
      </c>
      <c r="AA271" s="4">
        <v>3.5406649999999998E-2</v>
      </c>
      <c r="AB271" s="3">
        <v>1897</v>
      </c>
      <c r="AC271" s="4">
        <v>1</v>
      </c>
      <c r="AD271" s="4">
        <v>-3.7937360000000003E-2</v>
      </c>
      <c r="AE271" s="3">
        <v>2039</v>
      </c>
      <c r="AF271" s="4">
        <v>1</v>
      </c>
      <c r="AG271" s="4">
        <v>7.4795E-2</v>
      </c>
    </row>
    <row r="272" spans="1:33">
      <c r="A272" s="2" t="s">
        <v>46</v>
      </c>
      <c r="B272" s="2" t="s">
        <v>199</v>
      </c>
      <c r="C272" s="2" t="s">
        <v>44</v>
      </c>
      <c r="D272" s="3">
        <v>21279</v>
      </c>
      <c r="E272" s="4">
        <v>0.82092672</v>
      </c>
      <c r="F272" s="4"/>
      <c r="G272" s="3">
        <v>21493</v>
      </c>
      <c r="H272" s="4">
        <v>0.80570003999999995</v>
      </c>
      <c r="I272" s="4">
        <v>1.0055120000000001E-2</v>
      </c>
      <c r="J272" s="3">
        <v>21265</v>
      </c>
      <c r="K272" s="4">
        <v>0.80028558999999999</v>
      </c>
      <c r="L272" s="4">
        <v>-1.0622049999999999E-2</v>
      </c>
      <c r="M272" s="3">
        <v>21148</v>
      </c>
      <c r="N272" s="4">
        <v>0.80500994999999997</v>
      </c>
      <c r="O272" s="4">
        <v>-5.4927200000000004E-3</v>
      </c>
      <c r="P272" s="3">
        <v>19634</v>
      </c>
      <c r="Q272" s="4">
        <v>0.79676002999999995</v>
      </c>
      <c r="R272" s="4">
        <v>-7.1571750000000003E-2</v>
      </c>
      <c r="S272" s="3">
        <v>18829</v>
      </c>
      <c r="T272" s="4">
        <v>0.77551376999999999</v>
      </c>
      <c r="U272" s="4">
        <v>-4.1031570000000003E-2</v>
      </c>
      <c r="V272" s="3">
        <v>19425</v>
      </c>
      <c r="W272" s="4">
        <v>0.79236317999999994</v>
      </c>
      <c r="X272" s="4">
        <v>3.1675349999999998E-2</v>
      </c>
      <c r="Y272" s="3">
        <v>17290</v>
      </c>
      <c r="Z272" s="4">
        <v>0.78864506999999995</v>
      </c>
      <c r="AA272" s="4">
        <v>-0.10989256999999999</v>
      </c>
      <c r="AB272" s="3">
        <v>17393</v>
      </c>
      <c r="AC272" s="4">
        <v>0.76242195000000001</v>
      </c>
      <c r="AD272" s="4">
        <v>5.9326700000000001E-3</v>
      </c>
      <c r="AE272" s="3">
        <v>16322</v>
      </c>
      <c r="AF272" s="4">
        <v>0.74624877999999994</v>
      </c>
      <c r="AG272" s="4">
        <v>-6.1571899999999999E-2</v>
      </c>
    </row>
    <row r="273" spans="1:33">
      <c r="A273" s="2" t="s">
        <v>46</v>
      </c>
      <c r="B273" s="2" t="s">
        <v>199</v>
      </c>
      <c r="C273" s="2" t="s">
        <v>49</v>
      </c>
      <c r="D273" s="3">
        <v>4642</v>
      </c>
      <c r="E273" s="4">
        <v>0.17907328</v>
      </c>
      <c r="F273" s="4"/>
      <c r="G273" s="3">
        <v>5183</v>
      </c>
      <c r="H273" s="4">
        <v>0.19429995999999999</v>
      </c>
      <c r="I273" s="4">
        <v>0.11665237000000001</v>
      </c>
      <c r="J273" s="3">
        <v>5307</v>
      </c>
      <c r="K273" s="4">
        <v>0.19971441000000001</v>
      </c>
      <c r="L273" s="4">
        <v>2.3828749999999999E-2</v>
      </c>
      <c r="M273" s="3">
        <v>5122</v>
      </c>
      <c r="N273" s="4">
        <v>0.19499005</v>
      </c>
      <c r="O273" s="4">
        <v>-3.4716759999999999E-2</v>
      </c>
      <c r="P273" s="3">
        <v>5008</v>
      </c>
      <c r="Q273" s="4">
        <v>0.20323996999999999</v>
      </c>
      <c r="R273" s="4">
        <v>-2.2270499999999999E-2</v>
      </c>
      <c r="S273" s="3">
        <v>5450</v>
      </c>
      <c r="T273" s="4">
        <v>0.22448623000000001</v>
      </c>
      <c r="U273" s="4">
        <v>8.8235599999999997E-2</v>
      </c>
      <c r="V273" s="3">
        <v>5090</v>
      </c>
      <c r="W273" s="4">
        <v>0.20763682</v>
      </c>
      <c r="X273" s="4">
        <v>-6.6051499999999999E-2</v>
      </c>
      <c r="Y273" s="3">
        <v>4634</v>
      </c>
      <c r="Z273" s="4">
        <v>0.21135493</v>
      </c>
      <c r="AA273" s="4">
        <v>-8.9681990000000003E-2</v>
      </c>
      <c r="AB273" s="3">
        <v>5420</v>
      </c>
      <c r="AC273" s="4">
        <v>0.23757805000000001</v>
      </c>
      <c r="AD273" s="4">
        <v>0.16963149999999999</v>
      </c>
      <c r="AE273" s="3">
        <v>5550</v>
      </c>
      <c r="AF273" s="4">
        <v>0.25375122</v>
      </c>
      <c r="AG273" s="4">
        <v>2.403448E-2</v>
      </c>
    </row>
    <row r="274" spans="1:33">
      <c r="A274" s="2" t="s">
        <v>46</v>
      </c>
      <c r="B274" s="2" t="s">
        <v>199</v>
      </c>
      <c r="C274" s="2" t="s">
        <v>48</v>
      </c>
      <c r="D274" s="3">
        <v>25921</v>
      </c>
      <c r="E274" s="4">
        <v>1</v>
      </c>
      <c r="F274" s="4"/>
      <c r="G274" s="3">
        <v>26676</v>
      </c>
      <c r="H274" s="4">
        <v>1</v>
      </c>
      <c r="I274" s="4">
        <v>2.9143840000000001E-2</v>
      </c>
      <c r="J274" s="3">
        <v>26571</v>
      </c>
      <c r="K274" s="4">
        <v>1</v>
      </c>
      <c r="L274" s="4">
        <v>-3.9282600000000003E-3</v>
      </c>
      <c r="M274" s="3">
        <v>26270</v>
      </c>
      <c r="N274" s="4">
        <v>1</v>
      </c>
      <c r="O274" s="4">
        <v>-1.1329179999999999E-2</v>
      </c>
      <c r="P274" s="3">
        <v>24643</v>
      </c>
      <c r="Q274" s="4">
        <v>1</v>
      </c>
      <c r="R274" s="4">
        <v>-6.19585E-2</v>
      </c>
      <c r="S274" s="3">
        <v>24279</v>
      </c>
      <c r="T274" s="4">
        <v>1</v>
      </c>
      <c r="U274" s="4">
        <v>-1.4759319999999999E-2</v>
      </c>
      <c r="V274" s="3">
        <v>24515</v>
      </c>
      <c r="W274" s="4">
        <v>1</v>
      </c>
      <c r="X274" s="4">
        <v>9.7370200000000007E-3</v>
      </c>
      <c r="Y274" s="3">
        <v>21924</v>
      </c>
      <c r="Z274" s="4">
        <v>1</v>
      </c>
      <c r="AA274" s="4">
        <v>-0.10569611</v>
      </c>
      <c r="AB274" s="3">
        <v>22813</v>
      </c>
      <c r="AC274" s="4">
        <v>1</v>
      </c>
      <c r="AD274" s="4">
        <v>4.053122E-2</v>
      </c>
      <c r="AE274" s="3">
        <v>21872</v>
      </c>
      <c r="AF274" s="4">
        <v>1</v>
      </c>
      <c r="AG274" s="4">
        <v>-4.1233699999999998E-2</v>
      </c>
    </row>
    <row r="275" spans="1:33">
      <c r="A275" s="2" t="s">
        <v>46</v>
      </c>
      <c r="B275" s="2" t="s">
        <v>200</v>
      </c>
      <c r="C275" s="2" t="s">
        <v>44</v>
      </c>
      <c r="D275" s="3">
        <v>8616</v>
      </c>
      <c r="E275" s="4">
        <v>0.83183448000000004</v>
      </c>
      <c r="F275" s="4"/>
      <c r="G275" s="3">
        <v>8116</v>
      </c>
      <c r="H275" s="4">
        <v>0.83036703999999995</v>
      </c>
      <c r="I275" s="4">
        <v>-5.8095309999999997E-2</v>
      </c>
      <c r="J275" s="3">
        <v>8117</v>
      </c>
      <c r="K275" s="4">
        <v>0.82184025999999999</v>
      </c>
      <c r="L275" s="4">
        <v>1.3261999999999999E-4</v>
      </c>
      <c r="M275" s="3">
        <v>8219</v>
      </c>
      <c r="N275" s="4">
        <v>0.83232176000000002</v>
      </c>
      <c r="O275" s="4">
        <v>1.257572E-2</v>
      </c>
      <c r="P275" s="3">
        <v>7981</v>
      </c>
      <c r="Q275" s="4">
        <v>0.82616146999999995</v>
      </c>
      <c r="R275" s="4">
        <v>-2.8922369999999999E-2</v>
      </c>
      <c r="S275" s="3">
        <v>8086</v>
      </c>
      <c r="T275" s="4">
        <v>0.83166286</v>
      </c>
      <c r="U275" s="4">
        <v>1.306583E-2</v>
      </c>
      <c r="V275" s="3">
        <v>7765</v>
      </c>
      <c r="W275" s="4">
        <v>0.81796555000000004</v>
      </c>
      <c r="X275" s="4">
        <v>-3.9695000000000001E-2</v>
      </c>
      <c r="Y275" s="3">
        <v>7636</v>
      </c>
      <c r="Z275" s="4">
        <v>0.83028038000000004</v>
      </c>
      <c r="AA275" s="4">
        <v>-1.66012E-2</v>
      </c>
      <c r="AB275" s="3">
        <v>7913</v>
      </c>
      <c r="AC275" s="4">
        <v>0.82911312999999998</v>
      </c>
      <c r="AD275" s="4">
        <v>3.6258209999999999E-2</v>
      </c>
      <c r="AE275" s="3">
        <v>8366</v>
      </c>
      <c r="AF275" s="4">
        <v>0.81144393000000004</v>
      </c>
      <c r="AG275" s="4">
        <v>5.7262800000000003E-2</v>
      </c>
    </row>
    <row r="276" spans="1:33">
      <c r="A276" s="2" t="s">
        <v>46</v>
      </c>
      <c r="B276" s="2" t="s">
        <v>200</v>
      </c>
      <c r="C276" s="2" t="s">
        <v>49</v>
      </c>
      <c r="D276" s="3">
        <v>1742</v>
      </c>
      <c r="E276" s="4">
        <v>0.16816552000000001</v>
      </c>
      <c r="F276" s="4"/>
      <c r="G276" s="3">
        <v>1658</v>
      </c>
      <c r="H276" s="4">
        <v>0.16963296</v>
      </c>
      <c r="I276" s="4">
        <v>-4.819706E-2</v>
      </c>
      <c r="J276" s="3">
        <v>1760</v>
      </c>
      <c r="K276" s="4">
        <v>0.17815974000000001</v>
      </c>
      <c r="L276" s="4">
        <v>6.13036E-2</v>
      </c>
      <c r="M276" s="3">
        <v>1656</v>
      </c>
      <c r="N276" s="4">
        <v>0.16767824000000001</v>
      </c>
      <c r="O276" s="4">
        <v>-5.8997429999999997E-2</v>
      </c>
      <c r="P276" s="3">
        <v>1679</v>
      </c>
      <c r="Q276" s="4">
        <v>0.17383852999999999</v>
      </c>
      <c r="R276" s="4">
        <v>1.426068E-2</v>
      </c>
      <c r="S276" s="3">
        <v>1637</v>
      </c>
      <c r="T276" s="4">
        <v>0.16833714</v>
      </c>
      <c r="U276" s="4">
        <v>-2.5483490000000001E-2</v>
      </c>
      <c r="V276" s="3">
        <v>1728</v>
      </c>
      <c r="W276" s="4">
        <v>0.18203444999999999</v>
      </c>
      <c r="X276" s="4">
        <v>5.5832720000000002E-2</v>
      </c>
      <c r="Y276" s="3">
        <v>1561</v>
      </c>
      <c r="Z276" s="4">
        <v>0.16971961999999999</v>
      </c>
      <c r="AA276" s="4">
        <v>-9.6728389999999997E-2</v>
      </c>
      <c r="AB276" s="3">
        <v>1631</v>
      </c>
      <c r="AC276" s="4">
        <v>0.17088687</v>
      </c>
      <c r="AD276" s="4">
        <v>4.485401E-2</v>
      </c>
      <c r="AE276" s="3">
        <v>1944</v>
      </c>
      <c r="AF276" s="4">
        <v>0.18855606999999999</v>
      </c>
      <c r="AG276" s="4">
        <v>0.19198301000000001</v>
      </c>
    </row>
    <row r="277" spans="1:33">
      <c r="A277" s="2" t="s">
        <v>46</v>
      </c>
      <c r="B277" s="2" t="s">
        <v>200</v>
      </c>
      <c r="C277" s="2" t="s">
        <v>48</v>
      </c>
      <c r="D277" s="3">
        <v>10358</v>
      </c>
      <c r="E277" s="4">
        <v>1</v>
      </c>
      <c r="F277" s="4"/>
      <c r="G277" s="3">
        <v>9774</v>
      </c>
      <c r="H277" s="4">
        <v>1</v>
      </c>
      <c r="I277" s="4">
        <v>-5.6430760000000003E-2</v>
      </c>
      <c r="J277" s="3">
        <v>9877</v>
      </c>
      <c r="K277" s="4">
        <v>1</v>
      </c>
      <c r="L277" s="4">
        <v>1.050924E-2</v>
      </c>
      <c r="M277" s="3">
        <v>9875</v>
      </c>
      <c r="N277" s="4">
        <v>1</v>
      </c>
      <c r="O277" s="4">
        <v>-1.7573E-4</v>
      </c>
      <c r="P277" s="3">
        <v>9661</v>
      </c>
      <c r="Q277" s="4">
        <v>1</v>
      </c>
      <c r="R277" s="4">
        <v>-2.1681510000000001E-2</v>
      </c>
      <c r="S277" s="3">
        <v>9722</v>
      </c>
      <c r="T277" s="4">
        <v>1</v>
      </c>
      <c r="U277" s="4">
        <v>6.3644699999999997E-3</v>
      </c>
      <c r="V277" s="3">
        <v>9493</v>
      </c>
      <c r="W277" s="4">
        <v>1</v>
      </c>
      <c r="X277" s="4">
        <v>-2.3614139999999999E-2</v>
      </c>
      <c r="Y277" s="3">
        <v>9197</v>
      </c>
      <c r="Z277" s="4">
        <v>1</v>
      </c>
      <c r="AA277" s="4">
        <v>-3.1187110000000001E-2</v>
      </c>
      <c r="AB277" s="3">
        <v>9543</v>
      </c>
      <c r="AC277" s="4">
        <v>1</v>
      </c>
      <c r="AD277" s="4">
        <v>3.7717090000000002E-2</v>
      </c>
      <c r="AE277" s="3">
        <v>10310</v>
      </c>
      <c r="AF277" s="4">
        <v>1</v>
      </c>
      <c r="AG277" s="4">
        <v>8.0284709999999995E-2</v>
      </c>
    </row>
    <row r="278" spans="1:33">
      <c r="A278" s="2" t="s">
        <v>46</v>
      </c>
      <c r="B278" s="2" t="s">
        <v>201</v>
      </c>
      <c r="C278" s="2" t="s">
        <v>44</v>
      </c>
      <c r="D278" s="3">
        <v>9007</v>
      </c>
      <c r="E278" s="4">
        <v>0.79170978000000003</v>
      </c>
      <c r="F278" s="4"/>
      <c r="G278" s="3">
        <v>8623</v>
      </c>
      <c r="H278" s="4">
        <v>0.78198027000000003</v>
      </c>
      <c r="I278" s="4">
        <v>-4.2563160000000003E-2</v>
      </c>
      <c r="J278" s="3">
        <v>8732</v>
      </c>
      <c r="K278" s="4">
        <v>0.77928089</v>
      </c>
      <c r="L278" s="4">
        <v>1.2591099999999999E-2</v>
      </c>
      <c r="M278" s="3">
        <v>8777</v>
      </c>
      <c r="N278" s="4">
        <v>0.80095353000000002</v>
      </c>
      <c r="O278" s="4">
        <v>5.1729699999999998E-3</v>
      </c>
      <c r="P278" s="3">
        <v>7664</v>
      </c>
      <c r="Q278" s="4">
        <v>0.78747794000000004</v>
      </c>
      <c r="R278" s="4">
        <v>-0.12681422000000001</v>
      </c>
      <c r="S278" s="3">
        <v>7903</v>
      </c>
      <c r="T278" s="4">
        <v>0.80201175000000002</v>
      </c>
      <c r="U278" s="4">
        <v>3.1189600000000001E-2</v>
      </c>
      <c r="V278" s="3">
        <v>7082</v>
      </c>
      <c r="W278" s="4">
        <v>0.79262080999999995</v>
      </c>
      <c r="X278" s="4">
        <v>-0.10396664999999999</v>
      </c>
      <c r="Y278" s="3">
        <v>6607</v>
      </c>
      <c r="Z278" s="4">
        <v>0.78328865999999997</v>
      </c>
      <c r="AA278" s="4">
        <v>-6.7060789999999995E-2</v>
      </c>
      <c r="AB278" s="3">
        <v>6746</v>
      </c>
      <c r="AC278" s="4">
        <v>0.79276994000000001</v>
      </c>
      <c r="AD278" s="4">
        <v>2.1167129999999999E-2</v>
      </c>
      <c r="AE278" s="3">
        <v>6341</v>
      </c>
      <c r="AF278" s="4">
        <v>0.77874392000000003</v>
      </c>
      <c r="AG278" s="4">
        <v>-6.0130080000000002E-2</v>
      </c>
    </row>
    <row r="279" spans="1:33">
      <c r="A279" s="2" t="s">
        <v>46</v>
      </c>
      <c r="B279" s="2" t="s">
        <v>201</v>
      </c>
      <c r="C279" s="2" t="s">
        <v>49</v>
      </c>
      <c r="D279" s="3">
        <v>2370</v>
      </c>
      <c r="E279" s="4">
        <v>0.20829022</v>
      </c>
      <c r="F279" s="4"/>
      <c r="G279" s="3">
        <v>2404</v>
      </c>
      <c r="H279" s="4">
        <v>0.21801972999999999</v>
      </c>
      <c r="I279" s="4">
        <v>1.4629029999999999E-2</v>
      </c>
      <c r="J279" s="3">
        <v>2473</v>
      </c>
      <c r="K279" s="4">
        <v>0.22071911</v>
      </c>
      <c r="L279" s="4">
        <v>2.8679320000000001E-2</v>
      </c>
      <c r="M279" s="3">
        <v>2181</v>
      </c>
      <c r="N279" s="4">
        <v>0.19904647</v>
      </c>
      <c r="O279" s="4">
        <v>-0.11805391</v>
      </c>
      <c r="P279" s="3">
        <v>2068</v>
      </c>
      <c r="Q279" s="4">
        <v>0.21252206000000001</v>
      </c>
      <c r="R279" s="4">
        <v>-5.1745060000000002E-2</v>
      </c>
      <c r="S279" s="3">
        <v>1951</v>
      </c>
      <c r="T279" s="4">
        <v>0.19798825</v>
      </c>
      <c r="U279" s="4">
        <v>-5.6739619999999998E-2</v>
      </c>
      <c r="V279" s="3">
        <v>1853</v>
      </c>
      <c r="W279" s="4">
        <v>0.20737918999999999</v>
      </c>
      <c r="X279" s="4">
        <v>-5.0346439999999999E-2</v>
      </c>
      <c r="Y279" s="3">
        <v>1828</v>
      </c>
      <c r="Z279" s="4">
        <v>0.21671134</v>
      </c>
      <c r="AA279" s="4">
        <v>-1.346289E-2</v>
      </c>
      <c r="AB279" s="3">
        <v>1764</v>
      </c>
      <c r="AC279" s="4">
        <v>0.20723005999999999</v>
      </c>
      <c r="AD279" s="4">
        <v>-3.5188179999999999E-2</v>
      </c>
      <c r="AE279" s="3">
        <v>1802</v>
      </c>
      <c r="AF279" s="4">
        <v>0.22125607999999999</v>
      </c>
      <c r="AG279" s="4">
        <v>2.155727E-2</v>
      </c>
    </row>
    <row r="280" spans="1:33">
      <c r="A280" s="2" t="s">
        <v>46</v>
      </c>
      <c r="B280" s="2" t="s">
        <v>201</v>
      </c>
      <c r="C280" s="2" t="s">
        <v>48</v>
      </c>
      <c r="D280" s="3">
        <v>11376</v>
      </c>
      <c r="E280" s="4">
        <v>1</v>
      </c>
      <c r="F280" s="4"/>
      <c r="G280" s="3">
        <v>11028</v>
      </c>
      <c r="H280" s="4">
        <v>1</v>
      </c>
      <c r="I280" s="4">
        <v>-3.0650589999999998E-2</v>
      </c>
      <c r="J280" s="3">
        <v>11205</v>
      </c>
      <c r="K280" s="4">
        <v>1</v>
      </c>
      <c r="L280" s="4">
        <v>1.6098649999999999E-2</v>
      </c>
      <c r="M280" s="3">
        <v>10958</v>
      </c>
      <c r="N280" s="4">
        <v>1</v>
      </c>
      <c r="O280" s="4">
        <v>-2.202556E-2</v>
      </c>
      <c r="P280" s="3">
        <v>9733</v>
      </c>
      <c r="Q280" s="4">
        <v>1</v>
      </c>
      <c r="R280" s="4">
        <v>-0.11187197</v>
      </c>
      <c r="S280" s="3">
        <v>9854</v>
      </c>
      <c r="T280" s="4">
        <v>1</v>
      </c>
      <c r="U280" s="4">
        <v>1.25027E-2</v>
      </c>
      <c r="V280" s="3">
        <v>8934</v>
      </c>
      <c r="W280" s="4">
        <v>1</v>
      </c>
      <c r="X280" s="4">
        <v>-9.335048E-2</v>
      </c>
      <c r="Y280" s="3">
        <v>8434</v>
      </c>
      <c r="Z280" s="4">
        <v>1</v>
      </c>
      <c r="AA280" s="4">
        <v>-5.5945700000000001E-2</v>
      </c>
      <c r="AB280" s="3">
        <v>8510</v>
      </c>
      <c r="AC280" s="4">
        <v>1</v>
      </c>
      <c r="AD280" s="4">
        <v>8.9543000000000001E-3</v>
      </c>
      <c r="AE280" s="3">
        <v>8142</v>
      </c>
      <c r="AF280" s="4">
        <v>1</v>
      </c>
      <c r="AG280" s="4">
        <v>-4.3201999999999997E-2</v>
      </c>
    </row>
    <row r="281" spans="1:33">
      <c r="A281" s="2" t="s">
        <v>46</v>
      </c>
      <c r="B281" s="2" t="s">
        <v>202</v>
      </c>
      <c r="C281" s="2" t="s">
        <v>44</v>
      </c>
      <c r="D281" s="3">
        <v>16169</v>
      </c>
      <c r="E281" s="4">
        <v>0.85876366999999998</v>
      </c>
      <c r="F281" s="4"/>
      <c r="G281" s="3">
        <v>15624</v>
      </c>
      <c r="H281" s="4">
        <v>0.85488797999999999</v>
      </c>
      <c r="I281" s="4">
        <v>-3.3744360000000001E-2</v>
      </c>
      <c r="J281" s="3">
        <v>15268</v>
      </c>
      <c r="K281" s="4">
        <v>0.84440596999999995</v>
      </c>
      <c r="L281" s="4">
        <v>-2.2763430000000001E-2</v>
      </c>
      <c r="M281" s="3">
        <v>16012</v>
      </c>
      <c r="N281" s="4">
        <v>0.85131946000000003</v>
      </c>
      <c r="O281" s="4">
        <v>4.8696679999999999E-2</v>
      </c>
      <c r="P281" s="3">
        <v>15542</v>
      </c>
      <c r="Q281" s="4">
        <v>0.84661516999999997</v>
      </c>
      <c r="R281" s="4">
        <v>-2.9317989999999999E-2</v>
      </c>
      <c r="S281" s="3">
        <v>14839</v>
      </c>
      <c r="T281" s="4">
        <v>0.82872029999999997</v>
      </c>
      <c r="U281" s="4">
        <v>-4.5235709999999998E-2</v>
      </c>
      <c r="V281" s="3">
        <v>15221</v>
      </c>
      <c r="W281" s="4">
        <v>0.83195732</v>
      </c>
      <c r="X281" s="4">
        <v>2.5759110000000002E-2</v>
      </c>
      <c r="Y281" s="3">
        <v>13448</v>
      </c>
      <c r="Z281" s="4">
        <v>0.83385114999999999</v>
      </c>
      <c r="AA281" s="4">
        <v>-0.11652767</v>
      </c>
      <c r="AB281" s="3">
        <v>13386</v>
      </c>
      <c r="AC281" s="4">
        <v>0.84384216000000001</v>
      </c>
      <c r="AD281" s="4">
        <v>-4.5609200000000004E-3</v>
      </c>
      <c r="AE281" s="3">
        <v>13137</v>
      </c>
      <c r="AF281" s="4">
        <v>0.84755418000000005</v>
      </c>
      <c r="AG281" s="4">
        <v>-1.866555E-2</v>
      </c>
    </row>
    <row r="282" spans="1:33">
      <c r="A282" s="2" t="s">
        <v>46</v>
      </c>
      <c r="B282" s="2" t="s">
        <v>202</v>
      </c>
      <c r="C282" s="2" t="s">
        <v>49</v>
      </c>
      <c r="D282" s="3">
        <v>2659</v>
      </c>
      <c r="E282" s="4">
        <v>0.14123632999999999</v>
      </c>
      <c r="F282" s="4"/>
      <c r="G282" s="3">
        <v>2652</v>
      </c>
      <c r="H282" s="4">
        <v>0.14511202000000001</v>
      </c>
      <c r="I282" s="4">
        <v>-2.72835E-3</v>
      </c>
      <c r="J282" s="3">
        <v>2813</v>
      </c>
      <c r="K282" s="4">
        <v>0.15559402999999999</v>
      </c>
      <c r="L282" s="4">
        <v>6.0833289999999998E-2</v>
      </c>
      <c r="M282" s="3">
        <v>2796</v>
      </c>
      <c r="N282" s="4">
        <v>0.14868054</v>
      </c>
      <c r="O282" s="4">
        <v>-6.0378300000000001E-3</v>
      </c>
      <c r="P282" s="3">
        <v>2816</v>
      </c>
      <c r="Q282" s="4">
        <v>0.15338483</v>
      </c>
      <c r="R282" s="4">
        <v>6.9589400000000003E-3</v>
      </c>
      <c r="S282" s="3">
        <v>3067</v>
      </c>
      <c r="T282" s="4">
        <v>0.17127970000000001</v>
      </c>
      <c r="U282" s="4">
        <v>8.9175119999999997E-2</v>
      </c>
      <c r="V282" s="3">
        <v>3074</v>
      </c>
      <c r="W282" s="4">
        <v>0.16804268</v>
      </c>
      <c r="X282" s="4">
        <v>2.4575999999999999E-3</v>
      </c>
      <c r="Y282" s="3">
        <v>2680</v>
      </c>
      <c r="Z282" s="4">
        <v>0.16614884999999999</v>
      </c>
      <c r="AA282" s="4">
        <v>-0.12846826</v>
      </c>
      <c r="AB282" s="3">
        <v>2477</v>
      </c>
      <c r="AC282" s="4">
        <v>0.15615783999999999</v>
      </c>
      <c r="AD282" s="4">
        <v>-7.5496679999999997E-2</v>
      </c>
      <c r="AE282" s="3">
        <v>2363</v>
      </c>
      <c r="AF282" s="4">
        <v>0.15244582000000001</v>
      </c>
      <c r="AG282" s="4">
        <v>-4.618862E-2</v>
      </c>
    </row>
    <row r="283" spans="1:33">
      <c r="A283" s="2" t="s">
        <v>46</v>
      </c>
      <c r="B283" s="2" t="s">
        <v>202</v>
      </c>
      <c r="C283" s="2" t="s">
        <v>48</v>
      </c>
      <c r="D283" s="3">
        <v>18829</v>
      </c>
      <c r="E283" s="4">
        <v>1</v>
      </c>
      <c r="F283" s="4"/>
      <c r="G283" s="3">
        <v>18276</v>
      </c>
      <c r="H283" s="4">
        <v>1</v>
      </c>
      <c r="I283" s="4">
        <v>-2.9363770000000001E-2</v>
      </c>
      <c r="J283" s="3">
        <v>18082</v>
      </c>
      <c r="K283" s="4">
        <v>1</v>
      </c>
      <c r="L283" s="4">
        <v>-1.0632539999999999E-2</v>
      </c>
      <c r="M283" s="3">
        <v>18808</v>
      </c>
      <c r="N283" s="4">
        <v>1</v>
      </c>
      <c r="O283" s="4">
        <v>4.0180309999999997E-2</v>
      </c>
      <c r="P283" s="3">
        <v>18358</v>
      </c>
      <c r="Q283" s="4">
        <v>1</v>
      </c>
      <c r="R283" s="4">
        <v>-2.3924310000000001E-2</v>
      </c>
      <c r="S283" s="3">
        <v>17906</v>
      </c>
      <c r="T283" s="4">
        <v>1</v>
      </c>
      <c r="U283" s="4">
        <v>-2.4619129999999999E-2</v>
      </c>
      <c r="V283" s="3">
        <v>18296</v>
      </c>
      <c r="W283" s="4">
        <v>1</v>
      </c>
      <c r="X283" s="4">
        <v>2.1768030000000001E-2</v>
      </c>
      <c r="Y283" s="3">
        <v>16127</v>
      </c>
      <c r="Z283" s="4">
        <v>1</v>
      </c>
      <c r="AA283" s="4">
        <v>-0.11853420000000001</v>
      </c>
      <c r="AB283" s="3">
        <v>15864</v>
      </c>
      <c r="AC283" s="4">
        <v>1</v>
      </c>
      <c r="AD283" s="4">
        <v>-1.6346820000000001E-2</v>
      </c>
      <c r="AE283" s="3">
        <v>15499</v>
      </c>
      <c r="AF283" s="4">
        <v>1</v>
      </c>
      <c r="AG283" s="4">
        <v>-2.2963500000000001E-2</v>
      </c>
    </row>
    <row r="284" spans="1:33">
      <c r="A284" s="2" t="s">
        <v>46</v>
      </c>
      <c r="B284" s="2" t="s">
        <v>203</v>
      </c>
      <c r="C284" s="2" t="s">
        <v>44</v>
      </c>
      <c r="D284" s="3">
        <v>2320</v>
      </c>
      <c r="E284" s="4">
        <v>0.87149312999999995</v>
      </c>
      <c r="F284" s="4"/>
      <c r="G284" s="3">
        <v>2478</v>
      </c>
      <c r="H284" s="4">
        <v>0.85939600999999999</v>
      </c>
      <c r="I284" s="4">
        <v>6.7923919999999999E-2</v>
      </c>
      <c r="J284" s="3">
        <v>2506</v>
      </c>
      <c r="K284" s="4">
        <v>0.81624311000000005</v>
      </c>
      <c r="L284" s="4">
        <v>1.1461610000000001E-2</v>
      </c>
      <c r="M284" s="3">
        <v>2451</v>
      </c>
      <c r="N284" s="4">
        <v>0.83302922000000001</v>
      </c>
      <c r="O284" s="4">
        <v>-2.1964069999999999E-2</v>
      </c>
      <c r="P284" s="3">
        <v>2714</v>
      </c>
      <c r="Q284" s="4">
        <v>0.88337007000000001</v>
      </c>
      <c r="R284" s="4">
        <v>0.10721797</v>
      </c>
      <c r="S284" s="3">
        <v>2433</v>
      </c>
      <c r="T284" s="4">
        <v>0.80445867000000004</v>
      </c>
      <c r="U284" s="4">
        <v>-0.10355507999999999</v>
      </c>
      <c r="V284" s="3">
        <v>2175</v>
      </c>
      <c r="W284" s="4">
        <v>0.82828310000000005</v>
      </c>
      <c r="X284" s="4">
        <v>-0.10622011000000001</v>
      </c>
      <c r="Y284" s="3">
        <v>2093</v>
      </c>
      <c r="Z284" s="4">
        <v>0.85052344999999996</v>
      </c>
      <c r="AA284" s="4">
        <v>-3.7574200000000002E-2</v>
      </c>
      <c r="AB284" s="3">
        <v>1981</v>
      </c>
      <c r="AC284" s="4">
        <v>0.85319036999999998</v>
      </c>
      <c r="AD284" s="4">
        <v>-5.3403590000000001E-2</v>
      </c>
      <c r="AE284" s="3">
        <v>2199</v>
      </c>
      <c r="AF284" s="4">
        <v>0.85002524999999995</v>
      </c>
      <c r="AG284" s="4">
        <v>0.1100937</v>
      </c>
    </row>
    <row r="285" spans="1:33">
      <c r="A285" s="2" t="s">
        <v>46</v>
      </c>
      <c r="B285" s="2" t="s">
        <v>203</v>
      </c>
      <c r="C285" s="2" t="s">
        <v>49</v>
      </c>
      <c r="D285" s="3">
        <v>342</v>
      </c>
      <c r="E285" s="4">
        <v>0.12850687</v>
      </c>
      <c r="F285" s="4"/>
      <c r="G285" s="3">
        <v>405</v>
      </c>
      <c r="H285" s="4">
        <v>0.14060399000000001</v>
      </c>
      <c r="I285" s="4">
        <v>0.18490155</v>
      </c>
      <c r="J285" s="3">
        <v>564</v>
      </c>
      <c r="K285" s="4">
        <v>0.18375689000000001</v>
      </c>
      <c r="L285" s="4">
        <v>0.3917755</v>
      </c>
      <c r="M285" s="3">
        <v>491</v>
      </c>
      <c r="N285" s="4">
        <v>0.16697078000000001</v>
      </c>
      <c r="O285" s="4">
        <v>-0.129215</v>
      </c>
      <c r="P285" s="3">
        <v>358</v>
      </c>
      <c r="Q285" s="4">
        <v>0.11662993000000001</v>
      </c>
      <c r="R285" s="4">
        <v>-0.27067644000000002</v>
      </c>
      <c r="S285" s="3">
        <v>591</v>
      </c>
      <c r="T285" s="4">
        <v>0.19554133000000001</v>
      </c>
      <c r="U285" s="4">
        <v>0.65040708000000003</v>
      </c>
      <c r="V285" s="3">
        <v>451</v>
      </c>
      <c r="W285" s="4">
        <v>0.17171690000000001</v>
      </c>
      <c r="X285" s="4">
        <v>-0.23769282999999999</v>
      </c>
      <c r="Y285" s="3">
        <v>368</v>
      </c>
      <c r="Z285" s="4">
        <v>0.14947655000000001</v>
      </c>
      <c r="AA285" s="4">
        <v>-0.18413223000000001</v>
      </c>
      <c r="AB285" s="3">
        <v>341</v>
      </c>
      <c r="AC285" s="4">
        <v>0.14680963</v>
      </c>
      <c r="AD285" s="4">
        <v>-7.3198600000000003E-2</v>
      </c>
      <c r="AE285" s="3">
        <v>388</v>
      </c>
      <c r="AF285" s="4">
        <v>0.14997474999999999</v>
      </c>
      <c r="AG285" s="4">
        <v>0.13824919999999999</v>
      </c>
    </row>
    <row r="286" spans="1:33">
      <c r="A286" s="2" t="s">
        <v>46</v>
      </c>
      <c r="B286" s="2" t="s">
        <v>203</v>
      </c>
      <c r="C286" s="2" t="s">
        <v>48</v>
      </c>
      <c r="D286" s="3">
        <v>2663</v>
      </c>
      <c r="E286" s="4">
        <v>1</v>
      </c>
      <c r="F286" s="4"/>
      <c r="G286" s="3">
        <v>2884</v>
      </c>
      <c r="H286" s="4">
        <v>1</v>
      </c>
      <c r="I286" s="4">
        <v>8.2956349999999998E-2</v>
      </c>
      <c r="J286" s="3">
        <v>3071</v>
      </c>
      <c r="K286" s="4">
        <v>1</v>
      </c>
      <c r="L286" s="4">
        <v>6.4935259999999995E-2</v>
      </c>
      <c r="M286" s="3">
        <v>2943</v>
      </c>
      <c r="N286" s="4">
        <v>1</v>
      </c>
      <c r="O286" s="4">
        <v>-4.167216E-2</v>
      </c>
      <c r="P286" s="3">
        <v>3073</v>
      </c>
      <c r="Q286" s="4">
        <v>1</v>
      </c>
      <c r="R286" s="4">
        <v>4.4120649999999997E-2</v>
      </c>
      <c r="S286" s="3">
        <v>3025</v>
      </c>
      <c r="T286" s="4">
        <v>1</v>
      </c>
      <c r="U286" s="4">
        <v>-1.5620520000000001E-2</v>
      </c>
      <c r="V286" s="3">
        <v>2626</v>
      </c>
      <c r="W286" s="4">
        <v>1</v>
      </c>
      <c r="X286" s="4">
        <v>-0.13192846</v>
      </c>
      <c r="Y286" s="3">
        <v>2461</v>
      </c>
      <c r="Z286" s="4">
        <v>1</v>
      </c>
      <c r="AA286" s="4">
        <v>-6.2740690000000002E-2</v>
      </c>
      <c r="AB286" s="3">
        <v>2322</v>
      </c>
      <c r="AC286" s="4">
        <v>1</v>
      </c>
      <c r="AD286" s="4">
        <v>-5.636248E-2</v>
      </c>
      <c r="AE286" s="3">
        <v>2587</v>
      </c>
      <c r="AF286" s="4">
        <v>1</v>
      </c>
      <c r="AG286" s="4">
        <v>0.1142272</v>
      </c>
    </row>
    <row r="287" spans="1:33">
      <c r="A287" s="2" t="s">
        <v>46</v>
      </c>
      <c r="B287" s="2" t="s">
        <v>204</v>
      </c>
      <c r="C287" s="2" t="s">
        <v>44</v>
      </c>
      <c r="D287" s="3">
        <v>7494</v>
      </c>
      <c r="E287" s="4">
        <v>0.74143369000000003</v>
      </c>
      <c r="F287" s="4"/>
      <c r="G287" s="3">
        <v>7517</v>
      </c>
      <c r="H287" s="4">
        <v>0.75208569999999997</v>
      </c>
      <c r="I287" s="4">
        <v>3.0208399999999999E-3</v>
      </c>
      <c r="J287" s="3">
        <v>7604</v>
      </c>
      <c r="K287" s="4">
        <v>0.75984202000000001</v>
      </c>
      <c r="L287" s="4">
        <v>1.1623359999999999E-2</v>
      </c>
      <c r="M287" s="3">
        <v>6999</v>
      </c>
      <c r="N287" s="4">
        <v>0.75894771000000005</v>
      </c>
      <c r="O287" s="4">
        <v>-7.9484659999999999E-2</v>
      </c>
      <c r="P287" s="3">
        <v>7290</v>
      </c>
      <c r="Q287" s="4">
        <v>0.76009077000000003</v>
      </c>
      <c r="R287" s="4">
        <v>4.1432459999999997E-2</v>
      </c>
      <c r="S287" s="3">
        <v>6835</v>
      </c>
      <c r="T287" s="4">
        <v>0.75240452999999996</v>
      </c>
      <c r="U287" s="4">
        <v>-6.2305350000000002E-2</v>
      </c>
      <c r="V287" s="3">
        <v>6531</v>
      </c>
      <c r="W287" s="4">
        <v>0.71580063999999999</v>
      </c>
      <c r="X287" s="4">
        <v>-4.4511830000000002E-2</v>
      </c>
      <c r="Y287" s="3">
        <v>6768</v>
      </c>
      <c r="Z287" s="4">
        <v>0.70744295000000001</v>
      </c>
      <c r="AA287" s="4">
        <v>3.630075E-2</v>
      </c>
      <c r="AB287" s="3">
        <v>6614</v>
      </c>
      <c r="AC287" s="4">
        <v>0.68033515</v>
      </c>
      <c r="AD287" s="4">
        <v>-2.281418E-2</v>
      </c>
      <c r="AE287" s="3">
        <v>7308</v>
      </c>
      <c r="AF287" s="4">
        <v>0.69604440999999995</v>
      </c>
      <c r="AG287" s="4">
        <v>0.10496988</v>
      </c>
    </row>
    <row r="288" spans="1:33">
      <c r="A288" s="2" t="s">
        <v>46</v>
      </c>
      <c r="B288" s="2" t="s">
        <v>204</v>
      </c>
      <c r="C288" s="2" t="s">
        <v>49</v>
      </c>
      <c r="D288" s="3">
        <v>2613</v>
      </c>
      <c r="E288" s="4">
        <v>0.25856631000000002</v>
      </c>
      <c r="F288" s="4"/>
      <c r="G288" s="3">
        <v>2478</v>
      </c>
      <c r="H288" s="4">
        <v>0.2479143</v>
      </c>
      <c r="I288" s="4">
        <v>-5.1920889999999997E-2</v>
      </c>
      <c r="J288" s="3">
        <v>2403</v>
      </c>
      <c r="K288" s="4">
        <v>0.24015797999999999</v>
      </c>
      <c r="L288" s="4">
        <v>-3.002997E-2</v>
      </c>
      <c r="M288" s="3">
        <v>2223</v>
      </c>
      <c r="N288" s="4">
        <v>0.24105229</v>
      </c>
      <c r="O288" s="4">
        <v>-7.4968060000000003E-2</v>
      </c>
      <c r="P288" s="3">
        <v>2301</v>
      </c>
      <c r="Q288" s="4">
        <v>0.23990923</v>
      </c>
      <c r="R288" s="4">
        <v>3.4935260000000003E-2</v>
      </c>
      <c r="S288" s="3">
        <v>2249</v>
      </c>
      <c r="T288" s="4">
        <v>0.24759547000000001</v>
      </c>
      <c r="U288" s="4">
        <v>-2.2377350000000001E-2</v>
      </c>
      <c r="V288" s="3">
        <v>2593</v>
      </c>
      <c r="W288" s="4">
        <v>0.28419936000000001</v>
      </c>
      <c r="X288" s="4">
        <v>0.15282935</v>
      </c>
      <c r="Y288" s="3">
        <v>2799</v>
      </c>
      <c r="Z288" s="4">
        <v>0.29255704999999999</v>
      </c>
      <c r="AA288" s="4">
        <v>7.9378969999999993E-2</v>
      </c>
      <c r="AB288" s="3">
        <v>3108</v>
      </c>
      <c r="AC288" s="4">
        <v>0.31966485</v>
      </c>
      <c r="AD288" s="4">
        <v>0.11027352</v>
      </c>
      <c r="AE288" s="3">
        <v>3191</v>
      </c>
      <c r="AF288" s="4">
        <v>0.30395559</v>
      </c>
      <c r="AG288" s="4">
        <v>2.6955550000000002E-2</v>
      </c>
    </row>
    <row r="289" spans="1:33">
      <c r="A289" s="2" t="s">
        <v>46</v>
      </c>
      <c r="B289" s="2" t="s">
        <v>204</v>
      </c>
      <c r="C289" s="2" t="s">
        <v>48</v>
      </c>
      <c r="D289" s="3">
        <v>10107</v>
      </c>
      <c r="E289" s="4">
        <v>1</v>
      </c>
      <c r="F289" s="4"/>
      <c r="G289" s="3">
        <v>9994</v>
      </c>
      <c r="H289" s="4">
        <v>1</v>
      </c>
      <c r="I289" s="4">
        <v>-1.1185240000000001E-2</v>
      </c>
      <c r="J289" s="3">
        <v>10007</v>
      </c>
      <c r="K289" s="4">
        <v>1</v>
      </c>
      <c r="L289" s="4">
        <v>1.2969100000000001E-3</v>
      </c>
      <c r="M289" s="3">
        <v>9223</v>
      </c>
      <c r="N289" s="4">
        <v>1</v>
      </c>
      <c r="O289" s="4">
        <v>-7.8399960000000005E-2</v>
      </c>
      <c r="P289" s="3">
        <v>9590</v>
      </c>
      <c r="Q289" s="4">
        <v>1</v>
      </c>
      <c r="R289" s="4">
        <v>3.9866289999999999E-2</v>
      </c>
      <c r="S289" s="3">
        <v>9085</v>
      </c>
      <c r="T289" s="4">
        <v>1</v>
      </c>
      <c r="U289" s="4">
        <v>-5.2726250000000002E-2</v>
      </c>
      <c r="V289" s="3">
        <v>9124</v>
      </c>
      <c r="W289" s="4">
        <v>1</v>
      </c>
      <c r="X289" s="4">
        <v>4.3489499999999999E-3</v>
      </c>
      <c r="Y289" s="3">
        <v>9567</v>
      </c>
      <c r="Z289" s="4">
        <v>1</v>
      </c>
      <c r="AA289" s="4">
        <v>4.8543549999999998E-2</v>
      </c>
      <c r="AB289" s="3">
        <v>9721</v>
      </c>
      <c r="AC289" s="4">
        <v>1</v>
      </c>
      <c r="AD289" s="4">
        <v>1.612156E-2</v>
      </c>
      <c r="AE289" s="3">
        <v>10499</v>
      </c>
      <c r="AF289" s="4">
        <v>1</v>
      </c>
      <c r="AG289" s="4">
        <v>8.0031439999999995E-2</v>
      </c>
    </row>
    <row r="290" spans="1:33">
      <c r="A290" s="2" t="s">
        <v>46</v>
      </c>
      <c r="B290" s="2" t="s">
        <v>205</v>
      </c>
      <c r="C290" s="2" t="s">
        <v>44</v>
      </c>
      <c r="D290" s="3">
        <v>1528</v>
      </c>
      <c r="E290" s="4">
        <v>0.80661578</v>
      </c>
      <c r="F290" s="4"/>
      <c r="G290" s="3">
        <v>1628</v>
      </c>
      <c r="H290" s="4">
        <v>0.81280350999999995</v>
      </c>
      <c r="I290" s="4">
        <v>6.5883360000000002E-2</v>
      </c>
      <c r="J290" s="3">
        <v>1650</v>
      </c>
      <c r="K290" s="4">
        <v>0.80852385000000004</v>
      </c>
      <c r="L290" s="4">
        <v>1.316787E-2</v>
      </c>
      <c r="M290" s="3">
        <v>1593</v>
      </c>
      <c r="N290" s="4">
        <v>0.79227391000000003</v>
      </c>
      <c r="O290" s="4">
        <v>-3.4297830000000001E-2</v>
      </c>
      <c r="P290" s="3">
        <v>1644</v>
      </c>
      <c r="Q290" s="4">
        <v>0.80548257000000001</v>
      </c>
      <c r="R290" s="4">
        <v>3.169371E-2</v>
      </c>
      <c r="S290" s="3">
        <v>1583</v>
      </c>
      <c r="T290" s="4">
        <v>0.80524322999999998</v>
      </c>
      <c r="U290" s="4">
        <v>-3.7195440000000003E-2</v>
      </c>
      <c r="V290" s="3">
        <v>1569</v>
      </c>
      <c r="W290" s="4">
        <v>0.78647476000000005</v>
      </c>
      <c r="X290" s="4">
        <v>-8.4644899999999999E-3</v>
      </c>
      <c r="Y290" s="3">
        <v>1771</v>
      </c>
      <c r="Z290" s="4">
        <v>0.81392852000000004</v>
      </c>
      <c r="AA290" s="4">
        <v>0.12872792999999999</v>
      </c>
      <c r="AB290" s="3">
        <v>1750</v>
      </c>
      <c r="AC290" s="4">
        <v>0.80029605999999998</v>
      </c>
      <c r="AD290" s="4">
        <v>-1.182305E-2</v>
      </c>
      <c r="AE290" s="3">
        <v>1753</v>
      </c>
      <c r="AF290" s="4">
        <v>0.78999527000000003</v>
      </c>
      <c r="AG290" s="4">
        <v>1.6955099999999999E-3</v>
      </c>
    </row>
    <row r="291" spans="1:33">
      <c r="A291" s="2" t="s">
        <v>46</v>
      </c>
      <c r="B291" s="2" t="s">
        <v>205</v>
      </c>
      <c r="C291" s="2" t="s">
        <v>49</v>
      </c>
      <c r="D291" s="3">
        <v>366</v>
      </c>
      <c r="E291" s="4">
        <v>0.19338422</v>
      </c>
      <c r="F291" s="4"/>
      <c r="G291" s="3">
        <v>375</v>
      </c>
      <c r="H291" s="4">
        <v>0.18719648999999999</v>
      </c>
      <c r="I291" s="4">
        <v>2.3923489999999999E-2</v>
      </c>
      <c r="J291" s="3">
        <v>391</v>
      </c>
      <c r="K291" s="4">
        <v>0.19147615000000001</v>
      </c>
      <c r="L291" s="4">
        <v>4.1816199999999998E-2</v>
      </c>
      <c r="M291" s="3">
        <v>418</v>
      </c>
      <c r="N291" s="4">
        <v>0.20772609</v>
      </c>
      <c r="O291" s="4">
        <v>6.9146120000000005E-2</v>
      </c>
      <c r="P291" s="3">
        <v>397</v>
      </c>
      <c r="Q291" s="4">
        <v>0.19451742999999999</v>
      </c>
      <c r="R291" s="4">
        <v>-4.9750889999999999E-2</v>
      </c>
      <c r="S291" s="3">
        <v>383</v>
      </c>
      <c r="T291" s="4">
        <v>0.19475677</v>
      </c>
      <c r="U291" s="4">
        <v>-3.5724279999999997E-2</v>
      </c>
      <c r="V291" s="3">
        <v>426</v>
      </c>
      <c r="W291" s="4">
        <v>0.21352524000000001</v>
      </c>
      <c r="X291" s="4">
        <v>0.11303093</v>
      </c>
      <c r="Y291" s="3">
        <v>405</v>
      </c>
      <c r="Z291" s="4">
        <v>0.18607148000000001</v>
      </c>
      <c r="AA291" s="4">
        <v>-4.9573840000000001E-2</v>
      </c>
      <c r="AB291" s="3">
        <v>437</v>
      </c>
      <c r="AC291" s="4">
        <v>0.19970394</v>
      </c>
      <c r="AD291" s="4">
        <v>7.8641489999999994E-2</v>
      </c>
      <c r="AE291" s="3">
        <v>466</v>
      </c>
      <c r="AF291" s="4">
        <v>0.21000473</v>
      </c>
      <c r="AG291" s="4">
        <v>6.7098160000000004E-2</v>
      </c>
    </row>
    <row r="292" spans="1:33">
      <c r="A292" s="2" t="s">
        <v>46</v>
      </c>
      <c r="B292" s="2" t="s">
        <v>205</v>
      </c>
      <c r="C292" s="2" t="s">
        <v>48</v>
      </c>
      <c r="D292" s="3">
        <v>1894</v>
      </c>
      <c r="E292" s="4">
        <v>1</v>
      </c>
      <c r="F292" s="4"/>
      <c r="G292" s="3">
        <v>2003</v>
      </c>
      <c r="H292" s="4">
        <v>1</v>
      </c>
      <c r="I292" s="4">
        <v>5.7768979999999998E-2</v>
      </c>
      <c r="J292" s="3">
        <v>2041</v>
      </c>
      <c r="K292" s="4">
        <v>1</v>
      </c>
      <c r="L292" s="4">
        <v>1.853074E-2</v>
      </c>
      <c r="M292" s="3">
        <v>2011</v>
      </c>
      <c r="N292" s="4">
        <v>1</v>
      </c>
      <c r="O292" s="4">
        <v>-1.449078E-2</v>
      </c>
      <c r="P292" s="3">
        <v>2041</v>
      </c>
      <c r="Q292" s="4">
        <v>1</v>
      </c>
      <c r="R292" s="4">
        <v>1.477554E-2</v>
      </c>
      <c r="S292" s="3">
        <v>1965</v>
      </c>
      <c r="T292" s="4">
        <v>1</v>
      </c>
      <c r="U292" s="4">
        <v>-3.6909270000000001E-2</v>
      </c>
      <c r="V292" s="3">
        <v>1995</v>
      </c>
      <c r="W292" s="4">
        <v>1</v>
      </c>
      <c r="X292" s="4">
        <v>1.5197560000000001E-2</v>
      </c>
      <c r="Y292" s="3">
        <v>2176</v>
      </c>
      <c r="Z292" s="4">
        <v>1</v>
      </c>
      <c r="AA292" s="4">
        <v>9.0656E-2</v>
      </c>
      <c r="AB292" s="3">
        <v>2187</v>
      </c>
      <c r="AC292" s="4">
        <v>1</v>
      </c>
      <c r="AD292" s="4">
        <v>5.0098199999999999E-3</v>
      </c>
      <c r="AE292" s="3">
        <v>2219</v>
      </c>
      <c r="AF292" s="4">
        <v>1</v>
      </c>
      <c r="AG292" s="4">
        <v>1.475667E-2</v>
      </c>
    </row>
    <row r="293" spans="1:33">
      <c r="A293" s="2" t="s">
        <v>46</v>
      </c>
      <c r="B293" s="2" t="s">
        <v>206</v>
      </c>
      <c r="C293" s="2" t="s">
        <v>44</v>
      </c>
      <c r="D293" s="3">
        <v>8970</v>
      </c>
      <c r="E293" s="4">
        <v>0.80116834999999997</v>
      </c>
      <c r="F293" s="4"/>
      <c r="G293" s="3">
        <v>9346</v>
      </c>
      <c r="H293" s="4">
        <v>0.80743725</v>
      </c>
      <c r="I293" s="4">
        <v>4.1946329999999997E-2</v>
      </c>
      <c r="J293" s="3">
        <v>10521</v>
      </c>
      <c r="K293" s="4">
        <v>0.82832662000000001</v>
      </c>
      <c r="L293" s="4">
        <v>0.12569337</v>
      </c>
      <c r="M293" s="3">
        <v>10896</v>
      </c>
      <c r="N293" s="4">
        <v>0.84372517999999996</v>
      </c>
      <c r="O293" s="4">
        <v>3.5623330000000002E-2</v>
      </c>
      <c r="P293" s="3">
        <v>12300</v>
      </c>
      <c r="Q293" s="4">
        <v>0.85744414000000002</v>
      </c>
      <c r="R293" s="4">
        <v>0.12885413000000001</v>
      </c>
      <c r="S293" s="3">
        <v>12816</v>
      </c>
      <c r="T293" s="4">
        <v>0.86025883999999997</v>
      </c>
      <c r="U293" s="4">
        <v>4.1961619999999998E-2</v>
      </c>
      <c r="V293" s="3">
        <v>12223</v>
      </c>
      <c r="W293" s="4">
        <v>0.86841279000000005</v>
      </c>
      <c r="X293" s="4">
        <v>-4.623998E-2</v>
      </c>
      <c r="Y293" s="3">
        <v>12272</v>
      </c>
      <c r="Z293" s="4">
        <v>0.86954845000000003</v>
      </c>
      <c r="AA293" s="4">
        <v>3.9871200000000002E-3</v>
      </c>
      <c r="AB293" s="3">
        <v>11912</v>
      </c>
      <c r="AC293" s="4">
        <v>0.87346972000000001</v>
      </c>
      <c r="AD293" s="4">
        <v>-2.9355470000000002E-2</v>
      </c>
      <c r="AE293" s="3">
        <v>13056</v>
      </c>
      <c r="AF293" s="4">
        <v>0.87020001000000002</v>
      </c>
      <c r="AG293" s="4">
        <v>9.6015000000000003E-2</v>
      </c>
    </row>
    <row r="294" spans="1:33">
      <c r="A294" s="2" t="s">
        <v>46</v>
      </c>
      <c r="B294" s="2" t="s">
        <v>206</v>
      </c>
      <c r="C294" s="2" t="s">
        <v>49</v>
      </c>
      <c r="D294" s="3">
        <v>2226</v>
      </c>
      <c r="E294" s="4">
        <v>0.19883165</v>
      </c>
      <c r="F294" s="4"/>
      <c r="G294" s="3">
        <v>2229</v>
      </c>
      <c r="H294" s="4">
        <v>0.19256275</v>
      </c>
      <c r="I294" s="4">
        <v>1.2605800000000001E-3</v>
      </c>
      <c r="J294" s="3">
        <v>2181</v>
      </c>
      <c r="K294" s="4">
        <v>0.17167337999999999</v>
      </c>
      <c r="L294" s="4">
        <v>-2.1731790000000001E-2</v>
      </c>
      <c r="M294" s="3">
        <v>2018</v>
      </c>
      <c r="N294" s="4">
        <v>0.15627482000000001</v>
      </c>
      <c r="O294" s="4">
        <v>-7.4474280000000004E-2</v>
      </c>
      <c r="P294" s="3">
        <v>2045</v>
      </c>
      <c r="Q294" s="4">
        <v>0.14255586000000001</v>
      </c>
      <c r="R294" s="4">
        <v>1.3279050000000001E-2</v>
      </c>
      <c r="S294" s="3">
        <v>2082</v>
      </c>
      <c r="T294" s="4">
        <v>0.13974116</v>
      </c>
      <c r="U294" s="4">
        <v>1.8046679999999999E-2</v>
      </c>
      <c r="V294" s="3">
        <v>1852</v>
      </c>
      <c r="W294" s="4">
        <v>0.13158721000000001</v>
      </c>
      <c r="X294" s="4">
        <v>-0.11032506</v>
      </c>
      <c r="Y294" s="3">
        <v>1841</v>
      </c>
      <c r="Z294" s="4">
        <v>0.13045155</v>
      </c>
      <c r="AA294" s="4">
        <v>-5.97767E-3</v>
      </c>
      <c r="AB294" s="3">
        <v>1726</v>
      </c>
      <c r="AC294" s="4">
        <v>0.12653027999999999</v>
      </c>
      <c r="AD294" s="4">
        <v>-6.2758809999999998E-2</v>
      </c>
      <c r="AE294" s="3">
        <v>1947</v>
      </c>
      <c r="AF294" s="4">
        <v>0.12979999</v>
      </c>
      <c r="AG294" s="4">
        <v>0.12856214999999999</v>
      </c>
    </row>
    <row r="295" spans="1:33">
      <c r="A295" s="2" t="s">
        <v>46</v>
      </c>
      <c r="B295" s="2" t="s">
        <v>206</v>
      </c>
      <c r="C295" s="2" t="s">
        <v>48</v>
      </c>
      <c r="D295" s="3">
        <v>11196</v>
      </c>
      <c r="E295" s="4">
        <v>1</v>
      </c>
      <c r="F295" s="4"/>
      <c r="G295" s="3">
        <v>11575</v>
      </c>
      <c r="H295" s="4">
        <v>1</v>
      </c>
      <c r="I295" s="4">
        <v>3.385672E-2</v>
      </c>
      <c r="J295" s="3">
        <v>12702</v>
      </c>
      <c r="K295" s="4">
        <v>1</v>
      </c>
      <c r="L295" s="4">
        <v>9.7304769999999999E-2</v>
      </c>
      <c r="M295" s="3">
        <v>12914</v>
      </c>
      <c r="N295" s="4">
        <v>1</v>
      </c>
      <c r="O295" s="4">
        <v>1.6722500000000001E-2</v>
      </c>
      <c r="P295" s="3">
        <v>14345</v>
      </c>
      <c r="Q295" s="4">
        <v>1</v>
      </c>
      <c r="R295" s="4">
        <v>0.11079265000000001</v>
      </c>
      <c r="S295" s="3">
        <v>14898</v>
      </c>
      <c r="T295" s="4">
        <v>1</v>
      </c>
      <c r="U295" s="4">
        <v>3.8552410000000002E-2</v>
      </c>
      <c r="V295" s="3">
        <v>14076</v>
      </c>
      <c r="W295" s="4">
        <v>1</v>
      </c>
      <c r="X295" s="4">
        <v>-5.5195300000000003E-2</v>
      </c>
      <c r="Y295" s="3">
        <v>14113</v>
      </c>
      <c r="Z295" s="4">
        <v>1</v>
      </c>
      <c r="AA295" s="4">
        <v>2.6758799999999998E-3</v>
      </c>
      <c r="AB295" s="3">
        <v>13637</v>
      </c>
      <c r="AC295" s="4">
        <v>1</v>
      </c>
      <c r="AD295" s="4">
        <v>-3.3712979999999997E-2</v>
      </c>
      <c r="AE295" s="3">
        <v>15003</v>
      </c>
      <c r="AF295" s="4">
        <v>1</v>
      </c>
      <c r="AG295" s="4">
        <v>0.10013320000000001</v>
      </c>
    </row>
    <row r="296" spans="1:33">
      <c r="A296" s="2" t="s">
        <v>46</v>
      </c>
      <c r="B296" s="2" t="s">
        <v>207</v>
      </c>
      <c r="C296" s="2" t="s">
        <v>44</v>
      </c>
      <c r="D296" s="3">
        <v>62604</v>
      </c>
      <c r="E296" s="4">
        <v>0.81356176999999996</v>
      </c>
      <c r="F296" s="4"/>
      <c r="G296" s="3">
        <v>64869</v>
      </c>
      <c r="H296" s="4">
        <v>0.80984133999999997</v>
      </c>
      <c r="I296" s="4">
        <v>3.6172469999999998E-2</v>
      </c>
      <c r="J296" s="3">
        <v>67752</v>
      </c>
      <c r="K296" s="4">
        <v>0.80795764999999997</v>
      </c>
      <c r="L296" s="4">
        <v>4.4452989999999998E-2</v>
      </c>
      <c r="M296" s="3">
        <v>71324</v>
      </c>
      <c r="N296" s="4">
        <v>0.81655820000000001</v>
      </c>
      <c r="O296" s="4">
        <v>5.2715089999999999E-2</v>
      </c>
      <c r="P296" s="3">
        <v>69455</v>
      </c>
      <c r="Q296" s="4">
        <v>0.81225552999999995</v>
      </c>
      <c r="R296" s="4">
        <v>-2.6197459999999999E-2</v>
      </c>
      <c r="S296" s="3">
        <v>72418</v>
      </c>
      <c r="T296" s="4">
        <v>0.80787366000000005</v>
      </c>
      <c r="U296" s="4">
        <v>4.2663220000000002E-2</v>
      </c>
      <c r="V296" s="3">
        <v>72093</v>
      </c>
      <c r="W296" s="4">
        <v>0.80419764999999999</v>
      </c>
      <c r="X296" s="4">
        <v>-4.4964999999999996E-3</v>
      </c>
      <c r="Y296" s="3">
        <v>70376</v>
      </c>
      <c r="Z296" s="4">
        <v>0.80532588999999999</v>
      </c>
      <c r="AA296" s="4">
        <v>-2.3814769999999999E-2</v>
      </c>
      <c r="AB296" s="3">
        <v>72005</v>
      </c>
      <c r="AC296" s="4">
        <v>0.80169119</v>
      </c>
      <c r="AD296" s="4">
        <v>2.315176E-2</v>
      </c>
      <c r="AE296" s="3">
        <v>74523</v>
      </c>
      <c r="AF296" s="4">
        <v>0.81210214000000003</v>
      </c>
      <c r="AG296" s="4">
        <v>3.4969670000000001E-2</v>
      </c>
    </row>
    <row r="297" spans="1:33">
      <c r="A297" s="2" t="s">
        <v>46</v>
      </c>
      <c r="B297" s="2" t="s">
        <v>207</v>
      </c>
      <c r="C297" s="2" t="s">
        <v>49</v>
      </c>
      <c r="D297" s="3">
        <v>14347</v>
      </c>
      <c r="E297" s="4">
        <v>0.18643823000000001</v>
      </c>
      <c r="F297" s="4"/>
      <c r="G297" s="3">
        <v>15232</v>
      </c>
      <c r="H297" s="4">
        <v>0.19015866000000001</v>
      </c>
      <c r="I297" s="4">
        <v>6.1704759999999997E-2</v>
      </c>
      <c r="J297" s="3">
        <v>16104</v>
      </c>
      <c r="K297" s="4">
        <v>0.19204235</v>
      </c>
      <c r="L297" s="4">
        <v>5.7258450000000002E-2</v>
      </c>
      <c r="M297" s="3">
        <v>16023</v>
      </c>
      <c r="N297" s="4">
        <v>0.18344179999999999</v>
      </c>
      <c r="O297" s="4">
        <v>-5.0217600000000001E-3</v>
      </c>
      <c r="P297" s="3">
        <v>16054</v>
      </c>
      <c r="Q297" s="4">
        <v>0.18774447</v>
      </c>
      <c r="R297" s="4">
        <v>1.9227300000000001E-3</v>
      </c>
      <c r="S297" s="3">
        <v>17222</v>
      </c>
      <c r="T297" s="4">
        <v>0.19212634000000001</v>
      </c>
      <c r="U297" s="4">
        <v>7.2785810000000006E-2</v>
      </c>
      <c r="V297" s="3">
        <v>17553</v>
      </c>
      <c r="W297" s="4">
        <v>0.19580234999999999</v>
      </c>
      <c r="X297" s="4">
        <v>1.9188299999999998E-2</v>
      </c>
      <c r="Y297" s="3">
        <v>17012</v>
      </c>
      <c r="Z297" s="4">
        <v>0.19467411000000001</v>
      </c>
      <c r="AA297" s="4">
        <v>-3.0799400000000001E-2</v>
      </c>
      <c r="AB297" s="3">
        <v>17811</v>
      </c>
      <c r="AC297" s="4">
        <v>0.19830881</v>
      </c>
      <c r="AD297" s="4">
        <v>4.698008E-2</v>
      </c>
      <c r="AE297" s="3">
        <v>17243</v>
      </c>
      <c r="AF297" s="4">
        <v>0.18789786</v>
      </c>
      <c r="AG297" s="4">
        <v>-3.1936359999999997E-2</v>
      </c>
    </row>
    <row r="298" spans="1:33">
      <c r="A298" s="2" t="s">
        <v>46</v>
      </c>
      <c r="B298" s="2" t="s">
        <v>207</v>
      </c>
      <c r="C298" s="2" t="s">
        <v>48</v>
      </c>
      <c r="D298" s="3">
        <v>76951</v>
      </c>
      <c r="E298" s="4">
        <v>1</v>
      </c>
      <c r="F298" s="4"/>
      <c r="G298" s="3">
        <v>80100</v>
      </c>
      <c r="H298" s="4">
        <v>1</v>
      </c>
      <c r="I298" s="4">
        <v>4.0932660000000003E-2</v>
      </c>
      <c r="J298" s="3">
        <v>83856</v>
      </c>
      <c r="K298" s="4">
        <v>1</v>
      </c>
      <c r="L298" s="4">
        <v>4.6888060000000002E-2</v>
      </c>
      <c r="M298" s="3">
        <v>87347</v>
      </c>
      <c r="N298" s="4">
        <v>1</v>
      </c>
      <c r="O298" s="4">
        <v>4.1627169999999998E-2</v>
      </c>
      <c r="P298" s="3">
        <v>85509</v>
      </c>
      <c r="Q298" s="4">
        <v>1</v>
      </c>
      <c r="R298" s="4">
        <v>-2.1039039999999998E-2</v>
      </c>
      <c r="S298" s="3">
        <v>89641</v>
      </c>
      <c r="T298" s="4">
        <v>1</v>
      </c>
      <c r="U298" s="4">
        <v>4.8318569999999998E-2</v>
      </c>
      <c r="V298" s="3">
        <v>89646</v>
      </c>
      <c r="W298" s="4">
        <v>1</v>
      </c>
      <c r="X298" s="4">
        <v>5.3980000000000002E-5</v>
      </c>
      <c r="Y298" s="3">
        <v>87388</v>
      </c>
      <c r="Z298" s="4">
        <v>1</v>
      </c>
      <c r="AA298" s="4">
        <v>-2.5182380000000001E-2</v>
      </c>
      <c r="AB298" s="3">
        <v>89817</v>
      </c>
      <c r="AC298" s="4">
        <v>1</v>
      </c>
      <c r="AD298" s="4">
        <v>2.7790510000000001E-2</v>
      </c>
      <c r="AE298" s="3">
        <v>91766</v>
      </c>
      <c r="AF298" s="4">
        <v>1</v>
      </c>
      <c r="AG298" s="4">
        <v>2.1701620000000001E-2</v>
      </c>
    </row>
    <row r="299" spans="1:33">
      <c r="A299" s="2" t="s">
        <v>46</v>
      </c>
      <c r="B299" s="2" t="s">
        <v>208</v>
      </c>
      <c r="C299" s="2" t="s">
        <v>44</v>
      </c>
      <c r="D299" s="3">
        <v>4895</v>
      </c>
      <c r="E299" s="4">
        <v>0.92774462000000002</v>
      </c>
      <c r="F299" s="4"/>
      <c r="G299" s="3">
        <v>4300</v>
      </c>
      <c r="H299" s="4">
        <v>0.92013977999999996</v>
      </c>
      <c r="I299" s="4">
        <v>-0.12161236</v>
      </c>
      <c r="J299" s="3">
        <v>3990</v>
      </c>
      <c r="K299" s="4">
        <v>0.90329113000000005</v>
      </c>
      <c r="L299" s="4">
        <v>-7.2004100000000001E-2</v>
      </c>
      <c r="M299" s="3">
        <v>5090</v>
      </c>
      <c r="N299" s="4">
        <v>0.90113942000000002</v>
      </c>
      <c r="O299" s="4">
        <v>0.27553859000000003</v>
      </c>
      <c r="P299" s="3">
        <v>4399</v>
      </c>
      <c r="Q299" s="4">
        <v>0.87715312999999995</v>
      </c>
      <c r="R299" s="4">
        <v>-0.13563386999999999</v>
      </c>
      <c r="S299" s="3">
        <v>3366</v>
      </c>
      <c r="T299" s="4">
        <v>0.88235235000000001</v>
      </c>
      <c r="U299" s="4">
        <v>-0.23497172</v>
      </c>
      <c r="V299" s="3">
        <v>3530</v>
      </c>
      <c r="W299" s="4">
        <v>0.88406183000000005</v>
      </c>
      <c r="X299" s="4">
        <v>4.8776930000000003E-2</v>
      </c>
      <c r="Y299" s="3">
        <v>3591</v>
      </c>
      <c r="Z299" s="4">
        <v>0.86977700999999996</v>
      </c>
      <c r="AA299" s="4">
        <v>1.7368979999999999E-2</v>
      </c>
      <c r="AB299" s="3">
        <v>3639</v>
      </c>
      <c r="AC299" s="4">
        <v>0.87056990000000001</v>
      </c>
      <c r="AD299" s="4">
        <v>1.3307329999999999E-2</v>
      </c>
      <c r="AE299" s="3">
        <v>4662</v>
      </c>
      <c r="AF299" s="4">
        <v>0.87715675000000004</v>
      </c>
      <c r="AG299" s="4">
        <v>0.28113166000000001</v>
      </c>
    </row>
    <row r="300" spans="1:33">
      <c r="A300" s="2" t="s">
        <v>46</v>
      </c>
      <c r="B300" s="2" t="s">
        <v>208</v>
      </c>
      <c r="C300" s="2" t="s">
        <v>49</v>
      </c>
      <c r="D300" s="3">
        <v>381</v>
      </c>
      <c r="E300" s="4">
        <v>7.2255379999999994E-2</v>
      </c>
      <c r="F300" s="4"/>
      <c r="G300" s="3">
        <v>373</v>
      </c>
      <c r="H300" s="4">
        <v>7.9860219999999996E-2</v>
      </c>
      <c r="I300" s="4">
        <v>-2.1138730000000001E-2</v>
      </c>
      <c r="J300" s="3">
        <v>427</v>
      </c>
      <c r="K300" s="4">
        <v>9.6708870000000002E-2</v>
      </c>
      <c r="L300" s="4">
        <v>0.14474287</v>
      </c>
      <c r="M300" s="3">
        <v>558</v>
      </c>
      <c r="N300" s="4">
        <v>9.8860580000000003E-2</v>
      </c>
      <c r="O300" s="4">
        <v>0.30703191000000002</v>
      </c>
      <c r="P300" s="3">
        <v>616</v>
      </c>
      <c r="Q300" s="4">
        <v>0.12284687</v>
      </c>
      <c r="R300" s="4">
        <v>0.1034566</v>
      </c>
      <c r="S300" s="3">
        <v>449</v>
      </c>
      <c r="T300" s="4">
        <v>0.11764765000000001</v>
      </c>
      <c r="U300" s="4">
        <v>-0.27166696000000001</v>
      </c>
      <c r="V300" s="3">
        <v>463</v>
      </c>
      <c r="W300" s="4">
        <v>0.11593816999999999</v>
      </c>
      <c r="X300" s="4">
        <v>3.1539150000000002E-2</v>
      </c>
      <c r="Y300" s="3">
        <v>538</v>
      </c>
      <c r="Z300" s="4">
        <v>0.13022299000000001</v>
      </c>
      <c r="AA300" s="4">
        <v>0.16148717000000001</v>
      </c>
      <c r="AB300" s="3">
        <v>541</v>
      </c>
      <c r="AC300" s="4">
        <v>0.12943009999999999</v>
      </c>
      <c r="AD300" s="4">
        <v>6.2203900000000001E-3</v>
      </c>
      <c r="AE300" s="3">
        <v>653</v>
      </c>
      <c r="AF300" s="4">
        <v>0.12284325</v>
      </c>
      <c r="AG300" s="4">
        <v>0.20680245</v>
      </c>
    </row>
    <row r="301" spans="1:33">
      <c r="A301" s="2" t="s">
        <v>46</v>
      </c>
      <c r="B301" s="2" t="s">
        <v>208</v>
      </c>
      <c r="C301" s="2" t="s">
        <v>48</v>
      </c>
      <c r="D301" s="3">
        <v>5276</v>
      </c>
      <c r="E301" s="4">
        <v>1</v>
      </c>
      <c r="F301" s="4"/>
      <c r="G301" s="3">
        <v>4673</v>
      </c>
      <c r="H301" s="4">
        <v>1</v>
      </c>
      <c r="I301" s="4">
        <v>-0.1143526</v>
      </c>
      <c r="J301" s="3">
        <v>4417</v>
      </c>
      <c r="K301" s="4">
        <v>1</v>
      </c>
      <c r="L301" s="4">
        <v>-5.4694640000000003E-2</v>
      </c>
      <c r="M301" s="3">
        <v>5648</v>
      </c>
      <c r="N301" s="4">
        <v>1</v>
      </c>
      <c r="O301" s="4">
        <v>0.27858427000000002</v>
      </c>
      <c r="P301" s="3">
        <v>5016</v>
      </c>
      <c r="Q301" s="4">
        <v>1</v>
      </c>
      <c r="R301" s="4">
        <v>-0.11199725000000001</v>
      </c>
      <c r="S301" s="3">
        <v>3814</v>
      </c>
      <c r="T301" s="4">
        <v>1</v>
      </c>
      <c r="U301" s="4">
        <v>-0.23947962</v>
      </c>
      <c r="V301" s="3">
        <v>3993</v>
      </c>
      <c r="W301" s="4">
        <v>1</v>
      </c>
      <c r="X301" s="4">
        <v>4.6748940000000003E-2</v>
      </c>
      <c r="Y301" s="3">
        <v>4129</v>
      </c>
      <c r="Z301" s="4">
        <v>1</v>
      </c>
      <c r="AA301" s="4">
        <v>3.4077780000000002E-2</v>
      </c>
      <c r="AB301" s="3">
        <v>4180</v>
      </c>
      <c r="AC301" s="4">
        <v>1</v>
      </c>
      <c r="AD301" s="4">
        <v>1.238445E-2</v>
      </c>
      <c r="AE301" s="3">
        <v>5315</v>
      </c>
      <c r="AF301" s="4">
        <v>1</v>
      </c>
      <c r="AG301" s="4">
        <v>0.27151122999999999</v>
      </c>
    </row>
    <row r="302" spans="1:33">
      <c r="A302" s="2" t="s">
        <v>46</v>
      </c>
      <c r="B302" s="2" t="s">
        <v>209</v>
      </c>
      <c r="C302" s="2" t="s">
        <v>44</v>
      </c>
      <c r="D302" s="3">
        <v>9358</v>
      </c>
      <c r="E302" s="4">
        <v>0.84278441999999998</v>
      </c>
      <c r="F302" s="4"/>
      <c r="G302" s="3">
        <v>9442</v>
      </c>
      <c r="H302" s="4">
        <v>0.83014359999999998</v>
      </c>
      <c r="I302" s="4">
        <v>8.9341300000000002E-3</v>
      </c>
      <c r="J302" s="3">
        <v>9756</v>
      </c>
      <c r="K302" s="4">
        <v>0.83555705000000002</v>
      </c>
      <c r="L302" s="4">
        <v>3.3253030000000003E-2</v>
      </c>
      <c r="M302" s="3">
        <v>8349</v>
      </c>
      <c r="N302" s="4">
        <v>0.79050715000000005</v>
      </c>
      <c r="O302" s="4">
        <v>-0.14414351</v>
      </c>
      <c r="P302" s="3">
        <v>9860</v>
      </c>
      <c r="Q302" s="4">
        <v>0.80330133000000004</v>
      </c>
      <c r="R302" s="4">
        <v>0.18094071</v>
      </c>
      <c r="S302" s="3">
        <v>11983</v>
      </c>
      <c r="T302" s="4">
        <v>0.81919695000000003</v>
      </c>
      <c r="U302" s="4">
        <v>0.21533498000000001</v>
      </c>
      <c r="V302" s="3">
        <v>11742</v>
      </c>
      <c r="W302" s="4">
        <v>0.78365375000000004</v>
      </c>
      <c r="X302" s="4">
        <v>-2.0104879999999999E-2</v>
      </c>
      <c r="Y302" s="3">
        <v>9555</v>
      </c>
      <c r="Z302" s="4">
        <v>0.74833461000000001</v>
      </c>
      <c r="AA302" s="4">
        <v>-0.18626839000000001</v>
      </c>
      <c r="AB302" s="3">
        <v>10920</v>
      </c>
      <c r="AC302" s="4">
        <v>0.73905127000000004</v>
      </c>
      <c r="AD302" s="4">
        <v>0.14288644</v>
      </c>
      <c r="AE302" s="3">
        <v>10522</v>
      </c>
      <c r="AF302" s="4">
        <v>0.67599469999999995</v>
      </c>
      <c r="AG302" s="4">
        <v>-3.6463849999999999E-2</v>
      </c>
    </row>
    <row r="303" spans="1:33">
      <c r="A303" s="2" t="s">
        <v>46</v>
      </c>
      <c r="B303" s="2" t="s">
        <v>209</v>
      </c>
      <c r="C303" s="2" t="s">
        <v>49</v>
      </c>
      <c r="D303" s="3">
        <v>1746</v>
      </c>
      <c r="E303" s="4">
        <v>0.15721557999999999</v>
      </c>
      <c r="F303" s="4"/>
      <c r="G303" s="3">
        <v>1932</v>
      </c>
      <c r="H303" s="4">
        <v>0.16985639999999999</v>
      </c>
      <c r="I303" s="4">
        <v>0.10665549000000001</v>
      </c>
      <c r="J303" s="3">
        <v>1920</v>
      </c>
      <c r="K303" s="4">
        <v>0.16444295</v>
      </c>
      <c r="L303" s="4">
        <v>-6.1584999999999999E-3</v>
      </c>
      <c r="M303" s="3">
        <v>2213</v>
      </c>
      <c r="N303" s="4">
        <v>0.20949285000000001</v>
      </c>
      <c r="O303" s="4">
        <v>0.15245823999999999</v>
      </c>
      <c r="P303" s="3">
        <v>2414</v>
      </c>
      <c r="Q303" s="4">
        <v>0.19669866999999999</v>
      </c>
      <c r="R303" s="4">
        <v>9.115798E-2</v>
      </c>
      <c r="S303" s="3">
        <v>2645</v>
      </c>
      <c r="T303" s="4">
        <v>0.18080304999999999</v>
      </c>
      <c r="U303" s="4">
        <v>9.544482E-2</v>
      </c>
      <c r="V303" s="3">
        <v>3242</v>
      </c>
      <c r="W303" s="4">
        <v>0.21634624999999999</v>
      </c>
      <c r="X303" s="4">
        <v>0.22570884999999999</v>
      </c>
      <c r="Y303" s="3">
        <v>3213</v>
      </c>
      <c r="Z303" s="4">
        <v>0.25166538999999999</v>
      </c>
      <c r="AA303" s="4">
        <v>-8.7488700000000006E-3</v>
      </c>
      <c r="AB303" s="3">
        <v>3856</v>
      </c>
      <c r="AC303" s="4">
        <v>0.26094873000000002</v>
      </c>
      <c r="AD303" s="4">
        <v>0.19993032999999999</v>
      </c>
      <c r="AE303" s="3">
        <v>5043</v>
      </c>
      <c r="AF303" s="4">
        <v>0.3240053</v>
      </c>
      <c r="AG303" s="4">
        <v>0.30796527000000001</v>
      </c>
    </row>
    <row r="304" spans="1:33">
      <c r="A304" s="2" t="s">
        <v>46</v>
      </c>
      <c r="B304" s="2" t="s">
        <v>209</v>
      </c>
      <c r="C304" s="2" t="s">
        <v>48</v>
      </c>
      <c r="D304" s="3">
        <v>11104</v>
      </c>
      <c r="E304" s="4">
        <v>1</v>
      </c>
      <c r="F304" s="4"/>
      <c r="G304" s="3">
        <v>11373</v>
      </c>
      <c r="H304" s="4">
        <v>1</v>
      </c>
      <c r="I304" s="4">
        <v>2.4297450000000002E-2</v>
      </c>
      <c r="J304" s="3">
        <v>11676</v>
      </c>
      <c r="K304" s="4">
        <v>1</v>
      </c>
      <c r="L304" s="4">
        <v>2.6558729999999999E-2</v>
      </c>
      <c r="M304" s="3">
        <v>10562</v>
      </c>
      <c r="N304" s="4">
        <v>1</v>
      </c>
      <c r="O304" s="4">
        <v>-9.5369449999999995E-2</v>
      </c>
      <c r="P304" s="3">
        <v>12274</v>
      </c>
      <c r="Q304" s="4">
        <v>1</v>
      </c>
      <c r="R304" s="4">
        <v>0.16213187000000001</v>
      </c>
      <c r="S304" s="3">
        <v>14628</v>
      </c>
      <c r="T304" s="4">
        <v>1</v>
      </c>
      <c r="U304" s="4">
        <v>0.19175274</v>
      </c>
      <c r="V304" s="3">
        <v>14984</v>
      </c>
      <c r="W304" s="4">
        <v>1</v>
      </c>
      <c r="X304" s="4">
        <v>2.4339E-2</v>
      </c>
      <c r="Y304" s="3">
        <v>12769</v>
      </c>
      <c r="Z304" s="4">
        <v>1</v>
      </c>
      <c r="AA304" s="4">
        <v>-0.14786271000000001</v>
      </c>
      <c r="AB304" s="3">
        <v>14776</v>
      </c>
      <c r="AC304" s="4">
        <v>1</v>
      </c>
      <c r="AD304" s="4">
        <v>0.15724241</v>
      </c>
      <c r="AE304" s="3">
        <v>15566</v>
      </c>
      <c r="AF304" s="4">
        <v>1</v>
      </c>
      <c r="AG304" s="4">
        <v>5.3414490000000002E-2</v>
      </c>
    </row>
    <row r="305" spans="1:33">
      <c r="A305" s="2" t="s">
        <v>46</v>
      </c>
      <c r="B305" s="2" t="s">
        <v>210</v>
      </c>
      <c r="C305" s="2" t="s">
        <v>44</v>
      </c>
      <c r="D305" s="3">
        <v>904</v>
      </c>
      <c r="E305" s="4">
        <v>0.79673826999999997</v>
      </c>
      <c r="F305" s="4"/>
      <c r="G305" s="3">
        <v>753</v>
      </c>
      <c r="H305" s="4">
        <v>0.75975468000000002</v>
      </c>
      <c r="I305" s="4">
        <v>-0.16732859</v>
      </c>
      <c r="J305" s="3">
        <v>804</v>
      </c>
      <c r="K305" s="4">
        <v>0.78801100000000002</v>
      </c>
      <c r="L305" s="4">
        <v>6.8163470000000004E-2</v>
      </c>
      <c r="M305" s="3">
        <v>698</v>
      </c>
      <c r="N305" s="4">
        <v>0.78923516000000005</v>
      </c>
      <c r="O305" s="4">
        <v>-0.13170576000000001</v>
      </c>
      <c r="P305" s="3">
        <v>672</v>
      </c>
      <c r="Q305" s="4">
        <v>0.76082839000000002</v>
      </c>
      <c r="R305" s="4">
        <v>-3.723361E-2</v>
      </c>
      <c r="S305" s="3">
        <v>563</v>
      </c>
      <c r="T305" s="4">
        <v>0.73981253999999996</v>
      </c>
      <c r="U305" s="4">
        <v>-0.16267791000000001</v>
      </c>
      <c r="V305" s="3">
        <v>549</v>
      </c>
      <c r="W305" s="4">
        <v>0.72199568999999997</v>
      </c>
      <c r="X305" s="4">
        <v>-2.5317760000000002E-2</v>
      </c>
      <c r="Y305" s="3">
        <v>612</v>
      </c>
      <c r="Z305" s="4">
        <v>0.71792741999999998</v>
      </c>
      <c r="AA305" s="4">
        <v>0.11550315</v>
      </c>
      <c r="AB305" s="3">
        <v>650</v>
      </c>
      <c r="AC305" s="4">
        <v>0.70240395</v>
      </c>
      <c r="AD305" s="4">
        <v>6.2599879999999997E-2</v>
      </c>
      <c r="AE305" s="3">
        <v>605</v>
      </c>
      <c r="AF305" s="4">
        <v>0.69366636999999998</v>
      </c>
      <c r="AG305" s="4">
        <v>-6.9227300000000005E-2</v>
      </c>
    </row>
    <row r="306" spans="1:33">
      <c r="A306" s="2" t="s">
        <v>46</v>
      </c>
      <c r="B306" s="2" t="s">
        <v>210</v>
      </c>
      <c r="C306" s="2" t="s">
        <v>49</v>
      </c>
      <c r="D306" s="3">
        <v>231</v>
      </c>
      <c r="E306" s="4">
        <v>0.20326173</v>
      </c>
      <c r="F306" s="4"/>
      <c r="G306" s="3">
        <v>238</v>
      </c>
      <c r="H306" s="4">
        <v>0.24024532000000001</v>
      </c>
      <c r="I306" s="4">
        <v>3.2084479999999999E-2</v>
      </c>
      <c r="J306" s="3">
        <v>216</v>
      </c>
      <c r="K306" s="4">
        <v>0.21198900000000001</v>
      </c>
      <c r="L306" s="4">
        <v>-9.1265089999999993E-2</v>
      </c>
      <c r="M306" s="3">
        <v>186</v>
      </c>
      <c r="N306" s="4">
        <v>0.21076484000000001</v>
      </c>
      <c r="O306" s="4">
        <v>-0.13805882999999999</v>
      </c>
      <c r="P306" s="3">
        <v>211</v>
      </c>
      <c r="Q306" s="4">
        <v>0.23917161000000001</v>
      </c>
      <c r="R306" s="4">
        <v>0.13331882</v>
      </c>
      <c r="S306" s="3">
        <v>198</v>
      </c>
      <c r="T306" s="4">
        <v>0.26018745999999998</v>
      </c>
      <c r="U306" s="4">
        <v>-6.3227119999999998E-2</v>
      </c>
      <c r="V306" s="3">
        <v>211</v>
      </c>
      <c r="W306" s="4">
        <v>0.27800430999999998</v>
      </c>
      <c r="X306" s="4">
        <v>6.7125000000000004E-2</v>
      </c>
      <c r="Y306" s="3">
        <v>240</v>
      </c>
      <c r="Z306" s="4">
        <v>0.28207258000000002</v>
      </c>
      <c r="AA306" s="4">
        <v>0.13824094000000001</v>
      </c>
      <c r="AB306" s="3">
        <v>276</v>
      </c>
      <c r="AC306" s="4">
        <v>0.29759605</v>
      </c>
      <c r="AD306" s="4">
        <v>0.14585498999999999</v>
      </c>
      <c r="AE306" s="3">
        <v>267</v>
      </c>
      <c r="AF306" s="4">
        <v>0.30633363000000002</v>
      </c>
      <c r="AG306" s="4">
        <v>-2.9830869999999999E-2</v>
      </c>
    </row>
    <row r="307" spans="1:33">
      <c r="A307" s="2" t="s">
        <v>46</v>
      </c>
      <c r="B307" s="2" t="s">
        <v>210</v>
      </c>
      <c r="C307" s="2" t="s">
        <v>48</v>
      </c>
      <c r="D307" s="3">
        <v>1135</v>
      </c>
      <c r="E307" s="4">
        <v>1</v>
      </c>
      <c r="F307" s="4"/>
      <c r="G307" s="3">
        <v>991</v>
      </c>
      <c r="H307" s="4">
        <v>1</v>
      </c>
      <c r="I307" s="4">
        <v>-0.12679554000000001</v>
      </c>
      <c r="J307" s="3">
        <v>1021</v>
      </c>
      <c r="K307" s="4">
        <v>1</v>
      </c>
      <c r="L307" s="4">
        <v>2.9861499999999999E-2</v>
      </c>
      <c r="M307" s="3">
        <v>885</v>
      </c>
      <c r="N307" s="4">
        <v>1</v>
      </c>
      <c r="O307" s="4">
        <v>-0.13305254</v>
      </c>
      <c r="P307" s="3">
        <v>884</v>
      </c>
      <c r="Q307" s="4">
        <v>1</v>
      </c>
      <c r="R307" s="4">
        <v>-1.2871499999999999E-3</v>
      </c>
      <c r="S307" s="3">
        <v>761</v>
      </c>
      <c r="T307" s="4">
        <v>1</v>
      </c>
      <c r="U307" s="4">
        <v>-0.13889209999999999</v>
      </c>
      <c r="V307" s="3">
        <v>760</v>
      </c>
      <c r="W307" s="4">
        <v>1</v>
      </c>
      <c r="X307" s="4">
        <v>-1.2653199999999999E-3</v>
      </c>
      <c r="Y307" s="3">
        <v>853</v>
      </c>
      <c r="Z307" s="4">
        <v>1</v>
      </c>
      <c r="AA307" s="4">
        <v>0.12182435</v>
      </c>
      <c r="AB307" s="3">
        <v>926</v>
      </c>
      <c r="AC307" s="4">
        <v>1</v>
      </c>
      <c r="AD307" s="4">
        <v>8.6083859999999998E-2</v>
      </c>
      <c r="AE307" s="3">
        <v>873</v>
      </c>
      <c r="AF307" s="4">
        <v>1</v>
      </c>
      <c r="AG307" s="4">
        <v>-5.7503079999999998E-2</v>
      </c>
    </row>
    <row r="308" spans="1:33">
      <c r="A308" s="2" t="s">
        <v>46</v>
      </c>
      <c r="B308" s="2" t="s">
        <v>211</v>
      </c>
      <c r="C308" s="2" t="s">
        <v>44</v>
      </c>
      <c r="D308" s="3">
        <v>17998</v>
      </c>
      <c r="E308" s="4">
        <v>0.78899609000000004</v>
      </c>
      <c r="F308" s="4"/>
      <c r="G308" s="3">
        <v>18327</v>
      </c>
      <c r="H308" s="4">
        <v>0.77173897999999996</v>
      </c>
      <c r="I308" s="4">
        <v>1.82842E-2</v>
      </c>
      <c r="J308" s="3">
        <v>17513</v>
      </c>
      <c r="K308" s="4">
        <v>0.76908672</v>
      </c>
      <c r="L308" s="4">
        <v>-4.4429129999999997E-2</v>
      </c>
      <c r="M308" s="3">
        <v>17713</v>
      </c>
      <c r="N308" s="4">
        <v>0.77606224999999995</v>
      </c>
      <c r="O308" s="4">
        <v>1.1436959999999999E-2</v>
      </c>
      <c r="P308" s="3">
        <v>16830</v>
      </c>
      <c r="Q308" s="4">
        <v>0.75536762000000002</v>
      </c>
      <c r="R308" s="4">
        <v>-4.9848259999999998E-2</v>
      </c>
      <c r="S308" s="3">
        <v>17473</v>
      </c>
      <c r="T308" s="4">
        <v>0.77413091999999994</v>
      </c>
      <c r="U308" s="4">
        <v>3.8229159999999998E-2</v>
      </c>
      <c r="V308" s="3">
        <v>16864</v>
      </c>
      <c r="W308" s="4">
        <v>0.76797791999999998</v>
      </c>
      <c r="X308" s="4">
        <v>-3.4890259999999999E-2</v>
      </c>
      <c r="Y308" s="3">
        <v>16427</v>
      </c>
      <c r="Z308" s="4">
        <v>0.77168057999999995</v>
      </c>
      <c r="AA308" s="4">
        <v>-2.5869099999999999E-2</v>
      </c>
      <c r="AB308" s="3">
        <v>17122</v>
      </c>
      <c r="AC308" s="4">
        <v>0.79172567999999999</v>
      </c>
      <c r="AD308" s="4">
        <v>4.2264120000000002E-2</v>
      </c>
      <c r="AE308" s="3">
        <v>17273</v>
      </c>
      <c r="AF308" s="4">
        <v>0.79863698999999999</v>
      </c>
      <c r="AG308" s="4">
        <v>8.8477299999999998E-3</v>
      </c>
    </row>
    <row r="309" spans="1:33">
      <c r="A309" s="2" t="s">
        <v>46</v>
      </c>
      <c r="B309" s="2" t="s">
        <v>211</v>
      </c>
      <c r="C309" s="2" t="s">
        <v>49</v>
      </c>
      <c r="D309" s="3">
        <v>4813</v>
      </c>
      <c r="E309" s="4">
        <v>0.21100390999999999</v>
      </c>
      <c r="F309" s="4"/>
      <c r="G309" s="3">
        <v>5421</v>
      </c>
      <c r="H309" s="4">
        <v>0.22826102000000001</v>
      </c>
      <c r="I309" s="4">
        <v>0.12619778000000001</v>
      </c>
      <c r="J309" s="3">
        <v>5258</v>
      </c>
      <c r="K309" s="4">
        <v>0.23091328</v>
      </c>
      <c r="L309" s="4">
        <v>-2.9992270000000001E-2</v>
      </c>
      <c r="M309" s="3">
        <v>5111</v>
      </c>
      <c r="N309" s="4">
        <v>0.22393774999999999</v>
      </c>
      <c r="O309" s="4">
        <v>-2.793352E-2</v>
      </c>
      <c r="P309" s="3">
        <v>5451</v>
      </c>
      <c r="Q309" s="4">
        <v>0.24463238000000001</v>
      </c>
      <c r="R309" s="4">
        <v>6.6394270000000005E-2</v>
      </c>
      <c r="S309" s="3">
        <v>5098</v>
      </c>
      <c r="T309" s="4">
        <v>0.22586908</v>
      </c>
      <c r="U309" s="4">
        <v>-6.4637399999999998E-2</v>
      </c>
      <c r="V309" s="3">
        <v>5095</v>
      </c>
      <c r="W309" s="4">
        <v>0.23202207999999999</v>
      </c>
      <c r="X309" s="4">
        <v>-6.5620000000000001E-4</v>
      </c>
      <c r="Y309" s="3">
        <v>4860</v>
      </c>
      <c r="Z309" s="4">
        <v>0.22831942</v>
      </c>
      <c r="AA309" s="4">
        <v>-4.6013989999999998E-2</v>
      </c>
      <c r="AB309" s="3">
        <v>4504</v>
      </c>
      <c r="AC309" s="4">
        <v>0.20827432000000001</v>
      </c>
      <c r="AD309" s="4">
        <v>-7.3312039999999995E-2</v>
      </c>
      <c r="AE309" s="3">
        <v>4355</v>
      </c>
      <c r="AF309" s="4">
        <v>0.20136301000000001</v>
      </c>
      <c r="AG309" s="4">
        <v>-3.3070349999999998E-2</v>
      </c>
    </row>
    <row r="310" spans="1:33">
      <c r="A310" s="2" t="s">
        <v>46</v>
      </c>
      <c r="B310" s="2" t="s">
        <v>211</v>
      </c>
      <c r="C310" s="2" t="s">
        <v>48</v>
      </c>
      <c r="D310" s="3">
        <v>22811</v>
      </c>
      <c r="E310" s="4">
        <v>1</v>
      </c>
      <c r="F310" s="4"/>
      <c r="G310" s="3">
        <v>23747</v>
      </c>
      <c r="H310" s="4">
        <v>1</v>
      </c>
      <c r="I310" s="4">
        <v>4.1054390000000003E-2</v>
      </c>
      <c r="J310" s="3">
        <v>22771</v>
      </c>
      <c r="K310" s="4">
        <v>1</v>
      </c>
      <c r="L310" s="4">
        <v>-4.1133749999999997E-2</v>
      </c>
      <c r="M310" s="3">
        <v>22824</v>
      </c>
      <c r="N310" s="4">
        <v>1</v>
      </c>
      <c r="O310" s="4">
        <v>2.3457899999999999E-3</v>
      </c>
      <c r="P310" s="3">
        <v>22280</v>
      </c>
      <c r="Q310" s="4">
        <v>1</v>
      </c>
      <c r="R310" s="4">
        <v>-2.3817169999999999E-2</v>
      </c>
      <c r="S310" s="3">
        <v>22571</v>
      </c>
      <c r="T310" s="4">
        <v>1</v>
      </c>
      <c r="U310" s="4">
        <v>1.306467E-2</v>
      </c>
      <c r="V310" s="3">
        <v>21958</v>
      </c>
      <c r="W310" s="4">
        <v>1</v>
      </c>
      <c r="X310" s="4">
        <v>-2.7157839999999999E-2</v>
      </c>
      <c r="Y310" s="3">
        <v>21288</v>
      </c>
      <c r="Z310" s="4">
        <v>1</v>
      </c>
      <c r="AA310" s="4">
        <v>-3.054316E-2</v>
      </c>
      <c r="AB310" s="3">
        <v>21626</v>
      </c>
      <c r="AC310" s="4">
        <v>1</v>
      </c>
      <c r="AD310" s="4">
        <v>1.5875839999999999E-2</v>
      </c>
      <c r="AE310" s="3">
        <v>21628</v>
      </c>
      <c r="AF310" s="4">
        <v>1</v>
      </c>
      <c r="AG310" s="4">
        <v>1.1726999999999999E-4</v>
      </c>
    </row>
    <row r="311" spans="1:33">
      <c r="A311" s="2" t="s">
        <v>46</v>
      </c>
      <c r="B311" s="2" t="s">
        <v>212</v>
      </c>
      <c r="C311" s="2" t="s">
        <v>44</v>
      </c>
      <c r="D311" s="3">
        <v>22813</v>
      </c>
      <c r="E311" s="4">
        <v>0.80041651999999996</v>
      </c>
      <c r="F311" s="4"/>
      <c r="G311" s="3">
        <v>22929</v>
      </c>
      <c r="H311" s="4">
        <v>0.80723831000000001</v>
      </c>
      <c r="I311" s="4">
        <v>5.0684800000000002E-3</v>
      </c>
      <c r="J311" s="3">
        <v>23136</v>
      </c>
      <c r="K311" s="4">
        <v>0.77154102999999996</v>
      </c>
      <c r="L311" s="4">
        <v>9.03173E-3</v>
      </c>
      <c r="M311" s="3">
        <v>23253</v>
      </c>
      <c r="N311" s="4">
        <v>0.84130965000000002</v>
      </c>
      <c r="O311" s="4">
        <v>5.0733000000000002E-3</v>
      </c>
      <c r="P311" s="3">
        <v>21320</v>
      </c>
      <c r="Q311" s="4">
        <v>0.80839026000000003</v>
      </c>
      <c r="R311" s="4">
        <v>-8.3125190000000002E-2</v>
      </c>
      <c r="S311" s="3">
        <v>22352</v>
      </c>
      <c r="T311" s="4">
        <v>0.83252676000000003</v>
      </c>
      <c r="U311" s="4">
        <v>4.8410479999999999E-2</v>
      </c>
      <c r="V311" s="3">
        <v>19483</v>
      </c>
      <c r="W311" s="4">
        <v>0.83678810000000003</v>
      </c>
      <c r="X311" s="4">
        <v>-0.12838105</v>
      </c>
      <c r="Y311" s="3">
        <v>18262</v>
      </c>
      <c r="Z311" s="4">
        <v>0.83398276000000005</v>
      </c>
      <c r="AA311" s="4">
        <v>-6.2636780000000003E-2</v>
      </c>
      <c r="AB311" s="3">
        <v>17518</v>
      </c>
      <c r="AC311" s="4">
        <v>0.83884526000000004</v>
      </c>
      <c r="AD311" s="4">
        <v>-4.0754409999999998E-2</v>
      </c>
      <c r="AE311" s="3">
        <v>18994</v>
      </c>
      <c r="AF311" s="4">
        <v>0.84771879000000006</v>
      </c>
      <c r="AG311" s="4">
        <v>8.4223770000000003E-2</v>
      </c>
    </row>
    <row r="312" spans="1:33">
      <c r="A312" s="2" t="s">
        <v>46</v>
      </c>
      <c r="B312" s="2" t="s">
        <v>212</v>
      </c>
      <c r="C312" s="2" t="s">
        <v>49</v>
      </c>
      <c r="D312" s="3">
        <v>5688</v>
      </c>
      <c r="E312" s="4">
        <v>0.19958348000000001</v>
      </c>
      <c r="F312" s="4"/>
      <c r="G312" s="3">
        <v>5475</v>
      </c>
      <c r="H312" s="4">
        <v>0.19276169000000001</v>
      </c>
      <c r="I312" s="4">
        <v>-3.7488180000000003E-2</v>
      </c>
      <c r="J312" s="3">
        <v>6851</v>
      </c>
      <c r="K312" s="4">
        <v>0.22845897000000001</v>
      </c>
      <c r="L312" s="4">
        <v>0.25122391999999999</v>
      </c>
      <c r="M312" s="3">
        <v>4386</v>
      </c>
      <c r="N312" s="4">
        <v>0.15869035000000001</v>
      </c>
      <c r="O312" s="4">
        <v>-0.35975942</v>
      </c>
      <c r="P312" s="3">
        <v>5053</v>
      </c>
      <c r="Q312" s="4">
        <v>0.19160974</v>
      </c>
      <c r="R312" s="4">
        <v>0.15215761999999999</v>
      </c>
      <c r="S312" s="3">
        <v>4496</v>
      </c>
      <c r="T312" s="4">
        <v>0.16747324</v>
      </c>
      <c r="U312" s="4">
        <v>-0.11022116999999999</v>
      </c>
      <c r="V312" s="3">
        <v>3800</v>
      </c>
      <c r="W312" s="4">
        <v>0.16321189999999999</v>
      </c>
      <c r="X312" s="4">
        <v>-0.15488509</v>
      </c>
      <c r="Y312" s="3">
        <v>3635</v>
      </c>
      <c r="Z312" s="4">
        <v>0.16601724000000001</v>
      </c>
      <c r="AA312" s="4">
        <v>-4.3317759999999997E-2</v>
      </c>
      <c r="AB312" s="3">
        <v>3365</v>
      </c>
      <c r="AC312" s="4">
        <v>0.16115473999999999</v>
      </c>
      <c r="AD312" s="4">
        <v>-7.4247439999999998E-2</v>
      </c>
      <c r="AE312" s="3">
        <v>3412</v>
      </c>
      <c r="AF312" s="4">
        <v>0.15228121</v>
      </c>
      <c r="AG312" s="4">
        <v>1.3799809999999999E-2</v>
      </c>
    </row>
    <row r="313" spans="1:33">
      <c r="A313" s="2" t="s">
        <v>46</v>
      </c>
      <c r="B313" s="2" t="s">
        <v>212</v>
      </c>
      <c r="C313" s="2" t="s">
        <v>48</v>
      </c>
      <c r="D313" s="3">
        <v>28502</v>
      </c>
      <c r="E313" s="4">
        <v>1</v>
      </c>
      <c r="F313" s="4"/>
      <c r="G313" s="3">
        <v>28404</v>
      </c>
      <c r="H313" s="4">
        <v>1</v>
      </c>
      <c r="I313" s="4">
        <v>-3.4251300000000002E-3</v>
      </c>
      <c r="J313" s="3">
        <v>29986</v>
      </c>
      <c r="K313" s="4">
        <v>1</v>
      </c>
      <c r="L313" s="4">
        <v>5.571711E-2</v>
      </c>
      <c r="M313" s="3">
        <v>27639</v>
      </c>
      <c r="N313" s="4">
        <v>1</v>
      </c>
      <c r="O313" s="4">
        <v>-7.8276009999999993E-2</v>
      </c>
      <c r="P313" s="3">
        <v>26374</v>
      </c>
      <c r="Q313" s="4">
        <v>1</v>
      </c>
      <c r="R313" s="4">
        <v>-4.5788080000000002E-2</v>
      </c>
      <c r="S313" s="3">
        <v>26849</v>
      </c>
      <c r="T313" s="4">
        <v>1</v>
      </c>
      <c r="U313" s="4">
        <v>1.8015110000000001E-2</v>
      </c>
      <c r="V313" s="3">
        <v>23283</v>
      </c>
      <c r="W313" s="4">
        <v>1</v>
      </c>
      <c r="X313" s="4">
        <v>-0.13281977</v>
      </c>
      <c r="Y313" s="3">
        <v>21898</v>
      </c>
      <c r="Z313" s="4">
        <v>1</v>
      </c>
      <c r="AA313" s="4">
        <v>-5.9483689999999999E-2</v>
      </c>
      <c r="AB313" s="3">
        <v>20884</v>
      </c>
      <c r="AC313" s="4">
        <v>1</v>
      </c>
      <c r="AD313" s="4">
        <v>-4.6314830000000001E-2</v>
      </c>
      <c r="AE313" s="3">
        <v>22406</v>
      </c>
      <c r="AF313" s="4">
        <v>1</v>
      </c>
      <c r="AG313" s="4">
        <v>7.2874610000000006E-2</v>
      </c>
    </row>
    <row r="314" spans="1:33">
      <c r="A314" s="2" t="s">
        <v>46</v>
      </c>
      <c r="B314" s="2" t="s">
        <v>213</v>
      </c>
      <c r="C314" s="2" t="s">
        <v>44</v>
      </c>
      <c r="D314" s="3">
        <v>2691</v>
      </c>
      <c r="E314" s="4">
        <v>0.79341114999999995</v>
      </c>
      <c r="F314" s="4"/>
      <c r="G314" s="3">
        <v>2531</v>
      </c>
      <c r="H314" s="4">
        <v>0.79132705999999997</v>
      </c>
      <c r="I314" s="4">
        <v>-5.9510159999999999E-2</v>
      </c>
      <c r="J314" s="3">
        <v>2560</v>
      </c>
      <c r="K314" s="4">
        <v>0.77169803000000003</v>
      </c>
      <c r="L314" s="4">
        <v>1.1184980000000001E-2</v>
      </c>
      <c r="M314" s="3">
        <v>2539</v>
      </c>
      <c r="N314" s="4">
        <v>0.78748689999999999</v>
      </c>
      <c r="O314" s="4">
        <v>-7.8974900000000001E-3</v>
      </c>
      <c r="P314" s="3">
        <v>2323</v>
      </c>
      <c r="Q314" s="4">
        <v>0.76658148999999998</v>
      </c>
      <c r="R314" s="4">
        <v>-8.5295270000000006E-2</v>
      </c>
      <c r="S314" s="3">
        <v>2559</v>
      </c>
      <c r="T314" s="4">
        <v>0.79433703</v>
      </c>
      <c r="U314" s="4">
        <v>0.10167267000000001</v>
      </c>
      <c r="V314" s="3">
        <v>2556</v>
      </c>
      <c r="W314" s="4">
        <v>0.79161627000000001</v>
      </c>
      <c r="X314" s="4">
        <v>-1.0399300000000001E-3</v>
      </c>
      <c r="Y314" s="3">
        <v>2355</v>
      </c>
      <c r="Z314" s="4">
        <v>0.79811613000000003</v>
      </c>
      <c r="AA314" s="4">
        <v>-7.8897960000000003E-2</v>
      </c>
      <c r="AB314" s="3">
        <v>2778</v>
      </c>
      <c r="AC314" s="4">
        <v>0.82650427000000004</v>
      </c>
      <c r="AD314" s="4">
        <v>0.17997363</v>
      </c>
      <c r="AE314" s="3">
        <v>2712</v>
      </c>
      <c r="AF314" s="4">
        <v>0.80122784000000002</v>
      </c>
      <c r="AG314" s="4">
        <v>-2.3990020000000001E-2</v>
      </c>
    </row>
    <row r="315" spans="1:33">
      <c r="A315" s="2" t="s">
        <v>46</v>
      </c>
      <c r="B315" s="2" t="s">
        <v>213</v>
      </c>
      <c r="C315" s="2" t="s">
        <v>49</v>
      </c>
      <c r="D315" s="3">
        <v>701</v>
      </c>
      <c r="E315" s="4">
        <v>0.20658884999999999</v>
      </c>
      <c r="F315" s="4"/>
      <c r="G315" s="3">
        <v>668</v>
      </c>
      <c r="H315" s="4">
        <v>0.20867294</v>
      </c>
      <c r="I315" s="4">
        <v>-4.7520470000000002E-2</v>
      </c>
      <c r="J315" s="3">
        <v>757</v>
      </c>
      <c r="K315" s="4">
        <v>0.22830196999999999</v>
      </c>
      <c r="L315" s="4">
        <v>0.13444323999999999</v>
      </c>
      <c r="M315" s="3">
        <v>685</v>
      </c>
      <c r="N315" s="4">
        <v>0.21251310000000001</v>
      </c>
      <c r="O315" s="4">
        <v>-9.5024869999999997E-2</v>
      </c>
      <c r="P315" s="3">
        <v>707</v>
      </c>
      <c r="Q315" s="4">
        <v>0.23341851</v>
      </c>
      <c r="R315" s="4">
        <v>3.2085099999999998E-2</v>
      </c>
      <c r="S315" s="3">
        <v>663</v>
      </c>
      <c r="T315" s="4">
        <v>0.20566297</v>
      </c>
      <c r="U315" s="4">
        <v>-6.3243060000000004E-2</v>
      </c>
      <c r="V315" s="3">
        <v>673</v>
      </c>
      <c r="W315" s="4">
        <v>0.20838372999999999</v>
      </c>
      <c r="X315" s="4">
        <v>1.5654319999999999E-2</v>
      </c>
      <c r="Y315" s="3">
        <v>596</v>
      </c>
      <c r="Z315" s="4">
        <v>0.20188386999999999</v>
      </c>
      <c r="AA315" s="4">
        <v>-0.11489626</v>
      </c>
      <c r="AB315" s="3">
        <v>583</v>
      </c>
      <c r="AC315" s="4">
        <v>0.17349572999999999</v>
      </c>
      <c r="AD315" s="4">
        <v>-2.0779559999999999E-2</v>
      </c>
      <c r="AE315" s="3">
        <v>673</v>
      </c>
      <c r="AF315" s="4">
        <v>0.19877216</v>
      </c>
      <c r="AG315" s="4">
        <v>0.15348006</v>
      </c>
    </row>
    <row r="316" spans="1:33">
      <c r="A316" s="2" t="s">
        <v>46</v>
      </c>
      <c r="B316" s="2" t="s">
        <v>213</v>
      </c>
      <c r="C316" s="2" t="s">
        <v>48</v>
      </c>
      <c r="D316" s="3">
        <v>3392</v>
      </c>
      <c r="E316" s="4">
        <v>1</v>
      </c>
      <c r="F316" s="4"/>
      <c r="G316" s="3">
        <v>3199</v>
      </c>
      <c r="H316" s="4">
        <v>1</v>
      </c>
      <c r="I316" s="4">
        <v>-5.7033220000000003E-2</v>
      </c>
      <c r="J316" s="3">
        <v>3317</v>
      </c>
      <c r="K316" s="4">
        <v>1</v>
      </c>
      <c r="L316" s="4">
        <v>3.6905640000000003E-2</v>
      </c>
      <c r="M316" s="3">
        <v>3225</v>
      </c>
      <c r="N316" s="4">
        <v>1</v>
      </c>
      <c r="O316" s="4">
        <v>-2.778885E-2</v>
      </c>
      <c r="P316" s="3">
        <v>3030</v>
      </c>
      <c r="Q316" s="4">
        <v>1</v>
      </c>
      <c r="R316" s="4">
        <v>-6.0350399999999998E-2</v>
      </c>
      <c r="S316" s="3">
        <v>3222</v>
      </c>
      <c r="T316" s="4">
        <v>1</v>
      </c>
      <c r="U316" s="4">
        <v>6.3178289999999998E-2</v>
      </c>
      <c r="V316" s="3">
        <v>3229</v>
      </c>
      <c r="W316" s="4">
        <v>1</v>
      </c>
      <c r="X316" s="4">
        <v>2.39346E-3</v>
      </c>
      <c r="Y316" s="3">
        <v>2950</v>
      </c>
      <c r="Z316" s="4">
        <v>1</v>
      </c>
      <c r="AA316" s="4">
        <v>-8.6399420000000005E-2</v>
      </c>
      <c r="AB316" s="3">
        <v>3362</v>
      </c>
      <c r="AC316" s="4">
        <v>1</v>
      </c>
      <c r="AD316" s="4">
        <v>0.13944480000000001</v>
      </c>
      <c r="AE316" s="3">
        <v>3384</v>
      </c>
      <c r="AF316" s="4">
        <v>1</v>
      </c>
      <c r="AG316" s="4">
        <v>6.8002899999999996E-3</v>
      </c>
    </row>
    <row r="317" spans="1:33">
      <c r="A317" s="2" t="s">
        <v>46</v>
      </c>
      <c r="B317" s="2" t="s">
        <v>214</v>
      </c>
      <c r="C317" s="2" t="s">
        <v>44</v>
      </c>
      <c r="D317" s="3">
        <v>9249</v>
      </c>
      <c r="E317" s="4">
        <v>0.73421928999999997</v>
      </c>
      <c r="F317" s="4"/>
      <c r="G317" s="3">
        <v>8415</v>
      </c>
      <c r="H317" s="4">
        <v>0.71258884</v>
      </c>
      <c r="I317" s="4">
        <v>-9.0180999999999997E-2</v>
      </c>
      <c r="J317" s="3">
        <v>8159</v>
      </c>
      <c r="K317" s="4">
        <v>0.69622846999999999</v>
      </c>
      <c r="L317" s="4">
        <v>-3.0438139999999999E-2</v>
      </c>
      <c r="M317" s="3">
        <v>7433</v>
      </c>
      <c r="N317" s="4">
        <v>0.66704695999999997</v>
      </c>
      <c r="O317" s="4">
        <v>-8.9016670000000006E-2</v>
      </c>
      <c r="P317" s="3">
        <v>6881</v>
      </c>
      <c r="Q317" s="4">
        <v>0.66384091999999995</v>
      </c>
      <c r="R317" s="4">
        <v>-7.4256150000000007E-2</v>
      </c>
      <c r="S317" s="3">
        <v>6617</v>
      </c>
      <c r="T317" s="4">
        <v>0.65329334999999999</v>
      </c>
      <c r="U317" s="4">
        <v>-3.8327029999999998E-2</v>
      </c>
      <c r="V317" s="3">
        <v>6897</v>
      </c>
      <c r="W317" s="4">
        <v>0.63765474</v>
      </c>
      <c r="X317" s="4">
        <v>4.2298750000000003E-2</v>
      </c>
      <c r="Y317" s="3">
        <v>6675</v>
      </c>
      <c r="Z317" s="4">
        <v>0.63764852999999999</v>
      </c>
      <c r="AA317" s="4">
        <v>-3.2162259999999998E-2</v>
      </c>
      <c r="AB317" s="3">
        <v>6789</v>
      </c>
      <c r="AC317" s="4">
        <v>0.62354359999999998</v>
      </c>
      <c r="AD317" s="4">
        <v>1.7036849999999999E-2</v>
      </c>
      <c r="AE317" s="3">
        <v>6579</v>
      </c>
      <c r="AF317" s="4">
        <v>0.61776748999999997</v>
      </c>
      <c r="AG317" s="4">
        <v>-3.088846E-2</v>
      </c>
    </row>
    <row r="318" spans="1:33">
      <c r="A318" s="2" t="s">
        <v>46</v>
      </c>
      <c r="B318" s="2" t="s">
        <v>214</v>
      </c>
      <c r="C318" s="2" t="s">
        <v>49</v>
      </c>
      <c r="D318" s="3">
        <v>3348</v>
      </c>
      <c r="E318" s="4">
        <v>0.26578070999999998</v>
      </c>
      <c r="F318" s="4"/>
      <c r="G318" s="3">
        <v>3394</v>
      </c>
      <c r="H318" s="4">
        <v>0.28741116</v>
      </c>
      <c r="I318" s="4">
        <v>1.372919E-2</v>
      </c>
      <c r="J318" s="3">
        <v>3560</v>
      </c>
      <c r="K318" s="4">
        <v>0.30377153000000001</v>
      </c>
      <c r="L318" s="4">
        <v>4.8832649999999998E-2</v>
      </c>
      <c r="M318" s="3">
        <v>3710</v>
      </c>
      <c r="N318" s="4">
        <v>0.33295303999999998</v>
      </c>
      <c r="O318" s="4">
        <v>4.2177560000000003E-2</v>
      </c>
      <c r="P318" s="3">
        <v>3484</v>
      </c>
      <c r="Q318" s="4">
        <v>0.33615908</v>
      </c>
      <c r="R318" s="4">
        <v>-6.0828119999999999E-2</v>
      </c>
      <c r="S318" s="3">
        <v>3512</v>
      </c>
      <c r="T318" s="4">
        <v>0.34670665000000001</v>
      </c>
      <c r="U318" s="4">
        <v>7.8607499999999997E-3</v>
      </c>
      <c r="V318" s="3">
        <v>3919</v>
      </c>
      <c r="W318" s="4">
        <v>0.36234526</v>
      </c>
      <c r="X318" s="4">
        <v>0.11602843</v>
      </c>
      <c r="Y318" s="3">
        <v>3793</v>
      </c>
      <c r="Z318" s="4">
        <v>0.36235147000000001</v>
      </c>
      <c r="AA318" s="4">
        <v>-3.213622E-2</v>
      </c>
      <c r="AB318" s="3">
        <v>4099</v>
      </c>
      <c r="AC318" s="4">
        <v>0.37645640000000002</v>
      </c>
      <c r="AD318" s="4">
        <v>8.0527630000000003E-2</v>
      </c>
      <c r="AE318" s="3">
        <v>4071</v>
      </c>
      <c r="AF318" s="4">
        <v>0.38223251000000003</v>
      </c>
      <c r="AG318" s="4">
        <v>-6.8187999999999999E-3</v>
      </c>
    </row>
    <row r="319" spans="1:33">
      <c r="A319" s="2" t="s">
        <v>46</v>
      </c>
      <c r="B319" s="2" t="s">
        <v>214</v>
      </c>
      <c r="C319" s="2" t="s">
        <v>48</v>
      </c>
      <c r="D319" s="3">
        <v>12597</v>
      </c>
      <c r="E319" s="4">
        <v>1</v>
      </c>
      <c r="F319" s="4"/>
      <c r="G319" s="3">
        <v>11809</v>
      </c>
      <c r="H319" s="4">
        <v>1</v>
      </c>
      <c r="I319" s="4">
        <v>-6.2563679999999997E-2</v>
      </c>
      <c r="J319" s="3">
        <v>11719</v>
      </c>
      <c r="K319" s="4">
        <v>1</v>
      </c>
      <c r="L319" s="4">
        <v>-7.6548299999999996E-3</v>
      </c>
      <c r="M319" s="3">
        <v>11142</v>
      </c>
      <c r="N319" s="4">
        <v>1</v>
      </c>
      <c r="O319" s="4">
        <v>-4.9163600000000002E-2</v>
      </c>
      <c r="P319" s="3">
        <v>10365</v>
      </c>
      <c r="Q319" s="4">
        <v>1</v>
      </c>
      <c r="R319" s="4">
        <v>-6.9785249999999993E-2</v>
      </c>
      <c r="S319" s="3">
        <v>10128</v>
      </c>
      <c r="T319" s="4">
        <v>1</v>
      </c>
      <c r="U319" s="4">
        <v>-2.2800589999999999E-2</v>
      </c>
      <c r="V319" s="3">
        <v>10816</v>
      </c>
      <c r="W319" s="4">
        <v>1</v>
      </c>
      <c r="X319" s="4">
        <v>6.7861320000000003E-2</v>
      </c>
      <c r="Y319" s="3">
        <v>10468</v>
      </c>
      <c r="Z319" s="4">
        <v>1</v>
      </c>
      <c r="AA319" s="4">
        <v>-3.2152819999999999E-2</v>
      </c>
      <c r="AB319" s="3">
        <v>10887</v>
      </c>
      <c r="AC319" s="4">
        <v>1</v>
      </c>
      <c r="AD319" s="4">
        <v>4.0042830000000001E-2</v>
      </c>
      <c r="AE319" s="3">
        <v>10650</v>
      </c>
      <c r="AF319" s="4">
        <v>1</v>
      </c>
      <c r="AG319" s="4">
        <v>-2.1827280000000001E-2</v>
      </c>
    </row>
    <row r="320" spans="1:33">
      <c r="A320" s="2" t="s">
        <v>46</v>
      </c>
      <c r="B320" s="2" t="s">
        <v>215</v>
      </c>
      <c r="C320" s="2" t="s">
        <v>44</v>
      </c>
      <c r="D320" s="3">
        <v>1983</v>
      </c>
      <c r="E320" s="4">
        <v>0.78026368000000002</v>
      </c>
      <c r="F320" s="4"/>
      <c r="G320" s="3">
        <v>1888</v>
      </c>
      <c r="H320" s="4">
        <v>0.76627098000000005</v>
      </c>
      <c r="I320" s="4">
        <v>-4.8181090000000003E-2</v>
      </c>
      <c r="J320" s="3">
        <v>2056</v>
      </c>
      <c r="K320" s="4">
        <v>0.77302504999999999</v>
      </c>
      <c r="L320" s="4">
        <v>8.9267509999999994E-2</v>
      </c>
      <c r="M320" s="3">
        <v>1939</v>
      </c>
      <c r="N320" s="4">
        <v>0.77337109999999998</v>
      </c>
      <c r="O320" s="4">
        <v>-5.7107560000000002E-2</v>
      </c>
      <c r="P320" s="3">
        <v>1818</v>
      </c>
      <c r="Q320" s="4">
        <v>0.75588235000000004</v>
      </c>
      <c r="R320" s="4">
        <v>-6.2214369999999998E-2</v>
      </c>
      <c r="S320" s="3">
        <v>1735</v>
      </c>
      <c r="T320" s="4">
        <v>0.75380599999999998</v>
      </c>
      <c r="U320" s="4">
        <v>-4.598613E-2</v>
      </c>
      <c r="V320" s="3">
        <v>1678</v>
      </c>
      <c r="W320" s="4">
        <v>0.75659416999999995</v>
      </c>
      <c r="X320" s="4">
        <v>-3.2308679999999999E-2</v>
      </c>
      <c r="Y320" s="3">
        <v>1658</v>
      </c>
      <c r="Z320" s="4">
        <v>0.75434475999999995</v>
      </c>
      <c r="AA320" s="4">
        <v>-1.213418E-2</v>
      </c>
      <c r="AB320" s="3">
        <v>1655</v>
      </c>
      <c r="AC320" s="4">
        <v>0.74178403999999998</v>
      </c>
      <c r="AD320" s="4">
        <v>-1.9756000000000001E-3</v>
      </c>
      <c r="AE320" s="3">
        <v>1716</v>
      </c>
      <c r="AF320" s="4">
        <v>0.74556213000000005</v>
      </c>
      <c r="AG320" s="4">
        <v>3.6708860000000003E-2</v>
      </c>
    </row>
    <row r="321" spans="1:33">
      <c r="A321" s="2" t="s">
        <v>46</v>
      </c>
      <c r="B321" s="2" t="s">
        <v>215</v>
      </c>
      <c r="C321" s="2" t="s">
        <v>49</v>
      </c>
      <c r="D321" s="3">
        <v>559</v>
      </c>
      <c r="E321" s="4">
        <v>0.21973632000000001</v>
      </c>
      <c r="F321" s="4"/>
      <c r="G321" s="3">
        <v>576</v>
      </c>
      <c r="H321" s="4">
        <v>0.23372902000000001</v>
      </c>
      <c r="I321" s="4">
        <v>3.0918060000000001E-2</v>
      </c>
      <c r="J321" s="3">
        <v>604</v>
      </c>
      <c r="K321" s="4">
        <v>0.22697495000000001</v>
      </c>
      <c r="L321" s="4">
        <v>4.8548809999999998E-2</v>
      </c>
      <c r="M321" s="3">
        <v>568</v>
      </c>
      <c r="N321" s="4">
        <v>0.22662889999999999</v>
      </c>
      <c r="O321" s="4">
        <v>-5.8966400000000002E-2</v>
      </c>
      <c r="P321" s="3">
        <v>587</v>
      </c>
      <c r="Q321" s="4">
        <v>0.24411764999999999</v>
      </c>
      <c r="R321" s="4">
        <v>3.3525510000000001E-2</v>
      </c>
      <c r="S321" s="3">
        <v>566</v>
      </c>
      <c r="T321" s="4">
        <v>0.246194</v>
      </c>
      <c r="U321" s="4">
        <v>-3.5221559999999999E-2</v>
      </c>
      <c r="V321" s="3">
        <v>540</v>
      </c>
      <c r="W321" s="4">
        <v>0.24340582999999999</v>
      </c>
      <c r="X321" s="4">
        <v>-4.679357E-2</v>
      </c>
      <c r="Y321" s="3">
        <v>540</v>
      </c>
      <c r="Z321" s="4">
        <v>0.24565524</v>
      </c>
      <c r="AA321" s="4">
        <v>-3.1959999999999999E-5</v>
      </c>
      <c r="AB321" s="3">
        <v>576</v>
      </c>
      <c r="AC321" s="4">
        <v>0.25821596000000002</v>
      </c>
      <c r="AD321" s="4">
        <v>6.6818680000000005E-2</v>
      </c>
      <c r="AE321" s="3">
        <v>585</v>
      </c>
      <c r="AF321" s="4">
        <v>0.25443787000000001</v>
      </c>
      <c r="AG321" s="4">
        <v>1.6363639999999999E-2</v>
      </c>
    </row>
    <row r="322" spans="1:33">
      <c r="A322" s="2" t="s">
        <v>46</v>
      </c>
      <c r="B322" s="2" t="s">
        <v>215</v>
      </c>
      <c r="C322" s="2" t="s">
        <v>48</v>
      </c>
      <c r="D322" s="3">
        <v>2542</v>
      </c>
      <c r="E322" s="4">
        <v>1</v>
      </c>
      <c r="F322" s="4"/>
      <c r="G322" s="3">
        <v>2463</v>
      </c>
      <c r="H322" s="4">
        <v>1</v>
      </c>
      <c r="I322" s="4">
        <v>-3.0800129999999998E-2</v>
      </c>
      <c r="J322" s="3">
        <v>2660</v>
      </c>
      <c r="K322" s="4">
        <v>1</v>
      </c>
      <c r="L322" s="4">
        <v>7.9750370000000001E-2</v>
      </c>
      <c r="M322" s="3">
        <v>2507</v>
      </c>
      <c r="N322" s="4">
        <v>1</v>
      </c>
      <c r="O322" s="4">
        <v>-5.7529469999999999E-2</v>
      </c>
      <c r="P322" s="3">
        <v>2405</v>
      </c>
      <c r="Q322" s="4">
        <v>1</v>
      </c>
      <c r="R322" s="4">
        <v>-4.0516950000000003E-2</v>
      </c>
      <c r="S322" s="3">
        <v>2301</v>
      </c>
      <c r="T322" s="4">
        <v>1</v>
      </c>
      <c r="U322" s="4">
        <v>-4.3358309999999997E-2</v>
      </c>
      <c r="V322" s="3">
        <v>2218</v>
      </c>
      <c r="W322" s="4">
        <v>1</v>
      </c>
      <c r="X322" s="4">
        <v>-3.5874780000000002E-2</v>
      </c>
      <c r="Y322" s="3">
        <v>2198</v>
      </c>
      <c r="Z322" s="4">
        <v>1</v>
      </c>
      <c r="AA322" s="4">
        <v>-9.1884299999999992E-3</v>
      </c>
      <c r="AB322" s="3">
        <v>2231</v>
      </c>
      <c r="AC322" s="4">
        <v>1</v>
      </c>
      <c r="AD322" s="4">
        <v>1.4924069999999999E-2</v>
      </c>
      <c r="AE322" s="3">
        <v>2301</v>
      </c>
      <c r="AF322" s="4">
        <v>1</v>
      </c>
      <c r="AG322" s="4">
        <v>3.1455400000000001E-2</v>
      </c>
    </row>
  </sheetData>
  <autoFilter ref="A4:AG4" xr:uid="{00000000-0009-0000-0000-000017000000}"/>
  <mergeCells count="13">
    <mergeCell ref="A1:AG1"/>
    <mergeCell ref="A2:AG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filterMode="1"/>
  <dimension ref="A1:X445"/>
  <sheetViews>
    <sheetView workbookViewId="0">
      <pane xSplit="4" ySplit="4" topLeftCell="U5" activePane="bottomRight" state="frozen"/>
      <selection pane="bottomRight" activeCell="W454" sqref="W454"/>
      <selection pane="bottomLeft"/>
      <selection pane="topRight"/>
    </sheetView>
  </sheetViews>
  <sheetFormatPr defaultColWidth="11.42578125" defaultRowHeight="15"/>
  <cols>
    <col min="1" max="1" width="20.7109375" customWidth="1"/>
    <col min="2" max="2" width="31.7109375" customWidth="1"/>
    <col min="3" max="3" width="42.7109375" customWidth="1"/>
    <col min="4" max="4" width="62.7109375" customWidth="1"/>
    <col min="5" max="5" width="12.7109375" customWidth="1"/>
    <col min="6" max="6" width="29.7109375" customWidth="1"/>
    <col min="7" max="7" width="12.7109375" customWidth="1"/>
    <col min="8" max="8" width="29.7109375" customWidth="1"/>
    <col min="9" max="9" width="12.7109375" customWidth="1"/>
    <col min="10" max="10" width="29.7109375" customWidth="1"/>
    <col min="11" max="11" width="12.7109375" customWidth="1"/>
    <col min="12" max="12" width="29.7109375" customWidth="1"/>
    <col min="13" max="13" width="12.7109375" customWidth="1"/>
    <col min="14" max="14" width="29.7109375" customWidth="1"/>
    <col min="15" max="15" width="12.7109375" customWidth="1"/>
    <col min="16" max="16" width="29.7109375" customWidth="1"/>
    <col min="17" max="17" width="12.7109375" customWidth="1"/>
    <col min="18" max="18" width="29.7109375" customWidth="1"/>
    <col min="19" max="19" width="12.7109375" customWidth="1"/>
    <col min="20" max="20" width="29.7109375" customWidth="1"/>
    <col min="21" max="21" width="12.7109375" customWidth="1"/>
    <col min="22" max="22" width="29.7109375" customWidth="1"/>
    <col min="23" max="23" width="12.7109375" customWidth="1"/>
    <col min="24" max="24" width="29.7109375" customWidth="1"/>
  </cols>
  <sheetData>
    <row r="1" spans="1:24" ht="21.95" customHeight="1">
      <c r="A1" s="10" t="s">
        <v>216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>
      <c r="A3" s="12"/>
      <c r="B3" s="12"/>
      <c r="C3" s="12"/>
      <c r="D3" s="12"/>
      <c r="E3" s="12" t="s">
        <v>29</v>
      </c>
      <c r="F3" s="12"/>
      <c r="G3" s="12" t="s">
        <v>30</v>
      </c>
      <c r="H3" s="12"/>
      <c r="I3" s="12" t="s">
        <v>31</v>
      </c>
      <c r="J3" s="12"/>
      <c r="K3" s="12" t="s">
        <v>32</v>
      </c>
      <c r="L3" s="12"/>
      <c r="M3" s="12" t="s">
        <v>33</v>
      </c>
      <c r="N3" s="12"/>
      <c r="O3" s="12" t="s">
        <v>34</v>
      </c>
      <c r="P3" s="12"/>
      <c r="Q3" s="12" t="s">
        <v>35</v>
      </c>
      <c r="R3" s="12"/>
      <c r="S3" s="12" t="s">
        <v>36</v>
      </c>
      <c r="T3" s="12"/>
      <c r="U3" s="12" t="s">
        <v>37</v>
      </c>
      <c r="V3" s="12"/>
      <c r="W3" s="12" t="s">
        <v>38</v>
      </c>
      <c r="X3" s="12"/>
    </row>
    <row r="4" spans="1:24">
      <c r="A4" s="1" t="s">
        <v>40</v>
      </c>
      <c r="B4" s="1" t="s">
        <v>39</v>
      </c>
      <c r="C4" s="1" t="s">
        <v>107</v>
      </c>
      <c r="D4" s="1" t="s">
        <v>108</v>
      </c>
      <c r="E4" s="1" t="s">
        <v>41</v>
      </c>
      <c r="F4" s="1" t="s">
        <v>43</v>
      </c>
      <c r="G4" s="1" t="s">
        <v>41</v>
      </c>
      <c r="H4" s="1" t="s">
        <v>43</v>
      </c>
      <c r="I4" s="1" t="s">
        <v>41</v>
      </c>
      <c r="J4" s="1" t="s">
        <v>43</v>
      </c>
      <c r="K4" s="1" t="s">
        <v>41</v>
      </c>
      <c r="L4" s="1" t="s">
        <v>43</v>
      </c>
      <c r="M4" s="1" t="s">
        <v>41</v>
      </c>
      <c r="N4" s="1" t="s">
        <v>43</v>
      </c>
      <c r="O4" s="1" t="s">
        <v>41</v>
      </c>
      <c r="P4" s="1" t="s">
        <v>43</v>
      </c>
      <c r="Q4" s="1" t="s">
        <v>41</v>
      </c>
      <c r="R4" s="1" t="s">
        <v>43</v>
      </c>
      <c r="S4" s="1" t="s">
        <v>41</v>
      </c>
      <c r="T4" s="1" t="s">
        <v>43</v>
      </c>
      <c r="U4" s="1" t="s">
        <v>41</v>
      </c>
      <c r="V4" s="1" t="s">
        <v>43</v>
      </c>
      <c r="W4" s="1" t="s">
        <v>41</v>
      </c>
      <c r="X4" s="1" t="s">
        <v>43</v>
      </c>
    </row>
    <row r="5" spans="1:24" hidden="1">
      <c r="A5" s="2" t="s">
        <v>45</v>
      </c>
      <c r="B5" s="2" t="s">
        <v>44</v>
      </c>
      <c r="C5" s="2" t="s">
        <v>135</v>
      </c>
      <c r="D5" s="2" t="s">
        <v>135</v>
      </c>
      <c r="E5" s="3">
        <v>13464</v>
      </c>
      <c r="F5" s="4"/>
      <c r="G5" s="3">
        <v>10878</v>
      </c>
      <c r="H5" s="4">
        <v>-0.19208781</v>
      </c>
      <c r="I5" s="3">
        <v>10209</v>
      </c>
      <c r="J5" s="4">
        <v>-6.1503670000000003E-2</v>
      </c>
      <c r="K5" s="3">
        <v>10699</v>
      </c>
      <c r="L5" s="4">
        <v>4.8061649999999997E-2</v>
      </c>
      <c r="M5" s="3">
        <v>9739</v>
      </c>
      <c r="N5" s="4">
        <v>-8.9750999999999997E-2</v>
      </c>
      <c r="O5" s="3">
        <v>10813</v>
      </c>
      <c r="P5" s="4">
        <v>0.11025611</v>
      </c>
      <c r="Q5" s="3">
        <v>9361</v>
      </c>
      <c r="R5" s="4">
        <v>-0.13430209000000001</v>
      </c>
      <c r="S5" s="3">
        <v>5677</v>
      </c>
      <c r="T5" s="4">
        <v>-0.39355612000000001</v>
      </c>
      <c r="U5" s="3">
        <v>4008</v>
      </c>
      <c r="V5" s="4">
        <v>-0.29391895000000001</v>
      </c>
      <c r="W5" s="3">
        <v>2762</v>
      </c>
      <c r="X5" s="4">
        <v>-0.31093003000000002</v>
      </c>
    </row>
    <row r="6" spans="1:24" hidden="1">
      <c r="A6" s="2" t="s">
        <v>45</v>
      </c>
      <c r="B6" s="2" t="s">
        <v>44</v>
      </c>
      <c r="C6" s="2" t="s">
        <v>217</v>
      </c>
      <c r="D6" s="2" t="s">
        <v>218</v>
      </c>
      <c r="E6" s="3">
        <v>16747</v>
      </c>
      <c r="F6" s="4"/>
      <c r="G6" s="3">
        <v>16770</v>
      </c>
      <c r="H6" s="4">
        <v>1.40839E-3</v>
      </c>
      <c r="I6" s="3">
        <v>17296</v>
      </c>
      <c r="J6" s="4">
        <v>3.1311659999999998E-2</v>
      </c>
      <c r="K6" s="3">
        <v>17412</v>
      </c>
      <c r="L6" s="4">
        <v>6.7167399999999997E-3</v>
      </c>
      <c r="M6" s="3">
        <v>16941</v>
      </c>
      <c r="N6" s="4">
        <v>-2.704784E-2</v>
      </c>
      <c r="O6" s="3">
        <v>17280</v>
      </c>
      <c r="P6" s="4">
        <v>2.0023139999999998E-2</v>
      </c>
      <c r="Q6" s="3">
        <v>16170</v>
      </c>
      <c r="R6" s="4">
        <v>-6.4236070000000006E-2</v>
      </c>
      <c r="S6" s="3">
        <v>16283</v>
      </c>
      <c r="T6" s="4">
        <v>7.0220200000000003E-3</v>
      </c>
      <c r="U6" s="3">
        <v>16200</v>
      </c>
      <c r="V6" s="4">
        <v>-5.10166E-3</v>
      </c>
      <c r="W6" s="3">
        <v>16504</v>
      </c>
      <c r="X6" s="4">
        <v>1.871958E-2</v>
      </c>
    </row>
    <row r="7" spans="1:24" hidden="1">
      <c r="A7" s="2" t="s">
        <v>45</v>
      </c>
      <c r="B7" s="2" t="s">
        <v>44</v>
      </c>
      <c r="C7" s="2" t="s">
        <v>219</v>
      </c>
      <c r="D7" s="2" t="s">
        <v>220</v>
      </c>
      <c r="E7" s="3">
        <v>14340</v>
      </c>
      <c r="F7" s="4"/>
      <c r="G7" s="3">
        <v>14487</v>
      </c>
      <c r="H7" s="4">
        <v>1.0285900000000001E-2</v>
      </c>
      <c r="I7" s="3">
        <v>15151</v>
      </c>
      <c r="J7" s="4">
        <v>4.5819360000000003E-2</v>
      </c>
      <c r="K7" s="3">
        <v>15779</v>
      </c>
      <c r="L7" s="4">
        <v>4.1479080000000002E-2</v>
      </c>
      <c r="M7" s="3">
        <v>16039</v>
      </c>
      <c r="N7" s="4">
        <v>1.6453470000000001E-2</v>
      </c>
      <c r="O7" s="3">
        <v>16086</v>
      </c>
      <c r="P7" s="4">
        <v>2.9312000000000001E-3</v>
      </c>
      <c r="Q7" s="3">
        <v>16134</v>
      </c>
      <c r="R7" s="4">
        <v>2.9635099999999999E-3</v>
      </c>
      <c r="S7" s="3">
        <v>16566</v>
      </c>
      <c r="T7" s="4">
        <v>2.6776919999999999E-2</v>
      </c>
      <c r="U7" s="3">
        <v>16895</v>
      </c>
      <c r="V7" s="4">
        <v>1.9889810000000001E-2</v>
      </c>
      <c r="W7" s="3">
        <v>17862</v>
      </c>
      <c r="X7" s="4">
        <v>5.7205680000000002E-2</v>
      </c>
    </row>
    <row r="8" spans="1:24" hidden="1">
      <c r="A8" s="2" t="s">
        <v>45</v>
      </c>
      <c r="B8" s="2" t="s">
        <v>44</v>
      </c>
      <c r="C8" s="2" t="s">
        <v>221</v>
      </c>
      <c r="D8" s="2" t="s">
        <v>222</v>
      </c>
      <c r="E8" s="3">
        <v>7530</v>
      </c>
      <c r="F8" s="4"/>
      <c r="G8" s="3">
        <v>7336</v>
      </c>
      <c r="H8" s="4">
        <v>-2.5702639999999999E-2</v>
      </c>
      <c r="I8" s="3">
        <v>7161</v>
      </c>
      <c r="J8" s="4">
        <v>-2.3932209999999999E-2</v>
      </c>
      <c r="K8" s="3">
        <v>7572</v>
      </c>
      <c r="L8" s="4">
        <v>5.7509919999999999E-2</v>
      </c>
      <c r="M8" s="3">
        <v>7674</v>
      </c>
      <c r="N8" s="4">
        <v>1.3395489999999999E-2</v>
      </c>
      <c r="O8" s="3">
        <v>7813</v>
      </c>
      <c r="P8" s="4">
        <v>1.8196739999999999E-2</v>
      </c>
      <c r="Q8" s="3">
        <v>7907</v>
      </c>
      <c r="R8" s="4">
        <v>1.2024379999999999E-2</v>
      </c>
      <c r="S8" s="3">
        <v>8535</v>
      </c>
      <c r="T8" s="4">
        <v>7.9357300000000006E-2</v>
      </c>
      <c r="U8" s="3">
        <v>8808</v>
      </c>
      <c r="V8" s="4">
        <v>3.1962829999999998E-2</v>
      </c>
      <c r="W8" s="3">
        <v>9427</v>
      </c>
      <c r="X8" s="4">
        <v>7.0349540000000002E-2</v>
      </c>
    </row>
    <row r="9" spans="1:24" hidden="1">
      <c r="A9" s="2" t="s">
        <v>45</v>
      </c>
      <c r="B9" s="2" t="s">
        <v>44</v>
      </c>
      <c r="C9" s="2" t="s">
        <v>223</v>
      </c>
      <c r="D9" s="2" t="s">
        <v>224</v>
      </c>
      <c r="E9" s="3">
        <v>6436</v>
      </c>
      <c r="F9" s="4"/>
      <c r="G9" s="3">
        <v>6316</v>
      </c>
      <c r="H9" s="4">
        <v>-1.8544919999999999E-2</v>
      </c>
      <c r="I9" s="3">
        <v>6210</v>
      </c>
      <c r="J9" s="4">
        <v>-1.683697E-2</v>
      </c>
      <c r="K9" s="3">
        <v>6214</v>
      </c>
      <c r="L9" s="4">
        <v>6.6887000000000001E-4</v>
      </c>
      <c r="M9" s="3">
        <v>6167</v>
      </c>
      <c r="N9" s="4">
        <v>-7.5762199999999998E-3</v>
      </c>
      <c r="O9" s="3">
        <v>5832</v>
      </c>
      <c r="P9" s="4">
        <v>-5.4289539999999997E-2</v>
      </c>
      <c r="Q9" s="3">
        <v>5148</v>
      </c>
      <c r="R9" s="4">
        <v>-0.11730741</v>
      </c>
      <c r="S9" s="3">
        <v>4667</v>
      </c>
      <c r="T9" s="4">
        <v>-9.3478770000000003E-2</v>
      </c>
      <c r="U9" s="3">
        <v>4456</v>
      </c>
      <c r="V9" s="4">
        <v>-4.5268950000000002E-2</v>
      </c>
      <c r="W9" s="3">
        <v>4555</v>
      </c>
      <c r="X9" s="4">
        <v>2.2334059999999999E-2</v>
      </c>
    </row>
    <row r="10" spans="1:24" hidden="1">
      <c r="A10" s="2" t="s">
        <v>45</v>
      </c>
      <c r="B10" s="2" t="s">
        <v>44</v>
      </c>
      <c r="C10" s="2" t="s">
        <v>225</v>
      </c>
      <c r="D10" s="2" t="s">
        <v>226</v>
      </c>
      <c r="E10" s="3">
        <v>77582</v>
      </c>
      <c r="F10" s="4"/>
      <c r="G10" s="3">
        <v>78070</v>
      </c>
      <c r="H10" s="4">
        <v>6.2862899999999999E-3</v>
      </c>
      <c r="I10" s="3">
        <v>75970</v>
      </c>
      <c r="J10" s="4">
        <v>-2.6894029999999999E-2</v>
      </c>
      <c r="K10" s="3">
        <v>75768</v>
      </c>
      <c r="L10" s="4">
        <v>-2.6702100000000001E-3</v>
      </c>
      <c r="M10" s="3">
        <v>73425</v>
      </c>
      <c r="N10" s="4">
        <v>-3.091613E-2</v>
      </c>
      <c r="O10" s="3">
        <v>72921</v>
      </c>
      <c r="P10" s="4">
        <v>-6.8695800000000001E-3</v>
      </c>
      <c r="Q10" s="3">
        <v>68350</v>
      </c>
      <c r="R10" s="4">
        <v>-6.2681580000000001E-2</v>
      </c>
      <c r="S10" s="3">
        <v>62318</v>
      </c>
      <c r="T10" s="4">
        <v>-8.8244600000000006E-2</v>
      </c>
      <c r="U10" s="3">
        <v>60233</v>
      </c>
      <c r="V10" s="4">
        <v>-3.3457510000000003E-2</v>
      </c>
      <c r="W10" s="3">
        <v>61999</v>
      </c>
      <c r="X10" s="4">
        <v>2.931601E-2</v>
      </c>
    </row>
    <row r="11" spans="1:24" hidden="1">
      <c r="A11" s="2" t="s">
        <v>45</v>
      </c>
      <c r="B11" s="2" t="s">
        <v>44</v>
      </c>
      <c r="C11" s="2" t="s">
        <v>227</v>
      </c>
      <c r="D11" s="2" t="s">
        <v>228</v>
      </c>
      <c r="E11" s="3">
        <v>3386</v>
      </c>
      <c r="F11" s="4"/>
      <c r="G11" s="3">
        <v>3359</v>
      </c>
      <c r="H11" s="4">
        <v>-8.0135299999999996E-3</v>
      </c>
      <c r="I11" s="3">
        <v>3220</v>
      </c>
      <c r="J11" s="4">
        <v>-4.129066E-2</v>
      </c>
      <c r="K11" s="3">
        <v>3470</v>
      </c>
      <c r="L11" s="4">
        <v>7.7553259999999999E-2</v>
      </c>
      <c r="M11" s="3">
        <v>3560</v>
      </c>
      <c r="N11" s="4">
        <v>2.5855690000000001E-2</v>
      </c>
      <c r="O11" s="3">
        <v>3759</v>
      </c>
      <c r="P11" s="4">
        <v>5.6037280000000002E-2</v>
      </c>
      <c r="Q11" s="3">
        <v>3946</v>
      </c>
      <c r="R11" s="4">
        <v>4.9798290000000002E-2</v>
      </c>
      <c r="S11" s="3">
        <v>4038</v>
      </c>
      <c r="T11" s="4">
        <v>2.319734E-2</v>
      </c>
      <c r="U11" s="3">
        <v>3912</v>
      </c>
      <c r="V11" s="4">
        <v>-3.1097340000000001E-2</v>
      </c>
      <c r="W11" s="3">
        <v>4352</v>
      </c>
      <c r="X11" s="4">
        <v>0.11250172999999999</v>
      </c>
    </row>
    <row r="12" spans="1:24">
      <c r="A12" s="2" t="s">
        <v>45</v>
      </c>
      <c r="B12" s="2" t="s">
        <v>44</v>
      </c>
      <c r="C12" s="2" t="s">
        <v>129</v>
      </c>
      <c r="D12" s="2" t="s">
        <v>130</v>
      </c>
      <c r="E12" s="3">
        <v>47723</v>
      </c>
      <c r="F12" s="4"/>
      <c r="G12" s="3">
        <v>53415</v>
      </c>
      <c r="H12" s="4">
        <v>0.11926646</v>
      </c>
      <c r="I12" s="3">
        <v>59415</v>
      </c>
      <c r="J12" s="4">
        <v>0.11232374000000001</v>
      </c>
      <c r="K12" s="3">
        <v>66595</v>
      </c>
      <c r="L12" s="4">
        <v>0.12085985</v>
      </c>
      <c r="M12" s="3">
        <v>72328</v>
      </c>
      <c r="N12" s="4">
        <v>8.6078920000000003E-2</v>
      </c>
      <c r="O12" s="3">
        <v>77811</v>
      </c>
      <c r="P12" s="4">
        <v>7.5810089999999997E-2</v>
      </c>
      <c r="Q12" s="3">
        <v>79950</v>
      </c>
      <c r="R12" s="4">
        <v>2.7496050000000001E-2</v>
      </c>
      <c r="S12" s="3">
        <v>84024</v>
      </c>
      <c r="T12" s="4">
        <v>5.0947680000000002E-2</v>
      </c>
      <c r="U12" s="3">
        <v>89167</v>
      </c>
      <c r="V12" s="4">
        <v>6.1216119999999999E-2</v>
      </c>
      <c r="W12" s="3">
        <v>101903</v>
      </c>
      <c r="X12" s="4">
        <v>0.14282681999999999</v>
      </c>
    </row>
    <row r="13" spans="1:24" hidden="1">
      <c r="A13" s="2" t="s">
        <v>45</v>
      </c>
      <c r="B13" s="2" t="s">
        <v>44</v>
      </c>
      <c r="C13" s="2" t="s">
        <v>140</v>
      </c>
      <c r="D13" s="2" t="s">
        <v>141</v>
      </c>
      <c r="E13" s="3">
        <v>377</v>
      </c>
      <c r="F13" s="4"/>
      <c r="G13" s="3">
        <v>361</v>
      </c>
      <c r="H13" s="4">
        <v>-4.2493200000000002E-2</v>
      </c>
      <c r="I13" s="3">
        <v>416</v>
      </c>
      <c r="J13" s="4">
        <v>0.15142064</v>
      </c>
      <c r="K13" s="3">
        <v>387</v>
      </c>
      <c r="L13" s="4">
        <v>-6.9532839999999999E-2</v>
      </c>
      <c r="M13" s="3">
        <v>350</v>
      </c>
      <c r="N13" s="4">
        <v>-9.4850459999999998E-2</v>
      </c>
      <c r="O13" s="3">
        <v>310</v>
      </c>
      <c r="P13" s="4">
        <v>-0.11650834</v>
      </c>
      <c r="Q13" s="3">
        <v>299</v>
      </c>
      <c r="R13" s="4">
        <v>-3.3350770000000002E-2</v>
      </c>
      <c r="S13" s="3">
        <v>300</v>
      </c>
      <c r="T13" s="4">
        <v>1.04941E-3</v>
      </c>
      <c r="U13" s="3">
        <v>310</v>
      </c>
      <c r="V13" s="4">
        <v>3.60819E-2</v>
      </c>
      <c r="W13" s="3">
        <v>295</v>
      </c>
      <c r="X13" s="4">
        <v>-4.8372510000000001E-2</v>
      </c>
    </row>
    <row r="14" spans="1:24" hidden="1">
      <c r="A14" s="2" t="s">
        <v>45</v>
      </c>
      <c r="B14" s="2" t="s">
        <v>44</v>
      </c>
      <c r="C14" s="2" t="s">
        <v>123</v>
      </c>
      <c r="D14" s="2" t="s">
        <v>124</v>
      </c>
      <c r="E14" s="3">
        <v>63522</v>
      </c>
      <c r="F14" s="4"/>
      <c r="G14" s="3">
        <v>61631</v>
      </c>
      <c r="H14" s="4">
        <v>-2.977132E-2</v>
      </c>
      <c r="I14" s="3">
        <v>59343</v>
      </c>
      <c r="J14" s="4">
        <v>-3.7126590000000001E-2</v>
      </c>
      <c r="K14" s="3">
        <v>59948</v>
      </c>
      <c r="L14" s="4">
        <v>1.019985E-2</v>
      </c>
      <c r="M14" s="3">
        <v>59727</v>
      </c>
      <c r="N14" s="4">
        <v>-3.6885799999999999E-3</v>
      </c>
      <c r="O14" s="3">
        <v>61958</v>
      </c>
      <c r="P14" s="4">
        <v>3.7352719999999999E-2</v>
      </c>
      <c r="Q14" s="3">
        <v>61074</v>
      </c>
      <c r="R14" s="4">
        <v>-1.4259559999999999E-2</v>
      </c>
      <c r="S14" s="3">
        <v>59489</v>
      </c>
      <c r="T14" s="4">
        <v>-2.5949349999999999E-2</v>
      </c>
      <c r="U14" s="3">
        <v>58942</v>
      </c>
      <c r="V14" s="4">
        <v>-9.2019500000000004E-3</v>
      </c>
      <c r="W14" s="3">
        <v>58212</v>
      </c>
      <c r="X14" s="4">
        <v>-1.2388379999999999E-2</v>
      </c>
    </row>
    <row r="15" spans="1:24" hidden="1">
      <c r="A15" s="2" t="s">
        <v>45</v>
      </c>
      <c r="B15" s="2" t="s">
        <v>44</v>
      </c>
      <c r="C15" s="2" t="s">
        <v>148</v>
      </c>
      <c r="D15" s="2" t="s">
        <v>149</v>
      </c>
      <c r="E15" s="3">
        <v>92084</v>
      </c>
      <c r="F15" s="4"/>
      <c r="G15" s="3">
        <v>99598</v>
      </c>
      <c r="H15" s="4">
        <v>8.1602140000000004E-2</v>
      </c>
      <c r="I15" s="3">
        <v>104988</v>
      </c>
      <c r="J15" s="4">
        <v>5.4123589999999999E-2</v>
      </c>
      <c r="K15" s="3">
        <v>108633</v>
      </c>
      <c r="L15" s="4">
        <v>3.4717970000000001E-2</v>
      </c>
      <c r="M15" s="3">
        <v>108606</v>
      </c>
      <c r="N15" s="4">
        <v>-2.5542000000000002E-4</v>
      </c>
      <c r="O15" s="3">
        <v>107956</v>
      </c>
      <c r="P15" s="4">
        <v>-5.97987E-3</v>
      </c>
      <c r="Q15" s="3">
        <v>104274</v>
      </c>
      <c r="R15" s="4">
        <v>-3.41109E-2</v>
      </c>
      <c r="S15" s="3">
        <v>101743</v>
      </c>
      <c r="T15" s="4">
        <v>-2.4267790000000001E-2</v>
      </c>
      <c r="U15" s="3">
        <v>98990</v>
      </c>
      <c r="V15" s="4">
        <v>-2.705577E-2</v>
      </c>
      <c r="W15" s="3">
        <v>100896</v>
      </c>
      <c r="X15" s="4">
        <v>1.9249499999999999E-2</v>
      </c>
    </row>
    <row r="16" spans="1:24" hidden="1">
      <c r="A16" s="2" t="s">
        <v>45</v>
      </c>
      <c r="B16" s="2" t="s">
        <v>44</v>
      </c>
      <c r="C16" s="2" t="s">
        <v>136</v>
      </c>
      <c r="D16" s="2" t="s">
        <v>137</v>
      </c>
      <c r="E16" s="3">
        <v>11723</v>
      </c>
      <c r="F16" s="4"/>
      <c r="G16" s="3">
        <v>12453</v>
      </c>
      <c r="H16" s="4">
        <v>6.2284609999999997E-2</v>
      </c>
      <c r="I16" s="3">
        <v>12693</v>
      </c>
      <c r="J16" s="4">
        <v>1.928378E-2</v>
      </c>
      <c r="K16" s="3">
        <v>13181</v>
      </c>
      <c r="L16" s="4">
        <v>3.8396680000000002E-2</v>
      </c>
      <c r="M16" s="3">
        <v>13343</v>
      </c>
      <c r="N16" s="4">
        <v>1.233455E-2</v>
      </c>
      <c r="O16" s="3">
        <v>12802</v>
      </c>
      <c r="P16" s="4">
        <v>-4.0535410000000001E-2</v>
      </c>
      <c r="Q16" s="3">
        <v>12540</v>
      </c>
      <c r="R16" s="4">
        <v>-2.045669E-2</v>
      </c>
      <c r="S16" s="3">
        <v>12275</v>
      </c>
      <c r="T16" s="4">
        <v>-2.1144110000000001E-2</v>
      </c>
      <c r="U16" s="3">
        <v>11937</v>
      </c>
      <c r="V16" s="4">
        <v>-2.7599390000000001E-2</v>
      </c>
      <c r="W16" s="3">
        <v>11966</v>
      </c>
      <c r="X16" s="4">
        <v>2.5016600000000002E-3</v>
      </c>
    </row>
    <row r="17" spans="1:24" hidden="1">
      <c r="A17" s="2" t="s">
        <v>45</v>
      </c>
      <c r="B17" s="2" t="s">
        <v>44</v>
      </c>
      <c r="C17" s="2" t="s">
        <v>229</v>
      </c>
      <c r="D17" s="2" t="s">
        <v>230</v>
      </c>
      <c r="E17" s="3">
        <v>14542</v>
      </c>
      <c r="F17" s="4"/>
      <c r="G17" s="3">
        <v>13543</v>
      </c>
      <c r="H17" s="4">
        <v>-6.8745609999999999E-2</v>
      </c>
      <c r="I17" s="3">
        <v>12804</v>
      </c>
      <c r="J17" s="4">
        <v>-5.451288E-2</v>
      </c>
      <c r="K17" s="3">
        <v>12490</v>
      </c>
      <c r="L17" s="4">
        <v>-2.4585829999999999E-2</v>
      </c>
      <c r="M17" s="3">
        <v>12085</v>
      </c>
      <c r="N17" s="4">
        <v>-3.2392669999999998E-2</v>
      </c>
      <c r="O17" s="3">
        <v>11470</v>
      </c>
      <c r="P17" s="4">
        <v>-5.0863770000000003E-2</v>
      </c>
      <c r="Q17" s="3">
        <v>10300</v>
      </c>
      <c r="R17" s="4">
        <v>-0.10202762</v>
      </c>
      <c r="S17" s="3">
        <v>9428</v>
      </c>
      <c r="T17" s="4">
        <v>-8.465686E-2</v>
      </c>
      <c r="U17" s="3">
        <v>8851</v>
      </c>
      <c r="V17" s="4">
        <v>-6.116535E-2</v>
      </c>
      <c r="W17" s="3">
        <v>8552</v>
      </c>
      <c r="X17" s="4">
        <v>-3.3835780000000003E-2</v>
      </c>
    </row>
    <row r="18" spans="1:24" hidden="1">
      <c r="A18" s="2" t="s">
        <v>45</v>
      </c>
      <c r="B18" s="2" t="s">
        <v>44</v>
      </c>
      <c r="C18" s="2" t="s">
        <v>138</v>
      </c>
      <c r="D18" s="2" t="s">
        <v>139</v>
      </c>
      <c r="E18" s="3">
        <v>19556</v>
      </c>
      <c r="F18" s="4"/>
      <c r="G18" s="3">
        <v>19542</v>
      </c>
      <c r="H18" s="4">
        <v>-7.2931999999999999E-4</v>
      </c>
      <c r="I18" s="3">
        <v>19116</v>
      </c>
      <c r="J18" s="4">
        <v>-2.177457E-2</v>
      </c>
      <c r="K18" s="3">
        <v>18592</v>
      </c>
      <c r="L18" s="4">
        <v>-2.743013E-2</v>
      </c>
      <c r="M18" s="3">
        <v>17453</v>
      </c>
      <c r="N18" s="4">
        <v>-6.1263150000000002E-2</v>
      </c>
      <c r="O18" s="3">
        <v>16837</v>
      </c>
      <c r="P18" s="4">
        <v>-3.5269410000000001E-2</v>
      </c>
      <c r="Q18" s="3">
        <v>15288</v>
      </c>
      <c r="R18" s="4">
        <v>-9.2022580000000007E-2</v>
      </c>
      <c r="S18" s="3">
        <v>13881</v>
      </c>
      <c r="T18" s="4">
        <v>-9.1992480000000001E-2</v>
      </c>
      <c r="U18" s="3">
        <v>12480</v>
      </c>
      <c r="V18" s="4">
        <v>-0.10096670000000001</v>
      </c>
      <c r="W18" s="3">
        <v>12018</v>
      </c>
      <c r="X18" s="4">
        <v>-3.7011280000000001E-2</v>
      </c>
    </row>
    <row r="19" spans="1:24" hidden="1">
      <c r="A19" s="2" t="s">
        <v>45</v>
      </c>
      <c r="B19" s="2" t="s">
        <v>44</v>
      </c>
      <c r="C19" s="2" t="s">
        <v>231</v>
      </c>
      <c r="D19" s="2" t="s">
        <v>232</v>
      </c>
      <c r="E19" s="3">
        <v>2724</v>
      </c>
      <c r="F19" s="4"/>
      <c r="G19" s="3">
        <v>2679</v>
      </c>
      <c r="H19" s="4">
        <v>-1.6631759999999999E-2</v>
      </c>
      <c r="I19" s="3">
        <v>2602</v>
      </c>
      <c r="J19" s="4">
        <v>-2.8803769999999999E-2</v>
      </c>
      <c r="K19" s="3">
        <v>2717</v>
      </c>
      <c r="L19" s="4">
        <v>4.4238989999999999E-2</v>
      </c>
      <c r="M19" s="3">
        <v>2810</v>
      </c>
      <c r="N19" s="4">
        <v>3.4158130000000002E-2</v>
      </c>
      <c r="O19" s="3">
        <v>3103</v>
      </c>
      <c r="P19" s="4">
        <v>0.10435683</v>
      </c>
      <c r="Q19" s="3">
        <v>3060</v>
      </c>
      <c r="R19" s="4">
        <v>-1.3684109999999999E-2</v>
      </c>
      <c r="S19" s="3">
        <v>2948</v>
      </c>
      <c r="T19" s="4">
        <v>-3.6770730000000001E-2</v>
      </c>
      <c r="U19" s="3">
        <v>3071</v>
      </c>
      <c r="V19" s="4">
        <v>4.1581180000000002E-2</v>
      </c>
      <c r="W19" s="3">
        <v>3353</v>
      </c>
      <c r="X19" s="4">
        <v>9.2029159999999999E-2</v>
      </c>
    </row>
    <row r="20" spans="1:24" hidden="1">
      <c r="A20" s="2" t="s">
        <v>45</v>
      </c>
      <c r="B20" s="2" t="s">
        <v>44</v>
      </c>
      <c r="C20" s="2" t="s">
        <v>233</v>
      </c>
      <c r="D20" s="2" t="s">
        <v>234</v>
      </c>
      <c r="E20" s="3">
        <v>34211</v>
      </c>
      <c r="F20" s="4"/>
      <c r="G20" s="3">
        <v>32789</v>
      </c>
      <c r="H20" s="4">
        <v>-4.15728E-2</v>
      </c>
      <c r="I20" s="3">
        <v>31265</v>
      </c>
      <c r="J20" s="4">
        <v>-4.6479680000000002E-2</v>
      </c>
      <c r="K20" s="3">
        <v>30784</v>
      </c>
      <c r="L20" s="4">
        <v>-1.537562E-2</v>
      </c>
      <c r="M20" s="3">
        <v>29217</v>
      </c>
      <c r="N20" s="4">
        <v>-5.0902410000000002E-2</v>
      </c>
      <c r="O20" s="3">
        <v>27432</v>
      </c>
      <c r="P20" s="4">
        <v>-6.1088749999999997E-2</v>
      </c>
      <c r="Q20" s="3">
        <v>24986</v>
      </c>
      <c r="R20" s="4">
        <v>-8.9178850000000004E-2</v>
      </c>
      <c r="S20" s="3">
        <v>23257</v>
      </c>
      <c r="T20" s="4">
        <v>-6.9176719999999997E-2</v>
      </c>
      <c r="U20" s="3">
        <v>22746</v>
      </c>
      <c r="V20" s="4">
        <v>-2.197781E-2</v>
      </c>
      <c r="W20" s="3">
        <v>22671</v>
      </c>
      <c r="X20" s="4">
        <v>-3.3277300000000001E-3</v>
      </c>
    </row>
    <row r="21" spans="1:24" hidden="1">
      <c r="A21" s="2" t="s">
        <v>45</v>
      </c>
      <c r="B21" s="2" t="s">
        <v>44</v>
      </c>
      <c r="C21" s="2" t="s">
        <v>131</v>
      </c>
      <c r="D21" s="2" t="s">
        <v>132</v>
      </c>
      <c r="E21" s="3">
        <v>29708</v>
      </c>
      <c r="F21" s="4"/>
      <c r="G21" s="3">
        <v>29521</v>
      </c>
      <c r="H21" s="4">
        <v>-6.2966799999999998E-3</v>
      </c>
      <c r="I21" s="3">
        <v>30306</v>
      </c>
      <c r="J21" s="4">
        <v>2.6578259999999999E-2</v>
      </c>
      <c r="K21" s="3">
        <v>30436</v>
      </c>
      <c r="L21" s="4">
        <v>4.3085600000000003E-3</v>
      </c>
      <c r="M21" s="3">
        <v>29987</v>
      </c>
      <c r="N21" s="4">
        <v>-1.475223E-2</v>
      </c>
      <c r="O21" s="3">
        <v>28321</v>
      </c>
      <c r="P21" s="4">
        <v>-5.5579740000000002E-2</v>
      </c>
      <c r="Q21" s="3">
        <v>24820</v>
      </c>
      <c r="R21" s="4">
        <v>-0.123594</v>
      </c>
      <c r="S21" s="3">
        <v>24029</v>
      </c>
      <c r="T21" s="4">
        <v>-3.1897639999999998E-2</v>
      </c>
      <c r="U21" s="3">
        <v>23928</v>
      </c>
      <c r="V21" s="4">
        <v>-4.1845199999999997E-3</v>
      </c>
      <c r="W21" s="3">
        <v>23676</v>
      </c>
      <c r="X21" s="4">
        <v>-1.053402E-2</v>
      </c>
    </row>
    <row r="22" spans="1:24" hidden="1">
      <c r="A22" s="2" t="s">
        <v>45</v>
      </c>
      <c r="B22" s="2" t="s">
        <v>44</v>
      </c>
      <c r="C22" s="2" t="s">
        <v>235</v>
      </c>
      <c r="D22" s="2" t="s">
        <v>236</v>
      </c>
      <c r="E22" s="5" t="s">
        <v>86</v>
      </c>
      <c r="F22" s="4"/>
      <c r="G22" s="5" t="s">
        <v>86</v>
      </c>
      <c r="H22" s="6" t="s">
        <v>86</v>
      </c>
      <c r="I22" s="5" t="s">
        <v>86</v>
      </c>
      <c r="J22" s="6" t="s">
        <v>86</v>
      </c>
      <c r="K22" s="5" t="s">
        <v>86</v>
      </c>
      <c r="L22" s="6" t="s">
        <v>86</v>
      </c>
      <c r="M22" s="5" t="s">
        <v>86</v>
      </c>
      <c r="N22" s="6" t="s">
        <v>86</v>
      </c>
      <c r="O22" s="5" t="s">
        <v>86</v>
      </c>
      <c r="P22" s="6" t="s">
        <v>86</v>
      </c>
      <c r="Q22" s="5" t="s">
        <v>86</v>
      </c>
      <c r="R22" s="6" t="s">
        <v>86</v>
      </c>
      <c r="S22" s="5" t="s">
        <v>86</v>
      </c>
      <c r="T22" s="6" t="s">
        <v>86</v>
      </c>
      <c r="U22" s="5" t="s">
        <v>86</v>
      </c>
      <c r="V22" s="6" t="s">
        <v>86</v>
      </c>
      <c r="W22" s="5" t="s">
        <v>86</v>
      </c>
      <c r="X22" s="6" t="s">
        <v>86</v>
      </c>
    </row>
    <row r="23" spans="1:24" hidden="1">
      <c r="A23" s="2" t="s">
        <v>45</v>
      </c>
      <c r="B23" s="2" t="s">
        <v>44</v>
      </c>
      <c r="C23" s="2" t="s">
        <v>113</v>
      </c>
      <c r="D23" s="2" t="s">
        <v>114</v>
      </c>
      <c r="E23" s="3">
        <v>99069</v>
      </c>
      <c r="F23" s="4"/>
      <c r="G23" s="3">
        <v>100373</v>
      </c>
      <c r="H23" s="4">
        <v>1.3168030000000001E-2</v>
      </c>
      <c r="I23" s="3">
        <v>101631</v>
      </c>
      <c r="J23" s="4">
        <v>1.2532990000000001E-2</v>
      </c>
      <c r="K23" s="3">
        <v>103728</v>
      </c>
      <c r="L23" s="4">
        <v>2.0628460000000001E-2</v>
      </c>
      <c r="M23" s="3">
        <v>107128</v>
      </c>
      <c r="N23" s="4">
        <v>3.2780419999999998E-2</v>
      </c>
      <c r="O23" s="3">
        <v>111486</v>
      </c>
      <c r="P23" s="4">
        <v>4.067867E-2</v>
      </c>
      <c r="Q23" s="3">
        <v>110493</v>
      </c>
      <c r="R23" s="4">
        <v>-8.9055200000000001E-3</v>
      </c>
      <c r="S23" s="3">
        <v>109707</v>
      </c>
      <c r="T23" s="4">
        <v>-7.1140400000000003E-3</v>
      </c>
      <c r="U23" s="3">
        <v>108141</v>
      </c>
      <c r="V23" s="4">
        <v>-1.4275599999999999E-2</v>
      </c>
      <c r="W23" s="3">
        <v>111174</v>
      </c>
      <c r="X23" s="4">
        <v>2.8055380000000001E-2</v>
      </c>
    </row>
    <row r="24" spans="1:24" hidden="1">
      <c r="A24" s="2" t="s">
        <v>45</v>
      </c>
      <c r="B24" s="2" t="s">
        <v>44</v>
      </c>
      <c r="C24" s="2" t="s">
        <v>237</v>
      </c>
      <c r="D24" s="2" t="s">
        <v>238</v>
      </c>
      <c r="E24" s="3">
        <v>18875</v>
      </c>
      <c r="F24" s="4"/>
      <c r="G24" s="3">
        <v>20084</v>
      </c>
      <c r="H24" s="4">
        <v>6.4057409999999995E-2</v>
      </c>
      <c r="I24" s="3">
        <v>20900</v>
      </c>
      <c r="J24" s="4">
        <v>4.0656829999999998E-2</v>
      </c>
      <c r="K24" s="3">
        <v>21638</v>
      </c>
      <c r="L24" s="4">
        <v>3.5278190000000001E-2</v>
      </c>
      <c r="M24" s="3">
        <v>22162</v>
      </c>
      <c r="N24" s="4">
        <v>2.4236480000000001E-2</v>
      </c>
      <c r="O24" s="3">
        <v>22166</v>
      </c>
      <c r="P24" s="4">
        <v>1.7547999999999999E-4</v>
      </c>
      <c r="Q24" s="3">
        <v>21348</v>
      </c>
      <c r="R24" s="4">
        <v>-3.689365E-2</v>
      </c>
      <c r="S24" s="3">
        <v>20557</v>
      </c>
      <c r="T24" s="4">
        <v>-3.7061990000000003E-2</v>
      </c>
      <c r="U24" s="3">
        <v>19105</v>
      </c>
      <c r="V24" s="4">
        <v>-7.061982E-2</v>
      </c>
      <c r="W24" s="3">
        <v>19602</v>
      </c>
      <c r="X24" s="4">
        <v>2.5995540000000001E-2</v>
      </c>
    </row>
    <row r="25" spans="1:24" hidden="1">
      <c r="A25" s="2" t="s">
        <v>45</v>
      </c>
      <c r="B25" s="2" t="s">
        <v>44</v>
      </c>
      <c r="C25" s="2" t="s">
        <v>239</v>
      </c>
      <c r="D25" s="2" t="s">
        <v>240</v>
      </c>
      <c r="E25" s="5" t="s">
        <v>86</v>
      </c>
      <c r="F25" s="4"/>
      <c r="G25" s="5" t="s">
        <v>86</v>
      </c>
      <c r="H25" s="6" t="s">
        <v>86</v>
      </c>
      <c r="I25" s="5" t="s">
        <v>86</v>
      </c>
      <c r="J25" s="6" t="s">
        <v>86</v>
      </c>
      <c r="K25" s="5" t="s">
        <v>86</v>
      </c>
      <c r="L25" s="6" t="s">
        <v>86</v>
      </c>
      <c r="M25" s="5" t="s">
        <v>86</v>
      </c>
      <c r="N25" s="6" t="s">
        <v>86</v>
      </c>
      <c r="O25" s="5" t="s">
        <v>86</v>
      </c>
      <c r="P25" s="6" t="s">
        <v>86</v>
      </c>
      <c r="Q25" s="5" t="s">
        <v>86</v>
      </c>
      <c r="R25" s="6" t="s">
        <v>86</v>
      </c>
      <c r="S25" s="5" t="s">
        <v>86</v>
      </c>
      <c r="T25" s="6" t="s">
        <v>86</v>
      </c>
      <c r="U25" s="5" t="s">
        <v>86</v>
      </c>
      <c r="V25" s="6" t="s">
        <v>86</v>
      </c>
      <c r="W25" s="5" t="s">
        <v>86</v>
      </c>
      <c r="X25" s="6" t="s">
        <v>86</v>
      </c>
    </row>
    <row r="26" spans="1:24" hidden="1">
      <c r="A26" s="2" t="s">
        <v>45</v>
      </c>
      <c r="B26" s="2" t="s">
        <v>44</v>
      </c>
      <c r="C26" s="2" t="s">
        <v>241</v>
      </c>
      <c r="D26" s="2" t="s">
        <v>242</v>
      </c>
      <c r="E26" s="5" t="s">
        <v>86</v>
      </c>
      <c r="F26" s="4"/>
      <c r="G26" s="5" t="s">
        <v>86</v>
      </c>
      <c r="H26" s="6" t="s">
        <v>86</v>
      </c>
      <c r="I26" s="3">
        <v>341</v>
      </c>
      <c r="J26" s="6" t="s">
        <v>86</v>
      </c>
      <c r="K26" s="3">
        <v>431</v>
      </c>
      <c r="L26" s="4">
        <v>0.26357881999999999</v>
      </c>
      <c r="M26" s="3">
        <v>468</v>
      </c>
      <c r="N26" s="4">
        <v>8.7649069999999996E-2</v>
      </c>
      <c r="O26" s="3">
        <v>932</v>
      </c>
      <c r="P26" s="4">
        <v>0.98943627000000001</v>
      </c>
      <c r="Q26" s="3">
        <v>984</v>
      </c>
      <c r="R26" s="4">
        <v>5.5472559999999997E-2</v>
      </c>
      <c r="S26" s="3">
        <v>983</v>
      </c>
      <c r="T26" s="4">
        <v>-1.08797E-3</v>
      </c>
      <c r="U26" s="3">
        <v>1060</v>
      </c>
      <c r="V26" s="4">
        <v>7.8627610000000001E-2</v>
      </c>
      <c r="W26" s="3">
        <v>1026</v>
      </c>
      <c r="X26" s="4">
        <v>-3.153359E-2</v>
      </c>
    </row>
    <row r="27" spans="1:24" hidden="1">
      <c r="A27" s="2" t="s">
        <v>45</v>
      </c>
      <c r="B27" s="2" t="s">
        <v>44</v>
      </c>
      <c r="C27" s="2" t="s">
        <v>133</v>
      </c>
      <c r="D27" s="2" t="s">
        <v>134</v>
      </c>
      <c r="E27" s="3">
        <v>35010</v>
      </c>
      <c r="F27" s="4"/>
      <c r="G27" s="3">
        <v>35795</v>
      </c>
      <c r="H27" s="4">
        <v>2.2411199999999999E-2</v>
      </c>
      <c r="I27" s="3">
        <v>36139</v>
      </c>
      <c r="J27" s="4">
        <v>9.6263800000000004E-3</v>
      </c>
      <c r="K27" s="3">
        <v>37793</v>
      </c>
      <c r="L27" s="4">
        <v>4.5767500000000003E-2</v>
      </c>
      <c r="M27" s="3">
        <v>38690</v>
      </c>
      <c r="N27" s="4">
        <v>2.3714320000000001E-2</v>
      </c>
      <c r="O27" s="3">
        <v>38983</v>
      </c>
      <c r="P27" s="4">
        <v>7.5835599999999996E-3</v>
      </c>
      <c r="Q27" s="3">
        <v>37527</v>
      </c>
      <c r="R27" s="4">
        <v>-3.7340930000000001E-2</v>
      </c>
      <c r="S27" s="3">
        <v>37835</v>
      </c>
      <c r="T27" s="4">
        <v>8.2028099999999996E-3</v>
      </c>
      <c r="U27" s="3">
        <v>39162</v>
      </c>
      <c r="V27" s="4">
        <v>3.5058890000000002E-2</v>
      </c>
      <c r="W27" s="3">
        <v>42177</v>
      </c>
      <c r="X27" s="4">
        <v>7.700121E-2</v>
      </c>
    </row>
    <row r="28" spans="1:24" hidden="1">
      <c r="A28" s="2" t="s">
        <v>45</v>
      </c>
      <c r="B28" s="2" t="s">
        <v>44</v>
      </c>
      <c r="C28" s="2" t="s">
        <v>117</v>
      </c>
      <c r="D28" s="2" t="s">
        <v>118</v>
      </c>
      <c r="E28" s="3">
        <v>42908</v>
      </c>
      <c r="F28" s="4"/>
      <c r="G28" s="3">
        <v>43934</v>
      </c>
      <c r="H28" s="4">
        <v>2.390318E-2</v>
      </c>
      <c r="I28" s="3">
        <v>43807</v>
      </c>
      <c r="J28" s="4">
        <v>-2.88594E-3</v>
      </c>
      <c r="K28" s="3">
        <v>43538</v>
      </c>
      <c r="L28" s="4">
        <v>-6.1430599999999997E-3</v>
      </c>
      <c r="M28" s="3">
        <v>42789</v>
      </c>
      <c r="N28" s="4">
        <v>-1.719217E-2</v>
      </c>
      <c r="O28" s="3">
        <v>43336</v>
      </c>
      <c r="P28" s="4">
        <v>1.2768389999999999E-2</v>
      </c>
      <c r="Q28" s="3">
        <v>41779</v>
      </c>
      <c r="R28" s="4">
        <v>-3.592128E-2</v>
      </c>
      <c r="S28" s="3">
        <v>40925</v>
      </c>
      <c r="T28" s="4">
        <v>-2.0434040000000001E-2</v>
      </c>
      <c r="U28" s="3">
        <v>40820</v>
      </c>
      <c r="V28" s="4">
        <v>-2.5787900000000001E-3</v>
      </c>
      <c r="W28" s="3">
        <v>41777</v>
      </c>
      <c r="X28" s="4">
        <v>2.345817E-2</v>
      </c>
    </row>
    <row r="29" spans="1:24" hidden="1">
      <c r="A29" s="2" t="s">
        <v>45</v>
      </c>
      <c r="B29" s="2" t="s">
        <v>44</v>
      </c>
      <c r="C29" s="2" t="s">
        <v>243</v>
      </c>
      <c r="D29" s="2" t="s">
        <v>244</v>
      </c>
      <c r="E29" s="5" t="s">
        <v>86</v>
      </c>
      <c r="F29" s="4"/>
      <c r="G29" s="5" t="s">
        <v>86</v>
      </c>
      <c r="H29" s="6" t="s">
        <v>86</v>
      </c>
      <c r="I29" s="5" t="s">
        <v>86</v>
      </c>
      <c r="J29" s="6" t="s">
        <v>86</v>
      </c>
      <c r="K29" s="3"/>
      <c r="L29" s="6" t="s">
        <v>86</v>
      </c>
      <c r="M29" s="3"/>
      <c r="N29" s="4"/>
      <c r="O29" s="5" t="s">
        <v>86</v>
      </c>
      <c r="P29" s="6" t="s">
        <v>86</v>
      </c>
      <c r="Q29" s="5" t="s">
        <v>86</v>
      </c>
      <c r="R29" s="6" t="s">
        <v>86</v>
      </c>
      <c r="S29" s="3"/>
      <c r="T29" s="6" t="s">
        <v>86</v>
      </c>
      <c r="U29" s="5" t="s">
        <v>86</v>
      </c>
      <c r="V29" s="6" t="s">
        <v>86</v>
      </c>
      <c r="W29" s="3"/>
      <c r="X29" s="6" t="s">
        <v>86</v>
      </c>
    </row>
    <row r="30" spans="1:24" hidden="1">
      <c r="A30" s="2" t="s">
        <v>45</v>
      </c>
      <c r="B30" s="2" t="s">
        <v>44</v>
      </c>
      <c r="C30" s="2" t="s">
        <v>245</v>
      </c>
      <c r="D30" s="2" t="s">
        <v>246</v>
      </c>
      <c r="E30" s="5" t="s">
        <v>86</v>
      </c>
      <c r="F30" s="4"/>
      <c r="G30" s="3"/>
      <c r="H30" s="6" t="s">
        <v>86</v>
      </c>
      <c r="I30" s="3"/>
      <c r="J30" s="4"/>
      <c r="K30" s="5" t="s">
        <v>86</v>
      </c>
      <c r="L30" s="6" t="s">
        <v>86</v>
      </c>
      <c r="M30" s="3"/>
      <c r="N30" s="6" t="s">
        <v>86</v>
      </c>
      <c r="O30" s="3"/>
      <c r="P30" s="4"/>
      <c r="Q30" s="5" t="s">
        <v>86</v>
      </c>
      <c r="R30" s="6" t="s">
        <v>86</v>
      </c>
      <c r="S30" s="5" t="s">
        <v>86</v>
      </c>
      <c r="T30" s="6" t="s">
        <v>86</v>
      </c>
      <c r="U30" s="3"/>
      <c r="V30" s="6" t="s">
        <v>86</v>
      </c>
      <c r="W30" s="3"/>
      <c r="X30" s="4"/>
    </row>
    <row r="31" spans="1:24" hidden="1">
      <c r="A31" s="2" t="s">
        <v>45</v>
      </c>
      <c r="B31" s="2" t="s">
        <v>44</v>
      </c>
      <c r="C31" s="2" t="s">
        <v>247</v>
      </c>
      <c r="D31" s="2" t="s">
        <v>248</v>
      </c>
      <c r="E31" s="5" t="s">
        <v>86</v>
      </c>
      <c r="F31" s="4"/>
      <c r="G31" s="5" t="s">
        <v>86</v>
      </c>
      <c r="H31" s="6" t="s">
        <v>86</v>
      </c>
      <c r="I31" s="5" t="s">
        <v>86</v>
      </c>
      <c r="J31" s="6" t="s">
        <v>86</v>
      </c>
      <c r="K31" s="5" t="s">
        <v>86</v>
      </c>
      <c r="L31" s="6" t="s">
        <v>86</v>
      </c>
      <c r="M31" s="5" t="s">
        <v>86</v>
      </c>
      <c r="N31" s="6" t="s">
        <v>86</v>
      </c>
      <c r="O31" s="5" t="s">
        <v>86</v>
      </c>
      <c r="P31" s="6" t="s">
        <v>86</v>
      </c>
      <c r="Q31" s="5" t="s">
        <v>86</v>
      </c>
      <c r="R31" s="6" t="s">
        <v>86</v>
      </c>
      <c r="S31" s="5" t="s">
        <v>86</v>
      </c>
      <c r="T31" s="6" t="s">
        <v>86</v>
      </c>
      <c r="U31" s="5" t="s">
        <v>86</v>
      </c>
      <c r="V31" s="6" t="s">
        <v>86</v>
      </c>
      <c r="W31" s="5" t="s">
        <v>86</v>
      </c>
      <c r="X31" s="6" t="s">
        <v>86</v>
      </c>
    </row>
    <row r="32" spans="1:24" hidden="1">
      <c r="A32" s="2" t="s">
        <v>45</v>
      </c>
      <c r="B32" s="2" t="s">
        <v>44</v>
      </c>
      <c r="C32" s="2" t="s">
        <v>249</v>
      </c>
      <c r="D32" s="2" t="s">
        <v>250</v>
      </c>
      <c r="E32" s="5" t="s">
        <v>86</v>
      </c>
      <c r="F32" s="4"/>
      <c r="G32" s="5" t="s">
        <v>86</v>
      </c>
      <c r="H32" s="6" t="s">
        <v>86</v>
      </c>
      <c r="I32" s="5" t="s">
        <v>86</v>
      </c>
      <c r="J32" s="6" t="s">
        <v>86</v>
      </c>
      <c r="K32" s="5" t="s">
        <v>86</v>
      </c>
      <c r="L32" s="6" t="s">
        <v>86</v>
      </c>
      <c r="M32" s="5" t="s">
        <v>86</v>
      </c>
      <c r="N32" s="6" t="s">
        <v>86</v>
      </c>
      <c r="O32" s="5" t="s">
        <v>86</v>
      </c>
      <c r="P32" s="6" t="s">
        <v>86</v>
      </c>
      <c r="Q32" s="5" t="s">
        <v>86</v>
      </c>
      <c r="R32" s="6" t="s">
        <v>86</v>
      </c>
      <c r="S32" s="5" t="s">
        <v>86</v>
      </c>
      <c r="T32" s="6" t="s">
        <v>86</v>
      </c>
      <c r="U32" s="3"/>
      <c r="V32" s="6" t="s">
        <v>86</v>
      </c>
      <c r="W32" s="3"/>
      <c r="X32" s="4"/>
    </row>
    <row r="33" spans="1:24" hidden="1">
      <c r="A33" s="2" t="s">
        <v>45</v>
      </c>
      <c r="B33" s="2" t="s">
        <v>44</v>
      </c>
      <c r="C33" s="2" t="s">
        <v>251</v>
      </c>
      <c r="D33" s="2" t="s">
        <v>252</v>
      </c>
      <c r="E33" s="5" t="s">
        <v>86</v>
      </c>
      <c r="F33" s="4"/>
      <c r="G33" s="5" t="s">
        <v>86</v>
      </c>
      <c r="H33" s="6" t="s">
        <v>86</v>
      </c>
      <c r="I33" s="5" t="s">
        <v>86</v>
      </c>
      <c r="J33" s="6" t="s">
        <v>86</v>
      </c>
      <c r="K33" s="5" t="s">
        <v>86</v>
      </c>
      <c r="L33" s="6" t="s">
        <v>86</v>
      </c>
      <c r="M33" s="5" t="s">
        <v>86</v>
      </c>
      <c r="N33" s="6" t="s">
        <v>86</v>
      </c>
      <c r="O33" s="5" t="s">
        <v>86</v>
      </c>
      <c r="P33" s="6" t="s">
        <v>86</v>
      </c>
      <c r="Q33" s="5" t="s">
        <v>86</v>
      </c>
      <c r="R33" s="6" t="s">
        <v>86</v>
      </c>
      <c r="S33" s="5" t="s">
        <v>86</v>
      </c>
      <c r="T33" s="6" t="s">
        <v>86</v>
      </c>
      <c r="U33" s="5" t="s">
        <v>86</v>
      </c>
      <c r="V33" s="6" t="s">
        <v>86</v>
      </c>
      <c r="W33" s="5" t="s">
        <v>86</v>
      </c>
      <c r="X33" s="6" t="s">
        <v>86</v>
      </c>
    </row>
    <row r="34" spans="1:24" hidden="1">
      <c r="A34" s="2" t="s">
        <v>45</v>
      </c>
      <c r="B34" s="2" t="s">
        <v>44</v>
      </c>
      <c r="C34" s="2" t="s">
        <v>253</v>
      </c>
      <c r="D34" s="2" t="s">
        <v>254</v>
      </c>
      <c r="E34" s="3"/>
      <c r="F34" s="4"/>
      <c r="G34" s="3"/>
      <c r="H34" s="4"/>
      <c r="I34" s="3"/>
      <c r="J34" s="4"/>
      <c r="K34" s="3"/>
      <c r="L34" s="4"/>
      <c r="M34" s="3"/>
      <c r="N34" s="4"/>
      <c r="O34" s="3"/>
      <c r="P34" s="4"/>
      <c r="Q34" s="5" t="s">
        <v>86</v>
      </c>
      <c r="R34" s="6" t="s">
        <v>86</v>
      </c>
      <c r="S34" s="3"/>
      <c r="T34" s="6" t="s">
        <v>86</v>
      </c>
      <c r="U34" s="5" t="s">
        <v>86</v>
      </c>
      <c r="V34" s="6" t="s">
        <v>86</v>
      </c>
      <c r="W34" s="3"/>
      <c r="X34" s="6" t="s">
        <v>86</v>
      </c>
    </row>
    <row r="35" spans="1:24" hidden="1">
      <c r="A35" s="2" t="s">
        <v>45</v>
      </c>
      <c r="B35" s="2" t="s">
        <v>44</v>
      </c>
      <c r="C35" s="2" t="s">
        <v>255</v>
      </c>
      <c r="D35" s="2" t="s">
        <v>256</v>
      </c>
      <c r="E35" s="3">
        <v>7955</v>
      </c>
      <c r="F35" s="4"/>
      <c r="G35" s="3">
        <v>7689</v>
      </c>
      <c r="H35" s="4">
        <v>-3.3499870000000001E-2</v>
      </c>
      <c r="I35" s="3">
        <v>7635</v>
      </c>
      <c r="J35" s="4">
        <v>-7.0395099999999997E-3</v>
      </c>
      <c r="K35" s="3">
        <v>7484</v>
      </c>
      <c r="L35" s="4">
        <v>-1.9667859999999999E-2</v>
      </c>
      <c r="M35" s="3">
        <v>7270</v>
      </c>
      <c r="N35" s="4">
        <v>-2.8669859999999998E-2</v>
      </c>
      <c r="O35" s="3">
        <v>7165</v>
      </c>
      <c r="P35" s="4">
        <v>-1.447379E-2</v>
      </c>
      <c r="Q35" s="3">
        <v>6713</v>
      </c>
      <c r="R35" s="4">
        <v>-6.2971079999999999E-2</v>
      </c>
      <c r="S35" s="3">
        <v>6102</v>
      </c>
      <c r="T35" s="4">
        <v>-9.1102929999999999E-2</v>
      </c>
      <c r="U35" s="3">
        <v>5750</v>
      </c>
      <c r="V35" s="4">
        <v>-5.7575300000000003E-2</v>
      </c>
      <c r="W35" s="3">
        <v>6108</v>
      </c>
      <c r="X35" s="4">
        <v>6.2106799999999997E-2</v>
      </c>
    </row>
    <row r="36" spans="1:24" hidden="1">
      <c r="A36" s="2" t="s">
        <v>45</v>
      </c>
      <c r="B36" s="2" t="s">
        <v>44</v>
      </c>
      <c r="C36" s="2" t="s">
        <v>257</v>
      </c>
      <c r="D36" s="2" t="s">
        <v>258</v>
      </c>
      <c r="E36" s="3">
        <v>5052</v>
      </c>
      <c r="F36" s="4"/>
      <c r="G36" s="3">
        <v>4941</v>
      </c>
      <c r="H36" s="4">
        <v>-2.182976E-2</v>
      </c>
      <c r="I36" s="3">
        <v>4752</v>
      </c>
      <c r="J36" s="4">
        <v>-3.8310360000000002E-2</v>
      </c>
      <c r="K36" s="3">
        <v>4617</v>
      </c>
      <c r="L36" s="4">
        <v>-2.8413509999999999E-2</v>
      </c>
      <c r="M36" s="3">
        <v>4267</v>
      </c>
      <c r="N36" s="4">
        <v>-7.5728390000000007E-2</v>
      </c>
      <c r="O36" s="3">
        <v>4169</v>
      </c>
      <c r="P36" s="4">
        <v>-2.3046259999999999E-2</v>
      </c>
      <c r="Q36" s="3">
        <v>3952</v>
      </c>
      <c r="R36" s="4">
        <v>-5.205241E-2</v>
      </c>
      <c r="S36" s="3">
        <v>3594</v>
      </c>
      <c r="T36" s="4">
        <v>-9.0554099999999998E-2</v>
      </c>
      <c r="U36" s="3">
        <v>3526</v>
      </c>
      <c r="V36" s="4">
        <v>-1.8957990000000001E-2</v>
      </c>
      <c r="W36" s="3">
        <v>3587</v>
      </c>
      <c r="X36" s="4">
        <v>1.7325449999999999E-2</v>
      </c>
    </row>
    <row r="37" spans="1:24" hidden="1">
      <c r="A37" s="2" t="s">
        <v>45</v>
      </c>
      <c r="B37" s="2" t="s">
        <v>44</v>
      </c>
      <c r="C37" s="2" t="s">
        <v>259</v>
      </c>
      <c r="D37" s="2" t="s">
        <v>260</v>
      </c>
      <c r="E37" s="3">
        <v>25170</v>
      </c>
      <c r="F37" s="4"/>
      <c r="G37" s="3">
        <v>25397</v>
      </c>
      <c r="H37" s="4">
        <v>9.0108700000000007E-3</v>
      </c>
      <c r="I37" s="3">
        <v>25623</v>
      </c>
      <c r="J37" s="4">
        <v>8.9057200000000006E-3</v>
      </c>
      <c r="K37" s="3">
        <v>25028</v>
      </c>
      <c r="L37" s="4">
        <v>-2.3217049999999999E-2</v>
      </c>
      <c r="M37" s="3">
        <v>24252</v>
      </c>
      <c r="N37" s="4">
        <v>-3.0985639999999998E-2</v>
      </c>
      <c r="O37" s="3">
        <v>23591</v>
      </c>
      <c r="P37" s="4">
        <v>-2.7281880000000001E-2</v>
      </c>
      <c r="Q37" s="3">
        <v>22430</v>
      </c>
      <c r="R37" s="4">
        <v>-4.9215670000000003E-2</v>
      </c>
      <c r="S37" s="3">
        <v>21553</v>
      </c>
      <c r="T37" s="4">
        <v>-3.9095289999999998E-2</v>
      </c>
      <c r="U37" s="3">
        <v>20567</v>
      </c>
      <c r="V37" s="4">
        <v>-4.5734530000000002E-2</v>
      </c>
      <c r="W37" s="3">
        <v>21284</v>
      </c>
      <c r="X37" s="4">
        <v>3.486115E-2</v>
      </c>
    </row>
    <row r="38" spans="1:24" hidden="1">
      <c r="A38" s="2" t="s">
        <v>45</v>
      </c>
      <c r="B38" s="2" t="s">
        <v>44</v>
      </c>
      <c r="C38" s="2" t="s">
        <v>261</v>
      </c>
      <c r="D38" s="2" t="s">
        <v>262</v>
      </c>
      <c r="E38" s="3">
        <v>176</v>
      </c>
      <c r="F38" s="4"/>
      <c r="G38" s="3">
        <v>182</v>
      </c>
      <c r="H38" s="4">
        <v>3.1334760000000003E-2</v>
      </c>
      <c r="I38" s="3">
        <v>192</v>
      </c>
      <c r="J38" s="4">
        <v>5.4369889999999997E-2</v>
      </c>
      <c r="K38" s="3">
        <v>210</v>
      </c>
      <c r="L38" s="4">
        <v>9.5885159999999997E-2</v>
      </c>
      <c r="M38" s="3">
        <v>254</v>
      </c>
      <c r="N38" s="4">
        <v>0.21239810000000001</v>
      </c>
      <c r="O38" s="3">
        <v>237</v>
      </c>
      <c r="P38" s="4">
        <v>-6.9809869999999996E-2</v>
      </c>
      <c r="Q38" s="3">
        <v>201</v>
      </c>
      <c r="R38" s="4">
        <v>-0.15035688</v>
      </c>
      <c r="S38" s="3">
        <v>211</v>
      </c>
      <c r="T38" s="4">
        <v>4.9775279999999998E-2</v>
      </c>
      <c r="U38" s="3">
        <v>220</v>
      </c>
      <c r="V38" s="4">
        <v>4.3918970000000002E-2</v>
      </c>
      <c r="W38" s="3">
        <v>243</v>
      </c>
      <c r="X38" s="4">
        <v>0.10360241000000001</v>
      </c>
    </row>
    <row r="39" spans="1:24" hidden="1">
      <c r="A39" s="2" t="s">
        <v>45</v>
      </c>
      <c r="B39" s="2" t="s">
        <v>44</v>
      </c>
      <c r="C39" s="2" t="s">
        <v>115</v>
      </c>
      <c r="D39" s="2" t="s">
        <v>116</v>
      </c>
      <c r="E39" s="3">
        <v>89338</v>
      </c>
      <c r="F39" s="4"/>
      <c r="G39" s="3">
        <v>87471</v>
      </c>
      <c r="H39" s="4">
        <v>-2.0895589999999999E-2</v>
      </c>
      <c r="I39" s="3">
        <v>85817</v>
      </c>
      <c r="J39" s="4">
        <v>-1.891201E-2</v>
      </c>
      <c r="K39" s="3">
        <v>85034</v>
      </c>
      <c r="L39" s="4">
        <v>-9.1273299999999995E-3</v>
      </c>
      <c r="M39" s="3">
        <v>86450</v>
      </c>
      <c r="N39" s="4">
        <v>1.665326E-2</v>
      </c>
      <c r="O39" s="3">
        <v>91338</v>
      </c>
      <c r="P39" s="4">
        <v>5.654646E-2</v>
      </c>
      <c r="Q39" s="3">
        <v>92353</v>
      </c>
      <c r="R39" s="4">
        <v>1.1114280000000001E-2</v>
      </c>
      <c r="S39" s="3">
        <v>94141</v>
      </c>
      <c r="T39" s="4">
        <v>1.9360019999999999E-2</v>
      </c>
      <c r="U39" s="3">
        <v>96483</v>
      </c>
      <c r="V39" s="4">
        <v>2.4874670000000002E-2</v>
      </c>
      <c r="W39" s="3">
        <v>99761</v>
      </c>
      <c r="X39" s="4">
        <v>3.3973040000000003E-2</v>
      </c>
    </row>
    <row r="40" spans="1:24" hidden="1">
      <c r="A40" s="2" t="s">
        <v>45</v>
      </c>
      <c r="B40" s="2" t="s">
        <v>44</v>
      </c>
      <c r="C40" s="2" t="s">
        <v>125</v>
      </c>
      <c r="D40" s="2" t="s">
        <v>126</v>
      </c>
      <c r="E40" s="3">
        <v>39843</v>
      </c>
      <c r="F40" s="4"/>
      <c r="G40" s="3">
        <v>38889</v>
      </c>
      <c r="H40" s="4">
        <v>-2.3966709999999999E-2</v>
      </c>
      <c r="I40" s="3">
        <v>37741</v>
      </c>
      <c r="J40" s="4">
        <v>-2.9516520000000001E-2</v>
      </c>
      <c r="K40" s="3">
        <v>36639</v>
      </c>
      <c r="L40" s="4">
        <v>-2.9184649999999999E-2</v>
      </c>
      <c r="M40" s="3">
        <v>35793</v>
      </c>
      <c r="N40" s="4">
        <v>-2.309048E-2</v>
      </c>
      <c r="O40" s="3">
        <v>36880</v>
      </c>
      <c r="P40" s="4">
        <v>3.0371260000000001E-2</v>
      </c>
      <c r="Q40" s="3">
        <v>36028</v>
      </c>
      <c r="R40" s="4">
        <v>-2.3105730000000001E-2</v>
      </c>
      <c r="S40" s="3">
        <v>34259</v>
      </c>
      <c r="T40" s="4">
        <v>-4.9102489999999999E-2</v>
      </c>
      <c r="U40" s="3">
        <v>32760</v>
      </c>
      <c r="V40" s="4">
        <v>-4.3755090000000003E-2</v>
      </c>
      <c r="W40" s="3">
        <v>32552</v>
      </c>
      <c r="X40" s="4">
        <v>-6.3377399999999997E-3</v>
      </c>
    </row>
    <row r="41" spans="1:24" hidden="1">
      <c r="A41" s="2" t="s">
        <v>45</v>
      </c>
      <c r="B41" s="2" t="s">
        <v>44</v>
      </c>
      <c r="C41" s="2" t="s">
        <v>263</v>
      </c>
      <c r="D41" s="2" t="s">
        <v>264</v>
      </c>
      <c r="E41" s="3">
        <v>22023</v>
      </c>
      <c r="F41" s="4"/>
      <c r="G41" s="3">
        <v>22403</v>
      </c>
      <c r="H41" s="4">
        <v>1.7249259999999999E-2</v>
      </c>
      <c r="I41" s="3">
        <v>22039</v>
      </c>
      <c r="J41" s="4">
        <v>-1.623107E-2</v>
      </c>
      <c r="K41" s="3">
        <v>21784</v>
      </c>
      <c r="L41" s="4">
        <v>-1.159166E-2</v>
      </c>
      <c r="M41" s="3">
        <v>21135</v>
      </c>
      <c r="N41" s="4">
        <v>-2.9776049999999998E-2</v>
      </c>
      <c r="O41" s="3">
        <v>21342</v>
      </c>
      <c r="P41" s="4">
        <v>9.7995200000000008E-3</v>
      </c>
      <c r="Q41" s="3">
        <v>20321</v>
      </c>
      <c r="R41" s="4">
        <v>-4.7830480000000002E-2</v>
      </c>
      <c r="S41" s="3">
        <v>19155</v>
      </c>
      <c r="T41" s="4">
        <v>-5.7413909999999999E-2</v>
      </c>
      <c r="U41" s="3">
        <v>17851</v>
      </c>
      <c r="V41" s="4">
        <v>-6.8042969999999994E-2</v>
      </c>
      <c r="W41" s="3">
        <v>17778</v>
      </c>
      <c r="X41" s="4">
        <v>-4.0897299999999998E-3</v>
      </c>
    </row>
    <row r="42" spans="1:24" hidden="1">
      <c r="A42" s="2" t="s">
        <v>45</v>
      </c>
      <c r="B42" s="2" t="s">
        <v>44</v>
      </c>
      <c r="C42" s="2" t="s">
        <v>121</v>
      </c>
      <c r="D42" s="2" t="s">
        <v>122</v>
      </c>
      <c r="E42" s="3">
        <v>110424</v>
      </c>
      <c r="F42" s="4"/>
      <c r="G42" s="3">
        <v>108908</v>
      </c>
      <c r="H42" s="4">
        <v>-1.3729979999999999E-2</v>
      </c>
      <c r="I42" s="3">
        <v>109011</v>
      </c>
      <c r="J42" s="4">
        <v>9.4614000000000005E-4</v>
      </c>
      <c r="K42" s="3">
        <v>109237</v>
      </c>
      <c r="L42" s="4">
        <v>2.0736399999999999E-3</v>
      </c>
      <c r="M42" s="3">
        <v>108461</v>
      </c>
      <c r="N42" s="4">
        <v>-7.0979499999999996E-3</v>
      </c>
      <c r="O42" s="3">
        <v>107834</v>
      </c>
      <c r="P42" s="4">
        <v>-5.7841799999999999E-3</v>
      </c>
      <c r="Q42" s="3">
        <v>100201</v>
      </c>
      <c r="R42" s="4">
        <v>-7.0786669999999996E-2</v>
      </c>
      <c r="S42" s="3">
        <v>96541</v>
      </c>
      <c r="T42" s="4">
        <v>-3.6523720000000003E-2</v>
      </c>
      <c r="U42" s="3">
        <v>92972</v>
      </c>
      <c r="V42" s="4">
        <v>-3.6964329999999997E-2</v>
      </c>
      <c r="W42" s="3">
        <v>95341</v>
      </c>
      <c r="X42" s="4">
        <v>2.5475250000000001E-2</v>
      </c>
    </row>
    <row r="43" spans="1:24" hidden="1">
      <c r="A43" s="2" t="s">
        <v>45</v>
      </c>
      <c r="B43" s="2" t="s">
        <v>44</v>
      </c>
      <c r="C43" s="2" t="s">
        <v>146</v>
      </c>
      <c r="D43" s="2" t="s">
        <v>147</v>
      </c>
      <c r="E43" s="5" t="s">
        <v>86</v>
      </c>
      <c r="F43" s="4"/>
      <c r="G43" s="5" t="s">
        <v>86</v>
      </c>
      <c r="H43" s="6" t="s">
        <v>86</v>
      </c>
      <c r="I43" s="5" t="s">
        <v>86</v>
      </c>
      <c r="J43" s="6" t="s">
        <v>86</v>
      </c>
      <c r="K43" s="5" t="s">
        <v>86</v>
      </c>
      <c r="L43" s="6" t="s">
        <v>86</v>
      </c>
      <c r="M43" s="5" t="s">
        <v>86</v>
      </c>
      <c r="N43" s="6" t="s">
        <v>86</v>
      </c>
      <c r="O43" s="5" t="s">
        <v>86</v>
      </c>
      <c r="P43" s="6" t="s">
        <v>86</v>
      </c>
      <c r="Q43" s="3">
        <v>123</v>
      </c>
      <c r="R43" s="6" t="s">
        <v>86</v>
      </c>
      <c r="S43" s="3">
        <v>137</v>
      </c>
      <c r="T43" s="4">
        <v>0.11479946000000001</v>
      </c>
      <c r="U43" s="3">
        <v>125</v>
      </c>
      <c r="V43" s="4">
        <v>-9.4126440000000006E-2</v>
      </c>
      <c r="W43" s="5" t="s">
        <v>86</v>
      </c>
      <c r="X43" s="6" t="s">
        <v>86</v>
      </c>
    </row>
    <row r="44" spans="1:24" hidden="1">
      <c r="A44" s="2" t="s">
        <v>45</v>
      </c>
      <c r="B44" s="2" t="s">
        <v>44</v>
      </c>
      <c r="C44" s="2" t="s">
        <v>142</v>
      </c>
      <c r="D44" s="2" t="s">
        <v>143</v>
      </c>
      <c r="E44" s="3">
        <v>234</v>
      </c>
      <c r="F44" s="4"/>
      <c r="G44" s="3">
        <v>210</v>
      </c>
      <c r="H44" s="4">
        <v>-0.10187125</v>
      </c>
      <c r="I44" s="3">
        <v>181</v>
      </c>
      <c r="J44" s="4">
        <v>-0.14030208</v>
      </c>
      <c r="K44" s="3">
        <v>153</v>
      </c>
      <c r="L44" s="4">
        <v>-0.15059766999999999</v>
      </c>
      <c r="M44" s="3">
        <v>111</v>
      </c>
      <c r="N44" s="4">
        <v>-0.27863919999999998</v>
      </c>
      <c r="O44" s="3">
        <v>113</v>
      </c>
      <c r="P44" s="4">
        <v>1.9161359999999999E-2</v>
      </c>
      <c r="Q44" s="5" t="s">
        <v>86</v>
      </c>
      <c r="R44" s="6" t="s">
        <v>86</v>
      </c>
      <c r="S44" s="5" t="s">
        <v>86</v>
      </c>
      <c r="T44" s="6" t="s">
        <v>86</v>
      </c>
      <c r="U44" s="5" t="s">
        <v>86</v>
      </c>
      <c r="V44" s="6" t="s">
        <v>86</v>
      </c>
      <c r="W44" s="5" t="s">
        <v>86</v>
      </c>
      <c r="X44" s="6" t="s">
        <v>86</v>
      </c>
    </row>
    <row r="45" spans="1:24" hidden="1">
      <c r="A45" s="2" t="s">
        <v>45</v>
      </c>
      <c r="B45" s="2" t="s">
        <v>44</v>
      </c>
      <c r="C45" s="2" t="s">
        <v>144</v>
      </c>
      <c r="D45" s="2" t="s">
        <v>145</v>
      </c>
      <c r="E45" s="5" t="s">
        <v>86</v>
      </c>
      <c r="F45" s="4"/>
      <c r="G45" s="5" t="s">
        <v>86</v>
      </c>
      <c r="H45" s="6" t="s">
        <v>86</v>
      </c>
      <c r="I45" s="5" t="s">
        <v>86</v>
      </c>
      <c r="J45" s="6" t="s">
        <v>86</v>
      </c>
      <c r="K45" s="5" t="s">
        <v>86</v>
      </c>
      <c r="L45" s="6" t="s">
        <v>86</v>
      </c>
      <c r="M45" s="5" t="s">
        <v>86</v>
      </c>
      <c r="N45" s="6" t="s">
        <v>86</v>
      </c>
      <c r="O45" s="5" t="s">
        <v>86</v>
      </c>
      <c r="P45" s="6" t="s">
        <v>86</v>
      </c>
      <c r="Q45" s="5" t="s">
        <v>86</v>
      </c>
      <c r="R45" s="6" t="s">
        <v>86</v>
      </c>
      <c r="S45" s="5" t="s">
        <v>86</v>
      </c>
      <c r="T45" s="6" t="s">
        <v>86</v>
      </c>
      <c r="U45" s="5" t="s">
        <v>86</v>
      </c>
      <c r="V45" s="6" t="s">
        <v>86</v>
      </c>
      <c r="W45" s="5" t="s">
        <v>86</v>
      </c>
      <c r="X45" s="6" t="s">
        <v>86</v>
      </c>
    </row>
    <row r="46" spans="1:24" hidden="1">
      <c r="A46" s="2" t="s">
        <v>45</v>
      </c>
      <c r="B46" s="2" t="s">
        <v>44</v>
      </c>
      <c r="C46" s="2" t="s">
        <v>265</v>
      </c>
      <c r="D46" s="2" t="s">
        <v>266</v>
      </c>
      <c r="E46" s="3">
        <v>3652</v>
      </c>
      <c r="F46" s="4"/>
      <c r="G46" s="3">
        <v>3610</v>
      </c>
      <c r="H46" s="4">
        <v>-1.139311E-2</v>
      </c>
      <c r="I46" s="3">
        <v>3880</v>
      </c>
      <c r="J46" s="4">
        <v>7.4724940000000004E-2</v>
      </c>
      <c r="K46" s="3">
        <v>3903</v>
      </c>
      <c r="L46" s="4">
        <v>5.9793800000000003E-3</v>
      </c>
      <c r="M46" s="3">
        <v>4113</v>
      </c>
      <c r="N46" s="4">
        <v>5.384456E-2</v>
      </c>
      <c r="O46" s="3">
        <v>4691</v>
      </c>
      <c r="P46" s="4">
        <v>0.14047660000000001</v>
      </c>
      <c r="Q46" s="3">
        <v>4888</v>
      </c>
      <c r="R46" s="4">
        <v>4.2052770000000003E-2</v>
      </c>
      <c r="S46" s="3">
        <v>5330</v>
      </c>
      <c r="T46" s="4">
        <v>9.039324E-2</v>
      </c>
      <c r="U46" s="3">
        <v>5583</v>
      </c>
      <c r="V46" s="4">
        <v>4.750965E-2</v>
      </c>
      <c r="W46" s="3">
        <v>5642</v>
      </c>
      <c r="X46" s="4">
        <v>1.063002E-2</v>
      </c>
    </row>
    <row r="47" spans="1:24" hidden="1">
      <c r="A47" s="2" t="s">
        <v>45</v>
      </c>
      <c r="B47" s="2" t="s">
        <v>44</v>
      </c>
      <c r="C47" s="2" t="s">
        <v>127</v>
      </c>
      <c r="D47" s="2" t="s">
        <v>128</v>
      </c>
      <c r="E47" s="3">
        <v>73761</v>
      </c>
      <c r="F47" s="4"/>
      <c r="G47" s="3">
        <v>72592</v>
      </c>
      <c r="H47" s="4">
        <v>-1.5853659999999999E-2</v>
      </c>
      <c r="I47" s="3">
        <v>71881</v>
      </c>
      <c r="J47" s="4">
        <v>-9.7870000000000006E-3</v>
      </c>
      <c r="K47" s="3">
        <v>72499</v>
      </c>
      <c r="L47" s="4">
        <v>8.5885900000000001E-3</v>
      </c>
      <c r="M47" s="3">
        <v>73960</v>
      </c>
      <c r="N47" s="4">
        <v>2.0150299999999999E-2</v>
      </c>
      <c r="O47" s="3">
        <v>71851</v>
      </c>
      <c r="P47" s="4">
        <v>-2.8506670000000001E-2</v>
      </c>
      <c r="Q47" s="3">
        <v>71757</v>
      </c>
      <c r="R47" s="4">
        <v>-1.31573E-3</v>
      </c>
      <c r="S47" s="3">
        <v>71508</v>
      </c>
      <c r="T47" s="4">
        <v>-3.46905E-3</v>
      </c>
      <c r="U47" s="3">
        <v>72109</v>
      </c>
      <c r="V47" s="4">
        <v>8.4080300000000004E-3</v>
      </c>
      <c r="W47" s="3">
        <v>73617</v>
      </c>
      <c r="X47" s="4">
        <v>2.091784E-2</v>
      </c>
    </row>
    <row r="48" spans="1:24" hidden="1">
      <c r="A48" s="2" t="s">
        <v>45</v>
      </c>
      <c r="B48" s="2" t="s">
        <v>44</v>
      </c>
      <c r="C48" s="2" t="s">
        <v>111</v>
      </c>
      <c r="D48" s="2" t="s">
        <v>112</v>
      </c>
      <c r="E48" s="3">
        <v>116109</v>
      </c>
      <c r="F48" s="4"/>
      <c r="G48" s="3">
        <v>119930</v>
      </c>
      <c r="H48" s="4">
        <v>3.2901439999999997E-2</v>
      </c>
      <c r="I48" s="3">
        <v>122660</v>
      </c>
      <c r="J48" s="4">
        <v>2.2764079999999999E-2</v>
      </c>
      <c r="K48" s="3">
        <v>124381</v>
      </c>
      <c r="L48" s="4">
        <v>1.403459E-2</v>
      </c>
      <c r="M48" s="3">
        <v>125342</v>
      </c>
      <c r="N48" s="4">
        <v>7.7263699999999998E-3</v>
      </c>
      <c r="O48" s="3">
        <v>131548</v>
      </c>
      <c r="P48" s="4">
        <v>4.9514589999999997E-2</v>
      </c>
      <c r="Q48" s="3">
        <v>128659</v>
      </c>
      <c r="R48" s="4">
        <v>-2.1961850000000002E-2</v>
      </c>
      <c r="S48" s="3">
        <v>125842</v>
      </c>
      <c r="T48" s="4">
        <v>-2.189497E-2</v>
      </c>
      <c r="U48" s="3">
        <v>125392</v>
      </c>
      <c r="V48" s="4">
        <v>-3.5751300000000001E-3</v>
      </c>
      <c r="W48" s="3">
        <v>126276</v>
      </c>
      <c r="X48" s="4">
        <v>7.0467999999999998E-3</v>
      </c>
    </row>
    <row r="49" spans="1:24" hidden="1">
      <c r="A49" s="2" t="s">
        <v>45</v>
      </c>
      <c r="B49" s="2" t="s">
        <v>44</v>
      </c>
      <c r="C49" s="2" t="s">
        <v>119</v>
      </c>
      <c r="D49" s="2" t="s">
        <v>120</v>
      </c>
      <c r="E49" s="3">
        <v>274510</v>
      </c>
      <c r="F49" s="4"/>
      <c r="G49" s="3">
        <v>279526</v>
      </c>
      <c r="H49" s="4">
        <v>1.8273069999999999E-2</v>
      </c>
      <c r="I49" s="3">
        <v>282556</v>
      </c>
      <c r="J49" s="4">
        <v>1.0839379999999999E-2</v>
      </c>
      <c r="K49" s="3">
        <v>284222</v>
      </c>
      <c r="L49" s="4">
        <v>5.8956900000000003E-3</v>
      </c>
      <c r="M49" s="3">
        <v>279185</v>
      </c>
      <c r="N49" s="4">
        <v>-1.7723320000000001E-2</v>
      </c>
      <c r="O49" s="3">
        <v>279364</v>
      </c>
      <c r="P49" s="4">
        <v>6.4103999999999995E-4</v>
      </c>
      <c r="Q49" s="3">
        <v>267581</v>
      </c>
      <c r="R49" s="4">
        <v>-4.2178229999999997E-2</v>
      </c>
      <c r="S49" s="3">
        <v>264820</v>
      </c>
      <c r="T49" s="4">
        <v>-1.0317679999999999E-2</v>
      </c>
      <c r="U49" s="3">
        <v>264755</v>
      </c>
      <c r="V49" s="4">
        <v>-2.4518000000000001E-4</v>
      </c>
      <c r="W49" s="3">
        <v>278760</v>
      </c>
      <c r="X49" s="4">
        <v>5.2898479999999998E-2</v>
      </c>
    </row>
    <row r="50" spans="1:24" hidden="1">
      <c r="A50" s="2" t="s">
        <v>45</v>
      </c>
      <c r="B50" s="2" t="s">
        <v>44</v>
      </c>
      <c r="C50" s="2" t="s">
        <v>267</v>
      </c>
      <c r="D50" s="2" t="s">
        <v>268</v>
      </c>
      <c r="E50" s="5" t="s">
        <v>86</v>
      </c>
      <c r="F50" s="4"/>
      <c r="G50" s="5" t="s">
        <v>86</v>
      </c>
      <c r="H50" s="6" t="s">
        <v>86</v>
      </c>
      <c r="I50" s="3"/>
      <c r="J50" s="6" t="s">
        <v>86</v>
      </c>
      <c r="K50" s="3"/>
      <c r="L50" s="4"/>
      <c r="M50" s="5" t="s">
        <v>86</v>
      </c>
      <c r="N50" s="6" t="s">
        <v>86</v>
      </c>
      <c r="O50" s="3"/>
      <c r="P50" s="6" t="s">
        <v>86</v>
      </c>
      <c r="Q50" s="3"/>
      <c r="R50" s="4"/>
      <c r="S50" s="3"/>
      <c r="T50" s="4"/>
      <c r="U50" s="3"/>
      <c r="V50" s="4"/>
      <c r="W50" s="3"/>
      <c r="X50" s="4"/>
    </row>
    <row r="51" spans="1:24" hidden="1">
      <c r="A51" s="2" t="s">
        <v>45</v>
      </c>
      <c r="B51" s="2" t="s">
        <v>44</v>
      </c>
      <c r="C51" s="2" t="s">
        <v>269</v>
      </c>
      <c r="D51" s="2" t="s">
        <v>270</v>
      </c>
      <c r="E51" s="3">
        <v>20226</v>
      </c>
      <c r="F51" s="4"/>
      <c r="G51" s="3">
        <v>18875</v>
      </c>
      <c r="H51" s="4">
        <v>-6.6811839999999997E-2</v>
      </c>
      <c r="I51" s="3">
        <v>17865</v>
      </c>
      <c r="J51" s="4">
        <v>-5.3507579999999999E-2</v>
      </c>
      <c r="K51" s="3">
        <v>17628</v>
      </c>
      <c r="L51" s="4">
        <v>-1.323908E-2</v>
      </c>
      <c r="M51" s="3">
        <v>17398</v>
      </c>
      <c r="N51" s="4">
        <v>-1.3097549999999999E-2</v>
      </c>
      <c r="O51" s="3">
        <v>17070</v>
      </c>
      <c r="P51" s="4">
        <v>-1.8811669999999999E-2</v>
      </c>
      <c r="Q51" s="3">
        <v>15838</v>
      </c>
      <c r="R51" s="4">
        <v>-7.2217080000000003E-2</v>
      </c>
      <c r="S51" s="3">
        <v>15626</v>
      </c>
      <c r="T51" s="4">
        <v>-1.3328660000000001E-2</v>
      </c>
      <c r="U51" s="3">
        <v>15467</v>
      </c>
      <c r="V51" s="4">
        <v>-1.0194470000000001E-2</v>
      </c>
      <c r="W51" s="3">
        <v>15418</v>
      </c>
      <c r="X51" s="4">
        <v>-3.2006000000000001E-3</v>
      </c>
    </row>
    <row r="52" spans="1:24" hidden="1">
      <c r="A52" s="2" t="s">
        <v>45</v>
      </c>
      <c r="B52" s="2" t="s">
        <v>44</v>
      </c>
      <c r="C52" s="2" t="s">
        <v>271</v>
      </c>
      <c r="D52" s="2" t="s">
        <v>272</v>
      </c>
      <c r="E52" s="3"/>
      <c r="F52" s="4"/>
      <c r="G52" s="3"/>
      <c r="H52" s="4"/>
      <c r="I52" s="3"/>
      <c r="J52" s="4"/>
      <c r="K52" s="3"/>
      <c r="L52" s="4"/>
      <c r="M52" s="3"/>
      <c r="N52" s="4"/>
      <c r="O52" s="3"/>
      <c r="P52" s="4"/>
      <c r="Q52" s="3"/>
      <c r="R52" s="4"/>
      <c r="S52" s="3"/>
      <c r="T52" s="4"/>
      <c r="U52" s="3"/>
      <c r="V52" s="4"/>
      <c r="W52" s="3"/>
      <c r="X52" s="4"/>
    </row>
    <row r="53" spans="1:24" hidden="1">
      <c r="A53" s="2" t="s">
        <v>45</v>
      </c>
      <c r="B53" s="2" t="s">
        <v>44</v>
      </c>
      <c r="C53" s="2" t="s">
        <v>273</v>
      </c>
      <c r="D53" s="2" t="s">
        <v>274</v>
      </c>
      <c r="E53" s="3"/>
      <c r="F53" s="4"/>
      <c r="G53" s="3"/>
      <c r="H53" s="4"/>
      <c r="I53" s="5" t="s">
        <v>86</v>
      </c>
      <c r="J53" s="6" t="s">
        <v>86</v>
      </c>
      <c r="K53" s="5" t="s">
        <v>86</v>
      </c>
      <c r="L53" s="6" t="s">
        <v>86</v>
      </c>
      <c r="M53" s="5" t="s">
        <v>86</v>
      </c>
      <c r="N53" s="6" t="s">
        <v>86</v>
      </c>
      <c r="O53" s="5" t="s">
        <v>86</v>
      </c>
      <c r="P53" s="6" t="s">
        <v>86</v>
      </c>
      <c r="Q53" s="5" t="s">
        <v>86</v>
      </c>
      <c r="R53" s="6" t="s">
        <v>86</v>
      </c>
      <c r="S53" s="3"/>
      <c r="T53" s="6" t="s">
        <v>86</v>
      </c>
      <c r="U53" s="5" t="s">
        <v>86</v>
      </c>
      <c r="V53" s="6" t="s">
        <v>86</v>
      </c>
      <c r="W53" s="3"/>
      <c r="X53" s="6" t="s">
        <v>86</v>
      </c>
    </row>
    <row r="54" spans="1:24" hidden="1">
      <c r="A54" s="2" t="s">
        <v>45</v>
      </c>
      <c r="B54" s="2" t="s">
        <v>49</v>
      </c>
      <c r="C54" s="2" t="s">
        <v>135</v>
      </c>
      <c r="D54" s="2" t="s">
        <v>135</v>
      </c>
      <c r="E54" s="3">
        <v>6091</v>
      </c>
      <c r="F54" s="4"/>
      <c r="G54" s="3">
        <v>4965</v>
      </c>
      <c r="H54" s="4">
        <v>-0.18473924</v>
      </c>
      <c r="I54" s="3">
        <v>4107</v>
      </c>
      <c r="J54" s="4">
        <v>-0.17284136999999999</v>
      </c>
      <c r="K54" s="3">
        <v>3678</v>
      </c>
      <c r="L54" s="4">
        <v>-0.10454304</v>
      </c>
      <c r="M54" s="3">
        <v>4144</v>
      </c>
      <c r="N54" s="4">
        <v>0.12683351000000001</v>
      </c>
      <c r="O54" s="3">
        <v>5877</v>
      </c>
      <c r="P54" s="4">
        <v>0.41804985</v>
      </c>
      <c r="Q54" s="3">
        <v>5373</v>
      </c>
      <c r="R54" s="4">
        <v>-8.5656280000000001E-2</v>
      </c>
      <c r="S54" s="3">
        <v>2693</v>
      </c>
      <c r="T54" s="4">
        <v>-0.49888284999999999</v>
      </c>
      <c r="U54" s="3">
        <v>1870</v>
      </c>
      <c r="V54" s="4">
        <v>-0.30543524</v>
      </c>
      <c r="W54" s="3">
        <v>1007</v>
      </c>
      <c r="X54" s="4">
        <v>-0.46141982999999998</v>
      </c>
    </row>
    <row r="55" spans="1:24" hidden="1">
      <c r="A55" s="2" t="s">
        <v>45</v>
      </c>
      <c r="B55" s="2" t="s">
        <v>49</v>
      </c>
      <c r="C55" s="2" t="s">
        <v>217</v>
      </c>
      <c r="D55" s="2" t="s">
        <v>218</v>
      </c>
      <c r="E55" s="3">
        <v>3510</v>
      </c>
      <c r="F55" s="4"/>
      <c r="G55" s="3">
        <v>3666</v>
      </c>
      <c r="H55" s="4">
        <v>4.4589259999999999E-2</v>
      </c>
      <c r="I55" s="3">
        <v>3806</v>
      </c>
      <c r="J55" s="4">
        <v>3.8288040000000002E-2</v>
      </c>
      <c r="K55" s="3">
        <v>3996</v>
      </c>
      <c r="L55" s="4">
        <v>4.9917780000000002E-2</v>
      </c>
      <c r="M55" s="3">
        <v>4104</v>
      </c>
      <c r="N55" s="4">
        <v>2.7044309999999998E-2</v>
      </c>
      <c r="O55" s="3">
        <v>4145</v>
      </c>
      <c r="P55" s="4">
        <v>9.8836299999999992E-3</v>
      </c>
      <c r="Q55" s="3">
        <v>3890</v>
      </c>
      <c r="R55" s="4">
        <v>-6.1440509999999997E-2</v>
      </c>
      <c r="S55" s="3">
        <v>4156</v>
      </c>
      <c r="T55" s="4">
        <v>6.8303829999999996E-2</v>
      </c>
      <c r="U55" s="3">
        <v>4235</v>
      </c>
      <c r="V55" s="4">
        <v>1.90665E-2</v>
      </c>
      <c r="W55" s="3">
        <v>4233</v>
      </c>
      <c r="X55" s="4">
        <v>-4.3689E-4</v>
      </c>
    </row>
    <row r="56" spans="1:24" hidden="1">
      <c r="A56" s="2" t="s">
        <v>45</v>
      </c>
      <c r="B56" s="2" t="s">
        <v>49</v>
      </c>
      <c r="C56" s="2" t="s">
        <v>219</v>
      </c>
      <c r="D56" s="2" t="s">
        <v>220</v>
      </c>
      <c r="E56" s="3">
        <v>3065</v>
      </c>
      <c r="F56" s="4"/>
      <c r="G56" s="3">
        <v>3445</v>
      </c>
      <c r="H56" s="4">
        <v>0.12407093</v>
      </c>
      <c r="I56" s="3">
        <v>3587</v>
      </c>
      <c r="J56" s="4">
        <v>4.1252730000000001E-2</v>
      </c>
      <c r="K56" s="3">
        <v>3689</v>
      </c>
      <c r="L56" s="4">
        <v>2.843215E-2</v>
      </c>
      <c r="M56" s="3">
        <v>3862</v>
      </c>
      <c r="N56" s="4">
        <v>4.6802360000000001E-2</v>
      </c>
      <c r="O56" s="3">
        <v>3999</v>
      </c>
      <c r="P56" s="4">
        <v>3.5403259999999999E-2</v>
      </c>
      <c r="Q56" s="3">
        <v>3911</v>
      </c>
      <c r="R56" s="4">
        <v>-2.2009540000000001E-2</v>
      </c>
      <c r="S56" s="3">
        <v>3991</v>
      </c>
      <c r="T56" s="4">
        <v>2.0578340000000001E-2</v>
      </c>
      <c r="U56" s="3">
        <v>4076</v>
      </c>
      <c r="V56" s="4">
        <v>2.1288580000000001E-2</v>
      </c>
      <c r="W56" s="3">
        <v>4015</v>
      </c>
      <c r="X56" s="4">
        <v>-1.496977E-2</v>
      </c>
    </row>
    <row r="57" spans="1:24" hidden="1">
      <c r="A57" s="2" t="s">
        <v>45</v>
      </c>
      <c r="B57" s="2" t="s">
        <v>49</v>
      </c>
      <c r="C57" s="2" t="s">
        <v>221</v>
      </c>
      <c r="D57" s="2" t="s">
        <v>222</v>
      </c>
      <c r="E57" s="3">
        <v>1205</v>
      </c>
      <c r="F57" s="4"/>
      <c r="G57" s="3">
        <v>1171</v>
      </c>
      <c r="H57" s="4">
        <v>-2.800733E-2</v>
      </c>
      <c r="I57" s="3">
        <v>1161</v>
      </c>
      <c r="J57" s="4">
        <v>-9.1156199999999996E-3</v>
      </c>
      <c r="K57" s="3">
        <v>1185</v>
      </c>
      <c r="L57" s="4">
        <v>2.064846E-2</v>
      </c>
      <c r="M57" s="3">
        <v>1271</v>
      </c>
      <c r="N57" s="4">
        <v>7.3040400000000005E-2</v>
      </c>
      <c r="O57" s="3">
        <v>1368</v>
      </c>
      <c r="P57" s="4">
        <v>7.6123140000000006E-2</v>
      </c>
      <c r="Q57" s="3">
        <v>1292</v>
      </c>
      <c r="R57" s="4">
        <v>-5.5091290000000001E-2</v>
      </c>
      <c r="S57" s="3">
        <v>1416</v>
      </c>
      <c r="T57" s="4">
        <v>9.5943029999999999E-2</v>
      </c>
      <c r="U57" s="3">
        <v>1479</v>
      </c>
      <c r="V57" s="4">
        <v>4.3817599999999998E-2</v>
      </c>
      <c r="W57" s="3">
        <v>1610</v>
      </c>
      <c r="X57" s="4">
        <v>8.9137889999999997E-2</v>
      </c>
    </row>
    <row r="58" spans="1:24" hidden="1">
      <c r="A58" s="2" t="s">
        <v>45</v>
      </c>
      <c r="B58" s="2" t="s">
        <v>49</v>
      </c>
      <c r="C58" s="2" t="s">
        <v>223</v>
      </c>
      <c r="D58" s="2" t="s">
        <v>224</v>
      </c>
      <c r="E58" s="3">
        <v>1412</v>
      </c>
      <c r="F58" s="4"/>
      <c r="G58" s="3">
        <v>1450</v>
      </c>
      <c r="H58" s="4">
        <v>2.6443089999999999E-2</v>
      </c>
      <c r="I58" s="3">
        <v>1520</v>
      </c>
      <c r="J58" s="4">
        <v>4.8275419999999999E-2</v>
      </c>
      <c r="K58" s="3">
        <v>1491</v>
      </c>
      <c r="L58" s="4">
        <v>-1.9071049999999999E-2</v>
      </c>
      <c r="M58" s="3">
        <v>1571</v>
      </c>
      <c r="N58" s="4">
        <v>5.3814099999999997E-2</v>
      </c>
      <c r="O58" s="3">
        <v>1554</v>
      </c>
      <c r="P58" s="4">
        <v>-1.112576E-2</v>
      </c>
      <c r="Q58" s="3">
        <v>1430</v>
      </c>
      <c r="R58" s="4">
        <v>-7.9852259999999994E-2</v>
      </c>
      <c r="S58" s="3">
        <v>1388</v>
      </c>
      <c r="T58" s="4">
        <v>-2.9260089999999999E-2</v>
      </c>
      <c r="U58" s="3">
        <v>1264</v>
      </c>
      <c r="V58" s="4">
        <v>-8.9363029999999996E-2</v>
      </c>
      <c r="W58" s="3">
        <v>1178</v>
      </c>
      <c r="X58" s="4">
        <v>-6.7716719999999994E-2</v>
      </c>
    </row>
    <row r="59" spans="1:24" hidden="1">
      <c r="A59" s="2" t="s">
        <v>45</v>
      </c>
      <c r="B59" s="2" t="s">
        <v>49</v>
      </c>
      <c r="C59" s="2" t="s">
        <v>225</v>
      </c>
      <c r="D59" s="2" t="s">
        <v>226</v>
      </c>
      <c r="E59" s="3">
        <v>14376</v>
      </c>
      <c r="F59" s="4"/>
      <c r="G59" s="3">
        <v>15574</v>
      </c>
      <c r="H59" s="4">
        <v>8.3360249999999997E-2</v>
      </c>
      <c r="I59" s="3">
        <v>15859</v>
      </c>
      <c r="J59" s="4">
        <v>1.82626E-2</v>
      </c>
      <c r="K59" s="3">
        <v>16394</v>
      </c>
      <c r="L59" s="4">
        <v>3.3723700000000002E-2</v>
      </c>
      <c r="M59" s="3">
        <v>16723</v>
      </c>
      <c r="N59" s="4">
        <v>2.006339E-2</v>
      </c>
      <c r="O59" s="3">
        <v>17128</v>
      </c>
      <c r="P59" s="4">
        <v>2.4266200000000002E-2</v>
      </c>
      <c r="Q59" s="3">
        <v>16078</v>
      </c>
      <c r="R59" s="4">
        <v>-6.1341609999999998E-2</v>
      </c>
      <c r="S59" s="3">
        <v>15453</v>
      </c>
      <c r="T59" s="4">
        <v>-3.8873709999999999E-2</v>
      </c>
      <c r="U59" s="3">
        <v>15155</v>
      </c>
      <c r="V59" s="4">
        <v>-1.9289089999999998E-2</v>
      </c>
      <c r="W59" s="3">
        <v>15049</v>
      </c>
      <c r="X59" s="4">
        <v>-6.9605500000000002E-3</v>
      </c>
    </row>
    <row r="60" spans="1:24" hidden="1">
      <c r="A60" s="2" t="s">
        <v>45</v>
      </c>
      <c r="B60" s="2" t="s">
        <v>49</v>
      </c>
      <c r="C60" s="2" t="s">
        <v>227</v>
      </c>
      <c r="D60" s="2" t="s">
        <v>228</v>
      </c>
      <c r="E60" s="3">
        <v>766</v>
      </c>
      <c r="F60" s="4"/>
      <c r="G60" s="3">
        <v>705</v>
      </c>
      <c r="H60" s="4">
        <v>-7.9952040000000002E-2</v>
      </c>
      <c r="I60" s="3">
        <v>696</v>
      </c>
      <c r="J60" s="4">
        <v>-1.2738370000000001E-2</v>
      </c>
      <c r="K60" s="3">
        <v>712</v>
      </c>
      <c r="L60" s="4">
        <v>2.3158709999999999E-2</v>
      </c>
      <c r="M60" s="3">
        <v>739</v>
      </c>
      <c r="N60" s="4">
        <v>3.7634029999999999E-2</v>
      </c>
      <c r="O60" s="3">
        <v>832</v>
      </c>
      <c r="P60" s="4">
        <v>0.12509616000000001</v>
      </c>
      <c r="Q60" s="3">
        <v>846</v>
      </c>
      <c r="R60" s="4">
        <v>1.7818980000000002E-2</v>
      </c>
      <c r="S60" s="3">
        <v>778</v>
      </c>
      <c r="T60" s="4">
        <v>-8.0716430000000006E-2</v>
      </c>
      <c r="U60" s="3">
        <v>892</v>
      </c>
      <c r="V60" s="4">
        <v>0.14700521999999999</v>
      </c>
      <c r="W60" s="3">
        <v>891</v>
      </c>
      <c r="X60" s="4">
        <v>-1.2288900000000001E-3</v>
      </c>
    </row>
    <row r="61" spans="1:24">
      <c r="A61" s="2" t="s">
        <v>45</v>
      </c>
      <c r="B61" s="2" t="s">
        <v>49</v>
      </c>
      <c r="C61" s="2" t="s">
        <v>129</v>
      </c>
      <c r="D61" s="2" t="s">
        <v>130</v>
      </c>
      <c r="E61" s="3">
        <v>16949</v>
      </c>
      <c r="F61" s="4"/>
      <c r="G61" s="3">
        <v>17689</v>
      </c>
      <c r="H61" s="4">
        <v>4.3696150000000003E-2</v>
      </c>
      <c r="I61" s="3">
        <v>19558</v>
      </c>
      <c r="J61" s="4">
        <v>0.10563976999999999</v>
      </c>
      <c r="K61" s="3">
        <v>21631</v>
      </c>
      <c r="L61" s="4">
        <v>0.10600933999999999</v>
      </c>
      <c r="M61" s="3">
        <v>23852</v>
      </c>
      <c r="N61" s="4">
        <v>0.10266446999999999</v>
      </c>
      <c r="O61" s="3">
        <v>26317</v>
      </c>
      <c r="P61" s="4">
        <v>0.1033424</v>
      </c>
      <c r="Q61" s="3">
        <v>27049</v>
      </c>
      <c r="R61" s="4">
        <v>2.7832880000000001E-2</v>
      </c>
      <c r="S61" s="3">
        <v>28884</v>
      </c>
      <c r="T61" s="4">
        <v>6.7836750000000001E-2</v>
      </c>
      <c r="U61" s="3">
        <v>31827</v>
      </c>
      <c r="V61" s="4">
        <v>0.10186845</v>
      </c>
      <c r="W61" s="3">
        <v>35757</v>
      </c>
      <c r="X61" s="4">
        <v>0.12349548</v>
      </c>
    </row>
    <row r="62" spans="1:24" hidden="1">
      <c r="A62" s="2" t="s">
        <v>45</v>
      </c>
      <c r="B62" s="2" t="s">
        <v>49</v>
      </c>
      <c r="C62" s="2" t="s">
        <v>140</v>
      </c>
      <c r="D62" s="2" t="s">
        <v>141</v>
      </c>
      <c r="E62" s="3">
        <v>554</v>
      </c>
      <c r="F62" s="4"/>
      <c r="G62" s="3">
        <v>503</v>
      </c>
      <c r="H62" s="4">
        <v>-9.1063939999999996E-2</v>
      </c>
      <c r="I62" s="3">
        <v>285</v>
      </c>
      <c r="J62" s="4">
        <v>-0.43338534000000001</v>
      </c>
      <c r="K62" s="3">
        <v>346</v>
      </c>
      <c r="L62" s="4">
        <v>0.21483094</v>
      </c>
      <c r="M62" s="3">
        <v>264</v>
      </c>
      <c r="N62" s="4">
        <v>-0.23704209000000001</v>
      </c>
      <c r="O62" s="3">
        <v>209</v>
      </c>
      <c r="P62" s="4">
        <v>-0.20994057999999999</v>
      </c>
      <c r="Q62" s="3">
        <v>192</v>
      </c>
      <c r="R62" s="4">
        <v>-8.2064090000000006E-2</v>
      </c>
      <c r="S62" s="3">
        <v>270</v>
      </c>
      <c r="T62" s="4">
        <v>0.40674830000000001</v>
      </c>
      <c r="U62" s="3">
        <v>219</v>
      </c>
      <c r="V62" s="4">
        <v>-0.18750664</v>
      </c>
      <c r="W62" s="3">
        <v>229</v>
      </c>
      <c r="X62" s="4">
        <v>4.5252590000000002E-2</v>
      </c>
    </row>
    <row r="63" spans="1:24" hidden="1">
      <c r="A63" s="2" t="s">
        <v>45</v>
      </c>
      <c r="B63" s="2" t="s">
        <v>49</v>
      </c>
      <c r="C63" s="2" t="s">
        <v>123</v>
      </c>
      <c r="D63" s="2" t="s">
        <v>124</v>
      </c>
      <c r="E63" s="3">
        <v>20517</v>
      </c>
      <c r="F63" s="4"/>
      <c r="G63" s="3">
        <v>20874</v>
      </c>
      <c r="H63" s="4">
        <v>1.741208E-2</v>
      </c>
      <c r="I63" s="3">
        <v>20862</v>
      </c>
      <c r="J63" s="4">
        <v>-5.842E-4</v>
      </c>
      <c r="K63" s="3">
        <v>22184</v>
      </c>
      <c r="L63" s="4">
        <v>6.3360120000000006E-2</v>
      </c>
      <c r="M63" s="3">
        <v>22750</v>
      </c>
      <c r="N63" s="4">
        <v>2.550554E-2</v>
      </c>
      <c r="O63" s="3">
        <v>24850</v>
      </c>
      <c r="P63" s="4">
        <v>9.2348819999999998E-2</v>
      </c>
      <c r="Q63" s="3">
        <v>25772</v>
      </c>
      <c r="R63" s="4">
        <v>3.7069499999999998E-2</v>
      </c>
      <c r="S63" s="3">
        <v>26037</v>
      </c>
      <c r="T63" s="4">
        <v>1.0302850000000001E-2</v>
      </c>
      <c r="U63" s="3">
        <v>26909</v>
      </c>
      <c r="V63" s="4">
        <v>3.3478040000000001E-2</v>
      </c>
      <c r="W63" s="3">
        <v>26614</v>
      </c>
      <c r="X63" s="4">
        <v>-1.0940719999999999E-2</v>
      </c>
    </row>
    <row r="64" spans="1:24" hidden="1">
      <c r="A64" s="2" t="s">
        <v>45</v>
      </c>
      <c r="B64" s="2" t="s">
        <v>49</v>
      </c>
      <c r="C64" s="2" t="s">
        <v>148</v>
      </c>
      <c r="D64" s="2" t="s">
        <v>149</v>
      </c>
      <c r="E64" s="3">
        <v>11888</v>
      </c>
      <c r="F64" s="4"/>
      <c r="G64" s="3">
        <v>13327</v>
      </c>
      <c r="H64" s="4">
        <v>0.12102498</v>
      </c>
      <c r="I64" s="3">
        <v>14490</v>
      </c>
      <c r="J64" s="4">
        <v>8.7289989999999998E-2</v>
      </c>
      <c r="K64" s="3">
        <v>15365</v>
      </c>
      <c r="L64" s="4">
        <v>6.038545E-2</v>
      </c>
      <c r="M64" s="3">
        <v>15904</v>
      </c>
      <c r="N64" s="4">
        <v>3.5083299999999998E-2</v>
      </c>
      <c r="O64" s="3">
        <v>16166</v>
      </c>
      <c r="P64" s="4">
        <v>1.6481829999999999E-2</v>
      </c>
      <c r="Q64" s="3">
        <v>15646</v>
      </c>
      <c r="R64" s="4">
        <v>-3.2174090000000002E-2</v>
      </c>
      <c r="S64" s="3">
        <v>15359</v>
      </c>
      <c r="T64" s="4">
        <v>-1.839764E-2</v>
      </c>
      <c r="U64" s="3">
        <v>15621</v>
      </c>
      <c r="V64" s="4">
        <v>1.707765E-2</v>
      </c>
      <c r="W64" s="3">
        <v>15359</v>
      </c>
      <c r="X64" s="4">
        <v>-1.6736150000000002E-2</v>
      </c>
    </row>
    <row r="65" spans="1:24" hidden="1">
      <c r="A65" s="2" t="s">
        <v>45</v>
      </c>
      <c r="B65" s="2" t="s">
        <v>49</v>
      </c>
      <c r="C65" s="2" t="s">
        <v>136</v>
      </c>
      <c r="D65" s="2" t="s">
        <v>137</v>
      </c>
      <c r="E65" s="3">
        <v>5154</v>
      </c>
      <c r="F65" s="4"/>
      <c r="G65" s="3">
        <v>4820</v>
      </c>
      <c r="H65" s="4">
        <v>-6.4833039999999995E-2</v>
      </c>
      <c r="I65" s="3">
        <v>5038</v>
      </c>
      <c r="J65" s="4">
        <v>4.5222459999999999E-2</v>
      </c>
      <c r="K65" s="3">
        <v>5632</v>
      </c>
      <c r="L65" s="4">
        <v>0.11807714</v>
      </c>
      <c r="M65" s="3">
        <v>5658</v>
      </c>
      <c r="N65" s="4">
        <v>4.5618500000000001E-3</v>
      </c>
      <c r="O65" s="3">
        <v>5704</v>
      </c>
      <c r="P65" s="4">
        <v>8.0725399999999996E-3</v>
      </c>
      <c r="Q65" s="3">
        <v>5454</v>
      </c>
      <c r="R65" s="4">
        <v>-4.3794550000000002E-2</v>
      </c>
      <c r="S65" s="3">
        <v>5350</v>
      </c>
      <c r="T65" s="4">
        <v>-1.9070009999999998E-2</v>
      </c>
      <c r="U65" s="3">
        <v>5373</v>
      </c>
      <c r="V65" s="4">
        <v>4.3650099999999999E-3</v>
      </c>
      <c r="W65" s="3">
        <v>5577</v>
      </c>
      <c r="X65" s="4">
        <v>3.791899E-2</v>
      </c>
    </row>
    <row r="66" spans="1:24" hidden="1">
      <c r="A66" s="2" t="s">
        <v>45</v>
      </c>
      <c r="B66" s="2" t="s">
        <v>49</v>
      </c>
      <c r="C66" s="2" t="s">
        <v>229</v>
      </c>
      <c r="D66" s="2" t="s">
        <v>230</v>
      </c>
      <c r="E66" s="3">
        <v>2816</v>
      </c>
      <c r="F66" s="4"/>
      <c r="G66" s="3">
        <v>2932</v>
      </c>
      <c r="H66" s="4">
        <v>4.10955E-2</v>
      </c>
      <c r="I66" s="3">
        <v>2829</v>
      </c>
      <c r="J66" s="4">
        <v>-3.5173980000000001E-2</v>
      </c>
      <c r="K66" s="3">
        <v>2828</v>
      </c>
      <c r="L66" s="4">
        <v>-2.6791E-4</v>
      </c>
      <c r="M66" s="3">
        <v>2826</v>
      </c>
      <c r="N66" s="4">
        <v>-6.5490999999999998E-4</v>
      </c>
      <c r="O66" s="3">
        <v>2805</v>
      </c>
      <c r="P66" s="4">
        <v>-7.6381399999999999E-3</v>
      </c>
      <c r="Q66" s="3">
        <v>2576</v>
      </c>
      <c r="R66" s="4">
        <v>-8.1743979999999994E-2</v>
      </c>
      <c r="S66" s="3">
        <v>2549</v>
      </c>
      <c r="T66" s="4">
        <v>-1.0374370000000001E-2</v>
      </c>
      <c r="U66" s="3">
        <v>2414</v>
      </c>
      <c r="V66" s="4">
        <v>-5.2821590000000002E-2</v>
      </c>
      <c r="W66" s="3">
        <v>2158</v>
      </c>
      <c r="X66" s="4">
        <v>-0.1059775</v>
      </c>
    </row>
    <row r="67" spans="1:24" hidden="1">
      <c r="A67" s="2" t="s">
        <v>45</v>
      </c>
      <c r="B67" s="2" t="s">
        <v>49</v>
      </c>
      <c r="C67" s="2" t="s">
        <v>138</v>
      </c>
      <c r="D67" s="2" t="s">
        <v>139</v>
      </c>
      <c r="E67" s="3">
        <v>6876</v>
      </c>
      <c r="F67" s="4"/>
      <c r="G67" s="3">
        <v>6942</v>
      </c>
      <c r="H67" s="4">
        <v>9.5632300000000007E-3</v>
      </c>
      <c r="I67" s="3">
        <v>6662</v>
      </c>
      <c r="J67" s="4">
        <v>-4.031771E-2</v>
      </c>
      <c r="K67" s="3">
        <v>6438</v>
      </c>
      <c r="L67" s="4">
        <v>-3.362151E-2</v>
      </c>
      <c r="M67" s="3">
        <v>6279</v>
      </c>
      <c r="N67" s="4">
        <v>-2.478727E-2</v>
      </c>
      <c r="O67" s="3">
        <v>6277</v>
      </c>
      <c r="P67" s="4">
        <v>-1.7603000000000001E-4</v>
      </c>
      <c r="Q67" s="3">
        <v>5910</v>
      </c>
      <c r="R67" s="4">
        <v>-5.8589830000000002E-2</v>
      </c>
      <c r="S67" s="3">
        <v>5465</v>
      </c>
      <c r="T67" s="4">
        <v>-7.5215619999999997E-2</v>
      </c>
      <c r="U67" s="3">
        <v>5388</v>
      </c>
      <c r="V67" s="4">
        <v>-1.412033E-2</v>
      </c>
      <c r="W67" s="3">
        <v>5503</v>
      </c>
      <c r="X67" s="4">
        <v>2.1318719999999999E-2</v>
      </c>
    </row>
    <row r="68" spans="1:24" hidden="1">
      <c r="A68" s="2" t="s">
        <v>45</v>
      </c>
      <c r="B68" s="2" t="s">
        <v>49</v>
      </c>
      <c r="C68" s="2" t="s">
        <v>231</v>
      </c>
      <c r="D68" s="2" t="s">
        <v>232</v>
      </c>
      <c r="E68" s="3">
        <v>1598</v>
      </c>
      <c r="F68" s="4"/>
      <c r="G68" s="3">
        <v>1560</v>
      </c>
      <c r="H68" s="4">
        <v>-2.329929E-2</v>
      </c>
      <c r="I68" s="3">
        <v>1450</v>
      </c>
      <c r="J68" s="4">
        <v>-7.0856219999999998E-2</v>
      </c>
      <c r="K68" s="3">
        <v>1419</v>
      </c>
      <c r="L68" s="4">
        <v>-2.1564090000000001E-2</v>
      </c>
      <c r="M68" s="3">
        <v>1408</v>
      </c>
      <c r="N68" s="4">
        <v>-7.4275699999999997E-3</v>
      </c>
      <c r="O68" s="3">
        <v>1545</v>
      </c>
      <c r="P68" s="4">
        <v>9.6982840000000001E-2</v>
      </c>
      <c r="Q68" s="3">
        <v>1444</v>
      </c>
      <c r="R68" s="4">
        <v>-6.5215419999999996E-2</v>
      </c>
      <c r="S68" s="3">
        <v>1457</v>
      </c>
      <c r="T68" s="4">
        <v>9.3204499999999992E-3</v>
      </c>
      <c r="U68" s="3">
        <v>1389</v>
      </c>
      <c r="V68" s="4">
        <v>-4.6956749999999998E-2</v>
      </c>
      <c r="W68" s="3">
        <v>1429</v>
      </c>
      <c r="X68" s="4">
        <v>2.8835199999999998E-2</v>
      </c>
    </row>
    <row r="69" spans="1:24" hidden="1">
      <c r="A69" s="2" t="s">
        <v>45</v>
      </c>
      <c r="B69" s="2" t="s">
        <v>49</v>
      </c>
      <c r="C69" s="2" t="s">
        <v>233</v>
      </c>
      <c r="D69" s="2" t="s">
        <v>234</v>
      </c>
      <c r="E69" s="3">
        <v>7681</v>
      </c>
      <c r="F69" s="4"/>
      <c r="G69" s="3">
        <v>7909</v>
      </c>
      <c r="H69" s="4">
        <v>2.9760689999999999E-2</v>
      </c>
      <c r="I69" s="3">
        <v>8067</v>
      </c>
      <c r="J69" s="4">
        <v>1.9957889999999999E-2</v>
      </c>
      <c r="K69" s="3">
        <v>8137</v>
      </c>
      <c r="L69" s="4">
        <v>8.6198500000000001E-3</v>
      </c>
      <c r="M69" s="3">
        <v>8298</v>
      </c>
      <c r="N69" s="4">
        <v>1.9850400000000001E-2</v>
      </c>
      <c r="O69" s="3">
        <v>8158</v>
      </c>
      <c r="P69" s="4">
        <v>-1.688574E-2</v>
      </c>
      <c r="Q69" s="3">
        <v>7968</v>
      </c>
      <c r="R69" s="4">
        <v>-2.330337E-2</v>
      </c>
      <c r="S69" s="3">
        <v>7946</v>
      </c>
      <c r="T69" s="4">
        <v>-2.7672700000000001E-3</v>
      </c>
      <c r="U69" s="3">
        <v>7496</v>
      </c>
      <c r="V69" s="4">
        <v>-5.6651750000000001E-2</v>
      </c>
      <c r="W69" s="3">
        <v>7217</v>
      </c>
      <c r="X69" s="4">
        <v>-3.7137099999999999E-2</v>
      </c>
    </row>
    <row r="70" spans="1:24" hidden="1">
      <c r="A70" s="2" t="s">
        <v>45</v>
      </c>
      <c r="B70" s="2" t="s">
        <v>49</v>
      </c>
      <c r="C70" s="2" t="s">
        <v>131</v>
      </c>
      <c r="D70" s="2" t="s">
        <v>132</v>
      </c>
      <c r="E70" s="3">
        <v>13696</v>
      </c>
      <c r="F70" s="4"/>
      <c r="G70" s="3">
        <v>14054</v>
      </c>
      <c r="H70" s="4">
        <v>2.6128180000000001E-2</v>
      </c>
      <c r="I70" s="3">
        <v>14489</v>
      </c>
      <c r="J70" s="4">
        <v>3.098072E-2</v>
      </c>
      <c r="K70" s="3">
        <v>15129</v>
      </c>
      <c r="L70" s="4">
        <v>4.4136370000000001E-2</v>
      </c>
      <c r="M70" s="3">
        <v>14367</v>
      </c>
      <c r="N70" s="4">
        <v>-5.0327030000000002E-2</v>
      </c>
      <c r="O70" s="3">
        <v>14712</v>
      </c>
      <c r="P70" s="4">
        <v>2.3997549999999999E-2</v>
      </c>
      <c r="Q70" s="3">
        <v>13499</v>
      </c>
      <c r="R70" s="4">
        <v>-8.2467170000000006E-2</v>
      </c>
      <c r="S70" s="3">
        <v>13331</v>
      </c>
      <c r="T70" s="4">
        <v>-1.2434870000000001E-2</v>
      </c>
      <c r="U70" s="3">
        <v>13691</v>
      </c>
      <c r="V70" s="4">
        <v>2.6983099999999999E-2</v>
      </c>
      <c r="W70" s="3">
        <v>13391</v>
      </c>
      <c r="X70" s="4">
        <v>-2.185171E-2</v>
      </c>
    </row>
    <row r="71" spans="1:24" hidden="1">
      <c r="A71" s="2" t="s">
        <v>45</v>
      </c>
      <c r="B71" s="2" t="s">
        <v>49</v>
      </c>
      <c r="C71" s="2" t="s">
        <v>235</v>
      </c>
      <c r="D71" s="2" t="s">
        <v>236</v>
      </c>
      <c r="E71" s="5" t="s">
        <v>86</v>
      </c>
      <c r="F71" s="4"/>
      <c r="G71" s="5" t="s">
        <v>86</v>
      </c>
      <c r="H71" s="6" t="s">
        <v>86</v>
      </c>
      <c r="I71" s="5" t="s">
        <v>86</v>
      </c>
      <c r="J71" s="6" t="s">
        <v>86</v>
      </c>
      <c r="K71" s="5" t="s">
        <v>86</v>
      </c>
      <c r="L71" s="6" t="s">
        <v>86</v>
      </c>
      <c r="M71" s="5" t="s">
        <v>86</v>
      </c>
      <c r="N71" s="6" t="s">
        <v>86</v>
      </c>
      <c r="O71" s="5" t="s">
        <v>86</v>
      </c>
      <c r="P71" s="6" t="s">
        <v>86</v>
      </c>
      <c r="Q71" s="5" t="s">
        <v>86</v>
      </c>
      <c r="R71" s="6" t="s">
        <v>86</v>
      </c>
      <c r="S71" s="5" t="s">
        <v>86</v>
      </c>
      <c r="T71" s="6" t="s">
        <v>86</v>
      </c>
      <c r="U71" s="5" t="s">
        <v>86</v>
      </c>
      <c r="V71" s="6" t="s">
        <v>86</v>
      </c>
      <c r="W71" s="5" t="s">
        <v>86</v>
      </c>
      <c r="X71" s="6" t="s">
        <v>86</v>
      </c>
    </row>
    <row r="72" spans="1:24" hidden="1">
      <c r="A72" s="2" t="s">
        <v>45</v>
      </c>
      <c r="B72" s="2" t="s">
        <v>49</v>
      </c>
      <c r="C72" s="2" t="s">
        <v>113</v>
      </c>
      <c r="D72" s="2" t="s">
        <v>114</v>
      </c>
      <c r="E72" s="3">
        <v>14577</v>
      </c>
      <c r="F72" s="4"/>
      <c r="G72" s="3">
        <v>15588</v>
      </c>
      <c r="H72" s="4">
        <v>6.9411269999999997E-2</v>
      </c>
      <c r="I72" s="3">
        <v>15925</v>
      </c>
      <c r="J72" s="4">
        <v>2.1582540000000001E-2</v>
      </c>
      <c r="K72" s="3">
        <v>16877</v>
      </c>
      <c r="L72" s="4">
        <v>5.977346E-2</v>
      </c>
      <c r="M72" s="3">
        <v>17721</v>
      </c>
      <c r="N72" s="4">
        <v>5.0008709999999998E-2</v>
      </c>
      <c r="O72" s="3">
        <v>19547</v>
      </c>
      <c r="P72" s="4">
        <v>0.10304663999999999</v>
      </c>
      <c r="Q72" s="3">
        <v>19055</v>
      </c>
      <c r="R72" s="4">
        <v>-2.5147829999999999E-2</v>
      </c>
      <c r="S72" s="3">
        <v>19439</v>
      </c>
      <c r="T72" s="4">
        <v>2.012589E-2</v>
      </c>
      <c r="U72" s="3">
        <v>19621</v>
      </c>
      <c r="V72" s="4">
        <v>9.3683700000000009E-3</v>
      </c>
      <c r="W72" s="3">
        <v>20243</v>
      </c>
      <c r="X72" s="4">
        <v>3.1721449999999998E-2</v>
      </c>
    </row>
    <row r="73" spans="1:24" hidden="1">
      <c r="A73" s="2" t="s">
        <v>45</v>
      </c>
      <c r="B73" s="2" t="s">
        <v>49</v>
      </c>
      <c r="C73" s="2" t="s">
        <v>237</v>
      </c>
      <c r="D73" s="2" t="s">
        <v>238</v>
      </c>
      <c r="E73" s="3">
        <v>2857</v>
      </c>
      <c r="F73" s="4"/>
      <c r="G73" s="3">
        <v>3092</v>
      </c>
      <c r="H73" s="4">
        <v>8.2355399999999995E-2</v>
      </c>
      <c r="I73" s="3">
        <v>3213</v>
      </c>
      <c r="J73" s="4">
        <v>3.885541E-2</v>
      </c>
      <c r="K73" s="3">
        <v>3370</v>
      </c>
      <c r="L73" s="4">
        <v>4.9089750000000001E-2</v>
      </c>
      <c r="M73" s="3">
        <v>3595</v>
      </c>
      <c r="N73" s="4">
        <v>6.6690940000000004E-2</v>
      </c>
      <c r="O73" s="3">
        <v>3689</v>
      </c>
      <c r="P73" s="4">
        <v>2.607872E-2</v>
      </c>
      <c r="Q73" s="3">
        <v>3415</v>
      </c>
      <c r="R73" s="4">
        <v>-7.4302380000000001E-2</v>
      </c>
      <c r="S73" s="3">
        <v>3246</v>
      </c>
      <c r="T73" s="4">
        <v>-4.9557940000000002E-2</v>
      </c>
      <c r="U73" s="3">
        <v>3017</v>
      </c>
      <c r="V73" s="4">
        <v>-7.0544040000000002E-2</v>
      </c>
      <c r="W73" s="3">
        <v>2918</v>
      </c>
      <c r="X73" s="4">
        <v>-3.2558429999999999E-2</v>
      </c>
    </row>
    <row r="74" spans="1:24" hidden="1">
      <c r="A74" s="2" t="s">
        <v>45</v>
      </c>
      <c r="B74" s="2" t="s">
        <v>49</v>
      </c>
      <c r="C74" s="2" t="s">
        <v>239</v>
      </c>
      <c r="D74" s="2" t="s">
        <v>240</v>
      </c>
      <c r="E74" s="5" t="s">
        <v>86</v>
      </c>
      <c r="F74" s="4"/>
      <c r="G74" s="5" t="s">
        <v>86</v>
      </c>
      <c r="H74" s="6" t="s">
        <v>86</v>
      </c>
      <c r="I74" s="5" t="s">
        <v>86</v>
      </c>
      <c r="J74" s="6" t="s">
        <v>86</v>
      </c>
      <c r="K74" s="5" t="s">
        <v>86</v>
      </c>
      <c r="L74" s="6" t="s">
        <v>86</v>
      </c>
      <c r="M74" s="5" t="s">
        <v>86</v>
      </c>
      <c r="N74" s="6" t="s">
        <v>86</v>
      </c>
      <c r="O74" s="5" t="s">
        <v>86</v>
      </c>
      <c r="P74" s="6" t="s">
        <v>86</v>
      </c>
      <c r="Q74" s="5" t="s">
        <v>86</v>
      </c>
      <c r="R74" s="6" t="s">
        <v>86</v>
      </c>
      <c r="S74" s="5" t="s">
        <v>86</v>
      </c>
      <c r="T74" s="6" t="s">
        <v>86</v>
      </c>
      <c r="U74" s="5" t="s">
        <v>86</v>
      </c>
      <c r="V74" s="6" t="s">
        <v>86</v>
      </c>
      <c r="W74" s="5" t="s">
        <v>86</v>
      </c>
      <c r="X74" s="6" t="s">
        <v>86</v>
      </c>
    </row>
    <row r="75" spans="1:24" hidden="1">
      <c r="A75" s="2" t="s">
        <v>45</v>
      </c>
      <c r="B75" s="2" t="s">
        <v>49</v>
      </c>
      <c r="C75" s="2" t="s">
        <v>241</v>
      </c>
      <c r="D75" s="2" t="s">
        <v>242</v>
      </c>
      <c r="E75" s="5" t="s">
        <v>86</v>
      </c>
      <c r="F75" s="4"/>
      <c r="G75" s="5" t="s">
        <v>86</v>
      </c>
      <c r="H75" s="6" t="s">
        <v>86</v>
      </c>
      <c r="I75" s="3">
        <v>111</v>
      </c>
      <c r="J75" s="6" t="s">
        <v>86</v>
      </c>
      <c r="K75" s="3">
        <v>165</v>
      </c>
      <c r="L75" s="4">
        <v>0.48151775000000002</v>
      </c>
      <c r="M75" s="3">
        <v>166</v>
      </c>
      <c r="N75" s="4">
        <v>4.0406399999999999E-3</v>
      </c>
      <c r="O75" s="3">
        <v>379</v>
      </c>
      <c r="P75" s="4">
        <v>1.2870466899999999</v>
      </c>
      <c r="Q75" s="3">
        <v>461</v>
      </c>
      <c r="R75" s="4">
        <v>0.21665535</v>
      </c>
      <c r="S75" s="3">
        <v>556</v>
      </c>
      <c r="T75" s="4">
        <v>0.20757521000000001</v>
      </c>
      <c r="U75" s="3">
        <v>551</v>
      </c>
      <c r="V75" s="4">
        <v>-8.6391899999999997E-3</v>
      </c>
      <c r="W75" s="3">
        <v>510</v>
      </c>
      <c r="X75" s="4">
        <v>-7.5777239999999996E-2</v>
      </c>
    </row>
    <row r="76" spans="1:24" hidden="1">
      <c r="A76" s="2" t="s">
        <v>45</v>
      </c>
      <c r="B76" s="2" t="s">
        <v>49</v>
      </c>
      <c r="C76" s="2" t="s">
        <v>133</v>
      </c>
      <c r="D76" s="2" t="s">
        <v>134</v>
      </c>
      <c r="E76" s="3">
        <v>14908</v>
      </c>
      <c r="F76" s="4"/>
      <c r="G76" s="3">
        <v>15503</v>
      </c>
      <c r="H76" s="4">
        <v>3.990229E-2</v>
      </c>
      <c r="I76" s="3">
        <v>15655</v>
      </c>
      <c r="J76" s="4">
        <v>9.80841E-3</v>
      </c>
      <c r="K76" s="3">
        <v>15851</v>
      </c>
      <c r="L76" s="4">
        <v>1.2529510000000001E-2</v>
      </c>
      <c r="M76" s="3">
        <v>16111</v>
      </c>
      <c r="N76" s="4">
        <v>1.6368199999999999E-2</v>
      </c>
      <c r="O76" s="3">
        <v>16117</v>
      </c>
      <c r="P76" s="4">
        <v>3.6060999999999998E-4</v>
      </c>
      <c r="Q76" s="3">
        <v>15234</v>
      </c>
      <c r="R76" s="4">
        <v>-5.4746540000000003E-2</v>
      </c>
      <c r="S76" s="3">
        <v>14889</v>
      </c>
      <c r="T76" s="4">
        <v>-2.267019E-2</v>
      </c>
      <c r="U76" s="3">
        <v>14811</v>
      </c>
      <c r="V76" s="4">
        <v>-5.2618099999999996E-3</v>
      </c>
      <c r="W76" s="3">
        <v>15318</v>
      </c>
      <c r="X76" s="4">
        <v>3.4275519999999997E-2</v>
      </c>
    </row>
    <row r="77" spans="1:24" hidden="1">
      <c r="A77" s="2" t="s">
        <v>45</v>
      </c>
      <c r="B77" s="2" t="s">
        <v>49</v>
      </c>
      <c r="C77" s="2" t="s">
        <v>117</v>
      </c>
      <c r="D77" s="2" t="s">
        <v>118</v>
      </c>
      <c r="E77" s="3">
        <v>8001</v>
      </c>
      <c r="F77" s="4"/>
      <c r="G77" s="3">
        <v>8831</v>
      </c>
      <c r="H77" s="4">
        <v>0.10369729</v>
      </c>
      <c r="I77" s="3">
        <v>9167</v>
      </c>
      <c r="J77" s="4">
        <v>3.8128189999999999E-2</v>
      </c>
      <c r="K77" s="3">
        <v>9346</v>
      </c>
      <c r="L77" s="4">
        <v>1.9460990000000001E-2</v>
      </c>
      <c r="M77" s="3">
        <v>9333</v>
      </c>
      <c r="N77" s="4">
        <v>-1.33529E-3</v>
      </c>
      <c r="O77" s="3">
        <v>9687</v>
      </c>
      <c r="P77" s="4">
        <v>3.7925880000000002E-2</v>
      </c>
      <c r="Q77" s="3">
        <v>9600</v>
      </c>
      <c r="R77" s="4">
        <v>-8.9514899999999994E-3</v>
      </c>
      <c r="S77" s="3">
        <v>9530</v>
      </c>
      <c r="T77" s="4">
        <v>-7.3319600000000002E-3</v>
      </c>
      <c r="U77" s="3">
        <v>9439</v>
      </c>
      <c r="V77" s="4">
        <v>-9.5897599999999993E-3</v>
      </c>
      <c r="W77" s="3">
        <v>9980</v>
      </c>
      <c r="X77" s="4">
        <v>5.7355650000000001E-2</v>
      </c>
    </row>
    <row r="78" spans="1:24" hidden="1">
      <c r="A78" s="2" t="s">
        <v>45</v>
      </c>
      <c r="B78" s="2" t="s">
        <v>49</v>
      </c>
      <c r="C78" s="2" t="s">
        <v>243</v>
      </c>
      <c r="D78" s="2" t="s">
        <v>244</v>
      </c>
      <c r="E78" s="5" t="s">
        <v>86</v>
      </c>
      <c r="F78" s="4"/>
      <c r="G78" s="3"/>
      <c r="H78" s="6" t="s">
        <v>86</v>
      </c>
      <c r="I78" s="3"/>
      <c r="J78" s="4"/>
      <c r="K78" s="3"/>
      <c r="L78" s="4"/>
      <c r="M78" s="3"/>
      <c r="N78" s="4"/>
      <c r="O78" s="5" t="s">
        <v>86</v>
      </c>
      <c r="P78" s="6" t="s">
        <v>86</v>
      </c>
      <c r="Q78" s="5" t="s">
        <v>86</v>
      </c>
      <c r="R78" s="6" t="s">
        <v>86</v>
      </c>
      <c r="S78" s="5" t="s">
        <v>86</v>
      </c>
      <c r="T78" s="6" t="s">
        <v>86</v>
      </c>
      <c r="U78" s="5" t="s">
        <v>86</v>
      </c>
      <c r="V78" s="6" t="s">
        <v>86</v>
      </c>
      <c r="W78" s="3"/>
      <c r="X78" s="6" t="s">
        <v>86</v>
      </c>
    </row>
    <row r="79" spans="1:24" hidden="1">
      <c r="A79" s="2" t="s">
        <v>45</v>
      </c>
      <c r="B79" s="2" t="s">
        <v>49</v>
      </c>
      <c r="C79" s="2" t="s">
        <v>245</v>
      </c>
      <c r="D79" s="2" t="s">
        <v>246</v>
      </c>
      <c r="E79" s="3"/>
      <c r="F79" s="4"/>
      <c r="G79" s="3"/>
      <c r="H79" s="4"/>
      <c r="I79" s="3"/>
      <c r="J79" s="4"/>
      <c r="K79" s="3"/>
      <c r="L79" s="4"/>
      <c r="M79" s="3"/>
      <c r="N79" s="4"/>
      <c r="O79" s="3"/>
      <c r="P79" s="4"/>
      <c r="Q79" s="3"/>
      <c r="R79" s="4"/>
      <c r="S79" s="5" t="s">
        <v>86</v>
      </c>
      <c r="T79" s="6" t="s">
        <v>86</v>
      </c>
      <c r="U79" s="3"/>
      <c r="V79" s="6" t="s">
        <v>86</v>
      </c>
      <c r="W79" s="3"/>
      <c r="X79" s="4"/>
    </row>
    <row r="80" spans="1:24" hidden="1">
      <c r="A80" s="2" t="s">
        <v>45</v>
      </c>
      <c r="B80" s="2" t="s">
        <v>49</v>
      </c>
      <c r="C80" s="2" t="s">
        <v>247</v>
      </c>
      <c r="D80" s="2" t="s">
        <v>248</v>
      </c>
      <c r="E80" s="5" t="s">
        <v>86</v>
      </c>
      <c r="F80" s="4"/>
      <c r="G80" s="5" t="s">
        <v>86</v>
      </c>
      <c r="H80" s="6" t="s">
        <v>86</v>
      </c>
      <c r="I80" s="5" t="s">
        <v>86</v>
      </c>
      <c r="J80" s="6" t="s">
        <v>86</v>
      </c>
      <c r="K80" s="5" t="s">
        <v>86</v>
      </c>
      <c r="L80" s="6" t="s">
        <v>86</v>
      </c>
      <c r="M80" s="5" t="s">
        <v>86</v>
      </c>
      <c r="N80" s="6" t="s">
        <v>86</v>
      </c>
      <c r="O80" s="5" t="s">
        <v>86</v>
      </c>
      <c r="P80" s="6" t="s">
        <v>86</v>
      </c>
      <c r="Q80" s="5" t="s">
        <v>86</v>
      </c>
      <c r="R80" s="6" t="s">
        <v>86</v>
      </c>
      <c r="S80" s="5" t="s">
        <v>86</v>
      </c>
      <c r="T80" s="6" t="s">
        <v>86</v>
      </c>
      <c r="U80" s="5" t="s">
        <v>86</v>
      </c>
      <c r="V80" s="6" t="s">
        <v>86</v>
      </c>
      <c r="W80" s="5" t="s">
        <v>86</v>
      </c>
      <c r="X80" s="6" t="s">
        <v>86</v>
      </c>
    </row>
    <row r="81" spans="1:24" hidden="1">
      <c r="A81" s="2" t="s">
        <v>45</v>
      </c>
      <c r="B81" s="2" t="s">
        <v>49</v>
      </c>
      <c r="C81" s="2" t="s">
        <v>249</v>
      </c>
      <c r="D81" s="2" t="s">
        <v>250</v>
      </c>
      <c r="E81" s="5" t="s">
        <v>86</v>
      </c>
      <c r="F81" s="4"/>
      <c r="G81" s="3"/>
      <c r="H81" s="6" t="s">
        <v>86</v>
      </c>
      <c r="I81" s="3"/>
      <c r="J81" s="4"/>
      <c r="K81" s="3"/>
      <c r="L81" s="4"/>
      <c r="M81" s="3"/>
      <c r="N81" s="4"/>
      <c r="O81" s="3"/>
      <c r="P81" s="4"/>
      <c r="Q81" s="3"/>
      <c r="R81" s="4"/>
      <c r="S81" s="3"/>
      <c r="T81" s="4"/>
      <c r="U81" s="3"/>
      <c r="V81" s="4"/>
      <c r="W81" s="3"/>
      <c r="X81" s="4"/>
    </row>
    <row r="82" spans="1:24" hidden="1">
      <c r="A82" s="2" t="s">
        <v>45</v>
      </c>
      <c r="B82" s="2" t="s">
        <v>49</v>
      </c>
      <c r="C82" s="2" t="s">
        <v>251</v>
      </c>
      <c r="D82" s="2" t="s">
        <v>252</v>
      </c>
      <c r="E82" s="5" t="s">
        <v>86</v>
      </c>
      <c r="F82" s="4"/>
      <c r="G82" s="5" t="s">
        <v>86</v>
      </c>
      <c r="H82" s="6" t="s">
        <v>86</v>
      </c>
      <c r="I82" s="5" t="s">
        <v>86</v>
      </c>
      <c r="J82" s="6" t="s">
        <v>86</v>
      </c>
      <c r="K82" s="5" t="s">
        <v>86</v>
      </c>
      <c r="L82" s="6" t="s">
        <v>86</v>
      </c>
      <c r="M82" s="5" t="s">
        <v>86</v>
      </c>
      <c r="N82" s="6" t="s">
        <v>86</v>
      </c>
      <c r="O82" s="5" t="s">
        <v>86</v>
      </c>
      <c r="P82" s="6" t="s">
        <v>86</v>
      </c>
      <c r="Q82" s="5" t="s">
        <v>86</v>
      </c>
      <c r="R82" s="6" t="s">
        <v>86</v>
      </c>
      <c r="S82" s="5" t="s">
        <v>86</v>
      </c>
      <c r="T82" s="6" t="s">
        <v>86</v>
      </c>
      <c r="U82" s="5" t="s">
        <v>86</v>
      </c>
      <c r="V82" s="6" t="s">
        <v>86</v>
      </c>
      <c r="W82" s="5" t="s">
        <v>86</v>
      </c>
      <c r="X82" s="6" t="s">
        <v>86</v>
      </c>
    </row>
    <row r="83" spans="1:24" hidden="1">
      <c r="A83" s="2" t="s">
        <v>45</v>
      </c>
      <c r="B83" s="2" t="s">
        <v>49</v>
      </c>
      <c r="C83" s="2" t="s">
        <v>253</v>
      </c>
      <c r="D83" s="2" t="s">
        <v>254</v>
      </c>
      <c r="E83" s="3"/>
      <c r="F83" s="4"/>
      <c r="G83" s="3"/>
      <c r="H83" s="4"/>
      <c r="I83" s="3"/>
      <c r="J83" s="4"/>
      <c r="K83" s="3"/>
      <c r="L83" s="4"/>
      <c r="M83" s="3"/>
      <c r="N83" s="4"/>
      <c r="O83" s="3"/>
      <c r="P83" s="4"/>
      <c r="Q83" s="3"/>
      <c r="R83" s="4"/>
      <c r="S83" s="5" t="s">
        <v>86</v>
      </c>
      <c r="T83" s="6" t="s">
        <v>86</v>
      </c>
      <c r="U83" s="3"/>
      <c r="V83" s="6" t="s">
        <v>86</v>
      </c>
      <c r="W83" s="3"/>
      <c r="X83" s="4"/>
    </row>
    <row r="84" spans="1:24" hidden="1">
      <c r="A84" s="2" t="s">
        <v>45</v>
      </c>
      <c r="B84" s="2" t="s">
        <v>49</v>
      </c>
      <c r="C84" s="2" t="s">
        <v>255</v>
      </c>
      <c r="D84" s="2" t="s">
        <v>256</v>
      </c>
      <c r="E84" s="3">
        <v>1686</v>
      </c>
      <c r="F84" s="4"/>
      <c r="G84" s="3">
        <v>1659</v>
      </c>
      <c r="H84" s="4">
        <v>-1.569854E-2</v>
      </c>
      <c r="I84" s="3">
        <v>1631</v>
      </c>
      <c r="J84" s="4">
        <v>-1.684008E-2</v>
      </c>
      <c r="K84" s="3">
        <v>1685</v>
      </c>
      <c r="L84" s="4">
        <v>3.2932540000000003E-2</v>
      </c>
      <c r="M84" s="3">
        <v>1693</v>
      </c>
      <c r="N84" s="4">
        <v>4.7957599999999996E-3</v>
      </c>
      <c r="O84" s="3">
        <v>1690</v>
      </c>
      <c r="P84" s="4">
        <v>-1.9814199999999998E-3</v>
      </c>
      <c r="Q84" s="3">
        <v>1557</v>
      </c>
      <c r="R84" s="4">
        <v>-7.8580300000000006E-2</v>
      </c>
      <c r="S84" s="3">
        <v>1521</v>
      </c>
      <c r="T84" s="4">
        <v>-2.328204E-2</v>
      </c>
      <c r="U84" s="3">
        <v>1353</v>
      </c>
      <c r="V84" s="4">
        <v>-0.11031787999999999</v>
      </c>
      <c r="W84" s="3">
        <v>1337</v>
      </c>
      <c r="X84" s="4">
        <v>-1.188531E-2</v>
      </c>
    </row>
    <row r="85" spans="1:24" hidden="1">
      <c r="A85" s="2" t="s">
        <v>45</v>
      </c>
      <c r="B85" s="2" t="s">
        <v>49</v>
      </c>
      <c r="C85" s="2" t="s">
        <v>257</v>
      </c>
      <c r="D85" s="2" t="s">
        <v>258</v>
      </c>
      <c r="E85" s="3">
        <v>817</v>
      </c>
      <c r="F85" s="4"/>
      <c r="G85" s="3">
        <v>849</v>
      </c>
      <c r="H85" s="4">
        <v>3.9796360000000003E-2</v>
      </c>
      <c r="I85" s="3">
        <v>939</v>
      </c>
      <c r="J85" s="4">
        <v>0.10591539</v>
      </c>
      <c r="K85" s="3">
        <v>830</v>
      </c>
      <c r="L85" s="4">
        <v>-0.116691</v>
      </c>
      <c r="M85" s="3">
        <v>840</v>
      </c>
      <c r="N85" s="4">
        <v>1.196874E-2</v>
      </c>
      <c r="O85" s="3">
        <v>860</v>
      </c>
      <c r="P85" s="4">
        <v>2.387326E-2</v>
      </c>
      <c r="Q85" s="3">
        <v>805</v>
      </c>
      <c r="R85" s="4">
        <v>-6.4097860000000006E-2</v>
      </c>
      <c r="S85" s="3">
        <v>753</v>
      </c>
      <c r="T85" s="4">
        <v>-6.4248319999999998E-2</v>
      </c>
      <c r="U85" s="3">
        <v>758</v>
      </c>
      <c r="V85" s="4">
        <v>7.1355300000000002E-3</v>
      </c>
      <c r="W85" s="3">
        <v>722</v>
      </c>
      <c r="X85" s="4">
        <v>-4.8261619999999998E-2</v>
      </c>
    </row>
    <row r="86" spans="1:24" hidden="1">
      <c r="A86" s="2" t="s">
        <v>45</v>
      </c>
      <c r="B86" s="2" t="s">
        <v>49</v>
      </c>
      <c r="C86" s="2" t="s">
        <v>259</v>
      </c>
      <c r="D86" s="2" t="s">
        <v>260</v>
      </c>
      <c r="E86" s="3">
        <v>3997</v>
      </c>
      <c r="F86" s="4"/>
      <c r="G86" s="3">
        <v>4406</v>
      </c>
      <c r="H86" s="4">
        <v>0.10228196000000001</v>
      </c>
      <c r="I86" s="3">
        <v>4364</v>
      </c>
      <c r="J86" s="4">
        <v>-9.4302899999999992E-3</v>
      </c>
      <c r="K86" s="3">
        <v>4540</v>
      </c>
      <c r="L86" s="4">
        <v>4.0126090000000003E-2</v>
      </c>
      <c r="M86" s="3">
        <v>4687</v>
      </c>
      <c r="N86" s="4">
        <v>3.2464699999999999E-2</v>
      </c>
      <c r="O86" s="3">
        <v>4331</v>
      </c>
      <c r="P86" s="4">
        <v>-7.600519E-2</v>
      </c>
      <c r="Q86" s="3">
        <v>4198</v>
      </c>
      <c r="R86" s="4">
        <v>-3.0597920000000001E-2</v>
      </c>
      <c r="S86" s="3">
        <v>3958</v>
      </c>
      <c r="T86" s="4">
        <v>-5.7260709999999999E-2</v>
      </c>
      <c r="U86" s="3">
        <v>3805</v>
      </c>
      <c r="V86" s="4">
        <v>-3.8523660000000001E-2</v>
      </c>
      <c r="W86" s="3">
        <v>3796</v>
      </c>
      <c r="X86" s="4">
        <v>-2.5140900000000001E-3</v>
      </c>
    </row>
    <row r="87" spans="1:24" hidden="1">
      <c r="A87" s="2" t="s">
        <v>45</v>
      </c>
      <c r="B87" s="2" t="s">
        <v>49</v>
      </c>
      <c r="C87" s="2" t="s">
        <v>261</v>
      </c>
      <c r="D87" s="2" t="s">
        <v>262</v>
      </c>
      <c r="E87" s="3">
        <v>251</v>
      </c>
      <c r="F87" s="4"/>
      <c r="G87" s="3">
        <v>290</v>
      </c>
      <c r="H87" s="4">
        <v>0.15647458</v>
      </c>
      <c r="I87" s="3">
        <v>312</v>
      </c>
      <c r="J87" s="4">
        <v>7.4509759999999994E-2</v>
      </c>
      <c r="K87" s="3">
        <v>449</v>
      </c>
      <c r="L87" s="4">
        <v>0.43946729000000001</v>
      </c>
      <c r="M87" s="3">
        <v>450</v>
      </c>
      <c r="N87" s="4">
        <v>1.8508999999999999E-3</v>
      </c>
      <c r="O87" s="3">
        <v>445</v>
      </c>
      <c r="P87" s="4">
        <v>-9.9404599999999999E-3</v>
      </c>
      <c r="Q87" s="3">
        <v>316</v>
      </c>
      <c r="R87" s="4">
        <v>-0.28934451</v>
      </c>
      <c r="S87" s="3">
        <v>252</v>
      </c>
      <c r="T87" s="4">
        <v>-0.20462195</v>
      </c>
      <c r="U87" s="3">
        <v>244</v>
      </c>
      <c r="V87" s="4">
        <v>-2.9773419999999998E-2</v>
      </c>
      <c r="W87" s="3">
        <v>222</v>
      </c>
      <c r="X87" s="4">
        <v>-8.9733350000000003E-2</v>
      </c>
    </row>
    <row r="88" spans="1:24" hidden="1">
      <c r="A88" s="2" t="s">
        <v>45</v>
      </c>
      <c r="B88" s="2" t="s">
        <v>49</v>
      </c>
      <c r="C88" s="2" t="s">
        <v>115</v>
      </c>
      <c r="D88" s="2" t="s">
        <v>116</v>
      </c>
      <c r="E88" s="3">
        <v>26643</v>
      </c>
      <c r="F88" s="4"/>
      <c r="G88" s="3">
        <v>28052</v>
      </c>
      <c r="H88" s="4">
        <v>5.2887780000000002E-2</v>
      </c>
      <c r="I88" s="3">
        <v>29080</v>
      </c>
      <c r="J88" s="4">
        <v>3.6649870000000001E-2</v>
      </c>
      <c r="K88" s="3">
        <v>30088</v>
      </c>
      <c r="L88" s="4">
        <v>3.4657790000000001E-2</v>
      </c>
      <c r="M88" s="3">
        <v>31157</v>
      </c>
      <c r="N88" s="4">
        <v>3.5526509999999997E-2</v>
      </c>
      <c r="O88" s="3">
        <v>34280</v>
      </c>
      <c r="P88" s="4">
        <v>0.10023116999999999</v>
      </c>
      <c r="Q88" s="3">
        <v>34989</v>
      </c>
      <c r="R88" s="4">
        <v>2.0676659999999999E-2</v>
      </c>
      <c r="S88" s="3">
        <v>36780</v>
      </c>
      <c r="T88" s="4">
        <v>5.1180829999999997E-2</v>
      </c>
      <c r="U88" s="3">
        <v>37609</v>
      </c>
      <c r="V88" s="4">
        <v>2.255356E-2</v>
      </c>
      <c r="W88" s="3">
        <v>38479</v>
      </c>
      <c r="X88" s="4">
        <v>2.3121869999999999E-2</v>
      </c>
    </row>
    <row r="89" spans="1:24" hidden="1">
      <c r="A89" s="2" t="s">
        <v>45</v>
      </c>
      <c r="B89" s="2" t="s">
        <v>49</v>
      </c>
      <c r="C89" s="2" t="s">
        <v>125</v>
      </c>
      <c r="D89" s="2" t="s">
        <v>126</v>
      </c>
      <c r="E89" s="3">
        <v>20414</v>
      </c>
      <c r="F89" s="4"/>
      <c r="G89" s="3">
        <v>20895</v>
      </c>
      <c r="H89" s="4">
        <v>2.3519370000000001E-2</v>
      </c>
      <c r="I89" s="3">
        <v>20533</v>
      </c>
      <c r="J89" s="4">
        <v>-1.732703E-2</v>
      </c>
      <c r="K89" s="3">
        <v>20418</v>
      </c>
      <c r="L89" s="4">
        <v>-5.5694200000000003E-3</v>
      </c>
      <c r="M89" s="3">
        <v>20263</v>
      </c>
      <c r="N89" s="4">
        <v>-7.6204000000000003E-3</v>
      </c>
      <c r="O89" s="3">
        <v>21111</v>
      </c>
      <c r="P89" s="4">
        <v>4.1896129999999997E-2</v>
      </c>
      <c r="Q89" s="3">
        <v>20368</v>
      </c>
      <c r="R89" s="4">
        <v>-3.519688E-2</v>
      </c>
      <c r="S89" s="3">
        <v>19463</v>
      </c>
      <c r="T89" s="4">
        <v>-4.4471259999999999E-2</v>
      </c>
      <c r="U89" s="3">
        <v>19021</v>
      </c>
      <c r="V89" s="4">
        <v>-2.2712929999999999E-2</v>
      </c>
      <c r="W89" s="3">
        <v>18340</v>
      </c>
      <c r="X89" s="4">
        <v>-3.5771789999999998E-2</v>
      </c>
    </row>
    <row r="90" spans="1:24" hidden="1">
      <c r="A90" s="2" t="s">
        <v>45</v>
      </c>
      <c r="B90" s="2" t="s">
        <v>49</v>
      </c>
      <c r="C90" s="2" t="s">
        <v>263</v>
      </c>
      <c r="D90" s="2" t="s">
        <v>264</v>
      </c>
      <c r="E90" s="3">
        <v>12953</v>
      </c>
      <c r="F90" s="4"/>
      <c r="G90" s="3">
        <v>13649</v>
      </c>
      <c r="H90" s="4">
        <v>5.367968E-2</v>
      </c>
      <c r="I90" s="3">
        <v>13852</v>
      </c>
      <c r="J90" s="4">
        <v>1.4935439999999999E-2</v>
      </c>
      <c r="K90" s="3">
        <v>13631</v>
      </c>
      <c r="L90" s="4">
        <v>-1.6010340000000001E-2</v>
      </c>
      <c r="M90" s="3">
        <v>13413</v>
      </c>
      <c r="N90" s="4">
        <v>-1.6006659999999999E-2</v>
      </c>
      <c r="O90" s="3">
        <v>13468</v>
      </c>
      <c r="P90" s="4">
        <v>4.1521199999999996E-3</v>
      </c>
      <c r="Q90" s="3">
        <v>12959</v>
      </c>
      <c r="R90" s="4">
        <v>-3.7812779999999997E-2</v>
      </c>
      <c r="S90" s="3">
        <v>12423</v>
      </c>
      <c r="T90" s="4">
        <v>-4.1364390000000001E-2</v>
      </c>
      <c r="U90" s="3">
        <v>11881</v>
      </c>
      <c r="V90" s="4">
        <v>-4.3585470000000001E-2</v>
      </c>
      <c r="W90" s="3">
        <v>12061</v>
      </c>
      <c r="X90" s="4">
        <v>1.5087400000000001E-2</v>
      </c>
    </row>
    <row r="91" spans="1:24" hidden="1">
      <c r="A91" s="2" t="s">
        <v>45</v>
      </c>
      <c r="B91" s="2" t="s">
        <v>49</v>
      </c>
      <c r="C91" s="2" t="s">
        <v>121</v>
      </c>
      <c r="D91" s="2" t="s">
        <v>122</v>
      </c>
      <c r="E91" s="3">
        <v>23775</v>
      </c>
      <c r="F91" s="4"/>
      <c r="G91" s="3">
        <v>24168</v>
      </c>
      <c r="H91" s="4">
        <v>1.6540940000000001E-2</v>
      </c>
      <c r="I91" s="3">
        <v>24790</v>
      </c>
      <c r="J91" s="4">
        <v>2.5725870000000001E-2</v>
      </c>
      <c r="K91" s="3">
        <v>25305</v>
      </c>
      <c r="L91" s="4">
        <v>2.0791170000000001E-2</v>
      </c>
      <c r="M91" s="3">
        <v>26180</v>
      </c>
      <c r="N91" s="4">
        <v>3.4565129999999999E-2</v>
      </c>
      <c r="O91" s="3">
        <v>26913</v>
      </c>
      <c r="P91" s="4">
        <v>2.7988550000000001E-2</v>
      </c>
      <c r="Q91" s="3">
        <v>25008</v>
      </c>
      <c r="R91" s="4">
        <v>-7.0769289999999999E-2</v>
      </c>
      <c r="S91" s="3">
        <v>24878</v>
      </c>
      <c r="T91" s="4">
        <v>-5.1951100000000002E-3</v>
      </c>
      <c r="U91" s="3">
        <v>23621</v>
      </c>
      <c r="V91" s="4">
        <v>-5.0512290000000001E-2</v>
      </c>
      <c r="W91" s="3">
        <v>22841</v>
      </c>
      <c r="X91" s="4">
        <v>-3.303648E-2</v>
      </c>
    </row>
    <row r="92" spans="1:24" hidden="1">
      <c r="A92" s="2" t="s">
        <v>45</v>
      </c>
      <c r="B92" s="2" t="s">
        <v>49</v>
      </c>
      <c r="C92" s="2" t="s">
        <v>146</v>
      </c>
      <c r="D92" s="2" t="s">
        <v>147</v>
      </c>
      <c r="E92" s="5" t="s">
        <v>86</v>
      </c>
      <c r="F92" s="4"/>
      <c r="G92" s="5" t="s">
        <v>86</v>
      </c>
      <c r="H92" s="6" t="s">
        <v>86</v>
      </c>
      <c r="I92" s="5" t="s">
        <v>86</v>
      </c>
      <c r="J92" s="6" t="s">
        <v>86</v>
      </c>
      <c r="K92" s="5" t="s">
        <v>86</v>
      </c>
      <c r="L92" s="6" t="s">
        <v>86</v>
      </c>
      <c r="M92" s="5" t="s">
        <v>86</v>
      </c>
      <c r="N92" s="6" t="s">
        <v>86</v>
      </c>
      <c r="O92" s="5" t="s">
        <v>86</v>
      </c>
      <c r="P92" s="6" t="s">
        <v>86</v>
      </c>
      <c r="Q92" s="3">
        <v>104</v>
      </c>
      <c r="R92" s="6" t="s">
        <v>86</v>
      </c>
      <c r="S92" s="3">
        <v>131</v>
      </c>
      <c r="T92" s="4">
        <v>0.25930226000000001</v>
      </c>
      <c r="U92" s="3">
        <v>129</v>
      </c>
      <c r="V92" s="4">
        <v>-1.5367479999999999E-2</v>
      </c>
      <c r="W92" s="5" t="s">
        <v>86</v>
      </c>
      <c r="X92" s="6" t="s">
        <v>86</v>
      </c>
    </row>
    <row r="93" spans="1:24" hidden="1">
      <c r="A93" s="2" t="s">
        <v>45</v>
      </c>
      <c r="B93" s="2" t="s">
        <v>49</v>
      </c>
      <c r="C93" s="2" t="s">
        <v>142</v>
      </c>
      <c r="D93" s="2" t="s">
        <v>143</v>
      </c>
      <c r="E93" s="3">
        <v>150</v>
      </c>
      <c r="F93" s="4"/>
      <c r="G93" s="3">
        <v>156</v>
      </c>
      <c r="H93" s="4">
        <v>3.5907309999999998E-2</v>
      </c>
      <c r="I93" s="3">
        <v>163</v>
      </c>
      <c r="J93" s="4">
        <v>4.5614519999999999E-2</v>
      </c>
      <c r="K93" s="3">
        <v>172</v>
      </c>
      <c r="L93" s="4">
        <v>5.745745E-2</v>
      </c>
      <c r="M93" s="3">
        <v>131</v>
      </c>
      <c r="N93" s="4">
        <v>-0.24045478000000001</v>
      </c>
      <c r="O93" s="3">
        <v>135</v>
      </c>
      <c r="P93" s="4">
        <v>3.5823109999999998E-2</v>
      </c>
      <c r="Q93" s="5" t="s">
        <v>86</v>
      </c>
      <c r="R93" s="6" t="s">
        <v>86</v>
      </c>
      <c r="S93" s="5" t="s">
        <v>86</v>
      </c>
      <c r="T93" s="6" t="s">
        <v>86</v>
      </c>
      <c r="U93" s="5" t="s">
        <v>86</v>
      </c>
      <c r="V93" s="6" t="s">
        <v>86</v>
      </c>
      <c r="W93" s="5" t="s">
        <v>86</v>
      </c>
      <c r="X93" s="6" t="s">
        <v>86</v>
      </c>
    </row>
    <row r="94" spans="1:24" hidden="1">
      <c r="A94" s="2" t="s">
        <v>45</v>
      </c>
      <c r="B94" s="2" t="s">
        <v>49</v>
      </c>
      <c r="C94" s="2" t="s">
        <v>144</v>
      </c>
      <c r="D94" s="2" t="s">
        <v>145</v>
      </c>
      <c r="E94" s="5" t="s">
        <v>86</v>
      </c>
      <c r="F94" s="4"/>
      <c r="G94" s="5" t="s">
        <v>86</v>
      </c>
      <c r="H94" s="6" t="s">
        <v>86</v>
      </c>
      <c r="I94" s="5" t="s">
        <v>86</v>
      </c>
      <c r="J94" s="6" t="s">
        <v>86</v>
      </c>
      <c r="K94" s="5" t="s">
        <v>86</v>
      </c>
      <c r="L94" s="6" t="s">
        <v>86</v>
      </c>
      <c r="M94" s="5" t="s">
        <v>86</v>
      </c>
      <c r="N94" s="6" t="s">
        <v>86</v>
      </c>
      <c r="O94" s="5" t="s">
        <v>86</v>
      </c>
      <c r="P94" s="6" t="s">
        <v>86</v>
      </c>
      <c r="Q94" s="3"/>
      <c r="R94" s="6" t="s">
        <v>86</v>
      </c>
      <c r="S94" s="5" t="s">
        <v>86</v>
      </c>
      <c r="T94" s="6" t="s">
        <v>86</v>
      </c>
      <c r="U94" s="5" t="s">
        <v>86</v>
      </c>
      <c r="V94" s="6" t="s">
        <v>86</v>
      </c>
      <c r="W94" s="5" t="s">
        <v>86</v>
      </c>
      <c r="X94" s="6" t="s">
        <v>86</v>
      </c>
    </row>
    <row r="95" spans="1:24" hidden="1">
      <c r="A95" s="2" t="s">
        <v>45</v>
      </c>
      <c r="B95" s="2" t="s">
        <v>49</v>
      </c>
      <c r="C95" s="2" t="s">
        <v>265</v>
      </c>
      <c r="D95" s="2" t="s">
        <v>266</v>
      </c>
      <c r="E95" s="3">
        <v>963</v>
      </c>
      <c r="F95" s="4"/>
      <c r="G95" s="3">
        <v>1044</v>
      </c>
      <c r="H95" s="4">
        <v>8.4226330000000002E-2</v>
      </c>
      <c r="I95" s="3">
        <v>1085</v>
      </c>
      <c r="J95" s="4">
        <v>3.9315559999999999E-2</v>
      </c>
      <c r="K95" s="3">
        <v>1085</v>
      </c>
      <c r="L95" s="4">
        <v>3.7352000000000002E-4</v>
      </c>
      <c r="M95" s="3">
        <v>1150</v>
      </c>
      <c r="N95" s="4">
        <v>5.9920460000000002E-2</v>
      </c>
      <c r="O95" s="3">
        <v>1378</v>
      </c>
      <c r="P95" s="4">
        <v>0.19749747000000001</v>
      </c>
      <c r="Q95" s="3">
        <v>1483</v>
      </c>
      <c r="R95" s="4">
        <v>7.6455209999999996E-2</v>
      </c>
      <c r="S95" s="3">
        <v>1435</v>
      </c>
      <c r="T95" s="4">
        <v>-3.2249170000000001E-2</v>
      </c>
      <c r="U95" s="3">
        <v>1441</v>
      </c>
      <c r="V95" s="4">
        <v>3.9852200000000003E-3</v>
      </c>
      <c r="W95" s="3">
        <v>1589</v>
      </c>
      <c r="X95" s="4">
        <v>0.10297870000000001</v>
      </c>
    </row>
    <row r="96" spans="1:24" hidden="1">
      <c r="A96" s="2" t="s">
        <v>45</v>
      </c>
      <c r="B96" s="2" t="s">
        <v>49</v>
      </c>
      <c r="C96" s="2" t="s">
        <v>127</v>
      </c>
      <c r="D96" s="2" t="s">
        <v>128</v>
      </c>
      <c r="E96" s="3">
        <v>12544</v>
      </c>
      <c r="F96" s="4"/>
      <c r="G96" s="3">
        <v>13071</v>
      </c>
      <c r="H96" s="4">
        <v>4.2025859999999998E-2</v>
      </c>
      <c r="I96" s="3">
        <v>13208</v>
      </c>
      <c r="J96" s="4">
        <v>1.044545E-2</v>
      </c>
      <c r="K96" s="3">
        <v>13672</v>
      </c>
      <c r="L96" s="4">
        <v>3.5187099999999999E-2</v>
      </c>
      <c r="M96" s="3">
        <v>14284</v>
      </c>
      <c r="N96" s="4">
        <v>4.4716539999999999E-2</v>
      </c>
      <c r="O96" s="3">
        <v>14911</v>
      </c>
      <c r="P96" s="4">
        <v>4.3878970000000003E-2</v>
      </c>
      <c r="Q96" s="3">
        <v>14930</v>
      </c>
      <c r="R96" s="4">
        <v>1.33063E-3</v>
      </c>
      <c r="S96" s="3">
        <v>15788</v>
      </c>
      <c r="T96" s="4">
        <v>5.7410099999999999E-2</v>
      </c>
      <c r="U96" s="3">
        <v>16055</v>
      </c>
      <c r="V96" s="4">
        <v>1.695296E-2</v>
      </c>
      <c r="W96" s="3">
        <v>16579</v>
      </c>
      <c r="X96" s="4">
        <v>3.2649539999999998E-2</v>
      </c>
    </row>
    <row r="97" spans="1:24" hidden="1">
      <c r="A97" s="2" t="s">
        <v>45</v>
      </c>
      <c r="B97" s="2" t="s">
        <v>49</v>
      </c>
      <c r="C97" s="2" t="s">
        <v>111</v>
      </c>
      <c r="D97" s="2" t="s">
        <v>112</v>
      </c>
      <c r="E97" s="3">
        <v>107463</v>
      </c>
      <c r="F97" s="4"/>
      <c r="G97" s="3">
        <v>114347</v>
      </c>
      <c r="H97" s="4">
        <v>6.4059350000000001E-2</v>
      </c>
      <c r="I97" s="3">
        <v>117926</v>
      </c>
      <c r="J97" s="4">
        <v>3.129461E-2</v>
      </c>
      <c r="K97" s="3">
        <v>122852</v>
      </c>
      <c r="L97" s="4">
        <v>4.1779240000000002E-2</v>
      </c>
      <c r="M97" s="3">
        <v>125678</v>
      </c>
      <c r="N97" s="4">
        <v>2.299872E-2</v>
      </c>
      <c r="O97" s="3">
        <v>131158</v>
      </c>
      <c r="P97" s="4">
        <v>4.3603669999999997E-2</v>
      </c>
      <c r="Q97" s="3">
        <v>126195</v>
      </c>
      <c r="R97" s="4">
        <v>-3.7840260000000001E-2</v>
      </c>
      <c r="S97" s="3">
        <v>119814</v>
      </c>
      <c r="T97" s="4">
        <v>-5.0562709999999997E-2</v>
      </c>
      <c r="U97" s="3">
        <v>118423</v>
      </c>
      <c r="V97" s="4">
        <v>-1.161247E-2</v>
      </c>
      <c r="W97" s="3">
        <v>119672</v>
      </c>
      <c r="X97" s="4">
        <v>1.054926E-2</v>
      </c>
    </row>
    <row r="98" spans="1:24" hidden="1">
      <c r="A98" s="2" t="s">
        <v>45</v>
      </c>
      <c r="B98" s="2" t="s">
        <v>49</v>
      </c>
      <c r="C98" s="2" t="s">
        <v>119</v>
      </c>
      <c r="D98" s="2" t="s">
        <v>120</v>
      </c>
      <c r="E98" s="3">
        <v>92618</v>
      </c>
      <c r="F98" s="4"/>
      <c r="G98" s="3">
        <v>95715</v>
      </c>
      <c r="H98" s="4">
        <v>3.344101E-2</v>
      </c>
      <c r="I98" s="3">
        <v>97190</v>
      </c>
      <c r="J98" s="4">
        <v>1.5414590000000001E-2</v>
      </c>
      <c r="K98" s="3">
        <v>99309</v>
      </c>
      <c r="L98" s="4">
        <v>2.1800469999999999E-2</v>
      </c>
      <c r="M98" s="3">
        <v>100256</v>
      </c>
      <c r="N98" s="4">
        <v>9.5312899999999996E-3</v>
      </c>
      <c r="O98" s="3">
        <v>104811</v>
      </c>
      <c r="P98" s="4">
        <v>4.5440710000000002E-2</v>
      </c>
      <c r="Q98" s="3">
        <v>98936</v>
      </c>
      <c r="R98" s="4">
        <v>-5.6054369999999999E-2</v>
      </c>
      <c r="S98" s="3">
        <v>97724</v>
      </c>
      <c r="T98" s="4">
        <v>-1.2257189999999999E-2</v>
      </c>
      <c r="U98" s="3">
        <v>97539</v>
      </c>
      <c r="V98" s="4">
        <v>-1.8931E-3</v>
      </c>
      <c r="W98" s="3">
        <v>101332</v>
      </c>
      <c r="X98" s="4">
        <v>3.8892839999999998E-2</v>
      </c>
    </row>
    <row r="99" spans="1:24" hidden="1">
      <c r="A99" s="2" t="s">
        <v>45</v>
      </c>
      <c r="B99" s="2" t="s">
        <v>49</v>
      </c>
      <c r="C99" s="2" t="s">
        <v>267</v>
      </c>
      <c r="D99" s="2" t="s">
        <v>268</v>
      </c>
      <c r="E99" s="5" t="s">
        <v>86</v>
      </c>
      <c r="F99" s="4"/>
      <c r="G99" s="3"/>
      <c r="H99" s="6" t="s">
        <v>86</v>
      </c>
      <c r="I99" s="3"/>
      <c r="J99" s="4"/>
      <c r="K99" s="3"/>
      <c r="L99" s="4"/>
      <c r="M99" s="3"/>
      <c r="N99" s="4"/>
      <c r="O99" s="3"/>
      <c r="P99" s="4"/>
      <c r="Q99" s="3"/>
      <c r="R99" s="4"/>
      <c r="S99" s="3"/>
      <c r="T99" s="4"/>
      <c r="U99" s="3"/>
      <c r="V99" s="4"/>
      <c r="W99" s="3"/>
      <c r="X99" s="4"/>
    </row>
    <row r="100" spans="1:24" hidden="1">
      <c r="A100" s="2" t="s">
        <v>45</v>
      </c>
      <c r="B100" s="2" t="s">
        <v>49</v>
      </c>
      <c r="C100" s="2" t="s">
        <v>269</v>
      </c>
      <c r="D100" s="2" t="s">
        <v>270</v>
      </c>
      <c r="E100" s="3">
        <v>4959</v>
      </c>
      <c r="F100" s="4"/>
      <c r="G100" s="3">
        <v>4846</v>
      </c>
      <c r="H100" s="4">
        <v>-2.2753849999999999E-2</v>
      </c>
      <c r="I100" s="3">
        <v>5076</v>
      </c>
      <c r="J100" s="4">
        <v>4.7461240000000002E-2</v>
      </c>
      <c r="K100" s="3">
        <v>5206</v>
      </c>
      <c r="L100" s="4">
        <v>2.547953E-2</v>
      </c>
      <c r="M100" s="3">
        <v>5398</v>
      </c>
      <c r="N100" s="4">
        <v>3.6952409999999998E-2</v>
      </c>
      <c r="O100" s="3">
        <v>5494</v>
      </c>
      <c r="P100" s="4">
        <v>1.770188E-2</v>
      </c>
      <c r="Q100" s="3">
        <v>5046</v>
      </c>
      <c r="R100" s="4">
        <v>-8.1411200000000003E-2</v>
      </c>
      <c r="S100" s="3">
        <v>5389</v>
      </c>
      <c r="T100" s="4">
        <v>6.7886130000000003E-2</v>
      </c>
      <c r="U100" s="3">
        <v>5181</v>
      </c>
      <c r="V100" s="4">
        <v>-3.8658629999999999E-2</v>
      </c>
      <c r="W100" s="3">
        <v>5011</v>
      </c>
      <c r="X100" s="4">
        <v>-3.2717540000000003E-2</v>
      </c>
    </row>
    <row r="101" spans="1:24" hidden="1">
      <c r="A101" s="2" t="s">
        <v>45</v>
      </c>
      <c r="B101" s="2" t="s">
        <v>49</v>
      </c>
      <c r="C101" s="2" t="s">
        <v>271</v>
      </c>
      <c r="D101" s="2" t="s">
        <v>272</v>
      </c>
      <c r="E101" s="5" t="s">
        <v>86</v>
      </c>
      <c r="F101" s="4"/>
      <c r="G101" s="3"/>
      <c r="H101" s="6" t="s">
        <v>86</v>
      </c>
      <c r="I101" s="3"/>
      <c r="J101" s="4"/>
      <c r="K101" s="3"/>
      <c r="L101" s="4"/>
      <c r="M101" s="3"/>
      <c r="N101" s="4"/>
      <c r="O101" s="3"/>
      <c r="P101" s="4"/>
      <c r="Q101" s="3"/>
      <c r="R101" s="4"/>
      <c r="S101" s="3"/>
      <c r="T101" s="4"/>
      <c r="U101" s="3"/>
      <c r="V101" s="4"/>
      <c r="W101" s="3"/>
      <c r="X101" s="4"/>
    </row>
    <row r="102" spans="1:24" hidden="1">
      <c r="A102" s="2" t="s">
        <v>45</v>
      </c>
      <c r="B102" s="2" t="s">
        <v>49</v>
      </c>
      <c r="C102" s="2" t="s">
        <v>273</v>
      </c>
      <c r="D102" s="2" t="s">
        <v>274</v>
      </c>
      <c r="E102" s="3"/>
      <c r="F102" s="4"/>
      <c r="G102" s="3"/>
      <c r="H102" s="4"/>
      <c r="I102" s="3"/>
      <c r="J102" s="4"/>
      <c r="K102" s="3"/>
      <c r="L102" s="4"/>
      <c r="M102" s="3"/>
      <c r="N102" s="4"/>
      <c r="O102" s="3"/>
      <c r="P102" s="4"/>
      <c r="Q102" s="5" t="s">
        <v>86</v>
      </c>
      <c r="R102" s="6" t="s">
        <v>86</v>
      </c>
      <c r="S102" s="3"/>
      <c r="T102" s="6" t="s">
        <v>86</v>
      </c>
      <c r="U102" s="3"/>
      <c r="V102" s="4"/>
      <c r="W102" s="3"/>
      <c r="X102" s="4"/>
    </row>
    <row r="103" spans="1:24" hidden="1">
      <c r="A103" s="2" t="s">
        <v>45</v>
      </c>
      <c r="B103" s="2" t="s">
        <v>48</v>
      </c>
      <c r="C103" s="2" t="s">
        <v>135</v>
      </c>
      <c r="D103" s="2" t="s">
        <v>135</v>
      </c>
      <c r="E103" s="3">
        <v>19555</v>
      </c>
      <c r="F103" s="4"/>
      <c r="G103" s="3">
        <v>15843</v>
      </c>
      <c r="H103" s="4">
        <v>-0.18979899</v>
      </c>
      <c r="I103" s="3">
        <v>14316</v>
      </c>
      <c r="J103" s="4">
        <v>-9.63981E-2</v>
      </c>
      <c r="K103" s="3">
        <v>14377</v>
      </c>
      <c r="L103" s="4">
        <v>4.2798699999999999E-3</v>
      </c>
      <c r="M103" s="3">
        <v>13883</v>
      </c>
      <c r="N103" s="4">
        <v>-3.4346769999999999E-2</v>
      </c>
      <c r="O103" s="3">
        <v>16690</v>
      </c>
      <c r="P103" s="4">
        <v>0.2021346</v>
      </c>
      <c r="Q103" s="3">
        <v>14734</v>
      </c>
      <c r="R103" s="4">
        <v>-0.11717286</v>
      </c>
      <c r="S103" s="3">
        <v>8369</v>
      </c>
      <c r="T103" s="4">
        <v>-0.43196793999999999</v>
      </c>
      <c r="U103" s="3">
        <v>5878</v>
      </c>
      <c r="V103" s="4">
        <v>-0.29762409000000001</v>
      </c>
      <c r="W103" s="3">
        <v>3769</v>
      </c>
      <c r="X103" s="4">
        <v>-0.35880878999999999</v>
      </c>
    </row>
    <row r="104" spans="1:24" hidden="1">
      <c r="A104" s="2" t="s">
        <v>45</v>
      </c>
      <c r="B104" s="2" t="s">
        <v>48</v>
      </c>
      <c r="C104" s="2" t="s">
        <v>217</v>
      </c>
      <c r="D104" s="2" t="s">
        <v>218</v>
      </c>
      <c r="E104" s="3">
        <v>20256</v>
      </c>
      <c r="F104" s="4"/>
      <c r="G104" s="3">
        <v>20436</v>
      </c>
      <c r="H104" s="4">
        <v>8.8897100000000003E-3</v>
      </c>
      <c r="I104" s="3">
        <v>21102</v>
      </c>
      <c r="J104" s="4">
        <v>3.2563130000000003E-2</v>
      </c>
      <c r="K104" s="3">
        <v>21408</v>
      </c>
      <c r="L104" s="4">
        <v>1.4509370000000001E-2</v>
      </c>
      <c r="M104" s="3">
        <v>21045</v>
      </c>
      <c r="N104" s="4">
        <v>-1.6950119999999999E-2</v>
      </c>
      <c r="O104" s="3">
        <v>21425</v>
      </c>
      <c r="P104" s="4">
        <v>1.804563E-2</v>
      </c>
      <c r="Q104" s="3">
        <v>20060</v>
      </c>
      <c r="R104" s="4">
        <v>-6.3695219999999997E-2</v>
      </c>
      <c r="S104" s="3">
        <v>20440</v>
      </c>
      <c r="T104" s="4">
        <v>1.8906579999999999E-2</v>
      </c>
      <c r="U104" s="3">
        <v>20436</v>
      </c>
      <c r="V104" s="4">
        <v>-1.8743000000000001E-4</v>
      </c>
      <c r="W104" s="3">
        <v>20737</v>
      </c>
      <c r="X104" s="4">
        <v>1.4749389999999999E-2</v>
      </c>
    </row>
    <row r="105" spans="1:24" hidden="1">
      <c r="A105" s="2" t="s">
        <v>45</v>
      </c>
      <c r="B105" s="2" t="s">
        <v>48</v>
      </c>
      <c r="C105" s="2" t="s">
        <v>219</v>
      </c>
      <c r="D105" s="2" t="s">
        <v>220</v>
      </c>
      <c r="E105" s="3">
        <v>17404</v>
      </c>
      <c r="F105" s="4"/>
      <c r="G105" s="3">
        <v>17932</v>
      </c>
      <c r="H105" s="4">
        <v>3.032292E-2</v>
      </c>
      <c r="I105" s="3">
        <v>18738</v>
      </c>
      <c r="J105" s="4">
        <v>4.4942019999999999E-2</v>
      </c>
      <c r="K105" s="3">
        <v>19469</v>
      </c>
      <c r="L105" s="4">
        <v>3.8981370000000001E-2</v>
      </c>
      <c r="M105" s="3">
        <v>19901</v>
      </c>
      <c r="N105" s="4">
        <v>2.220447E-2</v>
      </c>
      <c r="O105" s="3">
        <v>20085</v>
      </c>
      <c r="P105" s="4">
        <v>9.2325900000000006E-3</v>
      </c>
      <c r="Q105" s="3">
        <v>20044</v>
      </c>
      <c r="R105" s="4">
        <v>-2.00833E-3</v>
      </c>
      <c r="S105" s="3">
        <v>20557</v>
      </c>
      <c r="T105" s="4">
        <v>2.5567590000000001E-2</v>
      </c>
      <c r="U105" s="3">
        <v>20971</v>
      </c>
      <c r="V105" s="4">
        <v>2.016138E-2</v>
      </c>
      <c r="W105" s="3">
        <v>21877</v>
      </c>
      <c r="X105" s="4">
        <v>4.3177409999999999E-2</v>
      </c>
    </row>
    <row r="106" spans="1:24" hidden="1">
      <c r="A106" s="2" t="s">
        <v>45</v>
      </c>
      <c r="B106" s="2" t="s">
        <v>48</v>
      </c>
      <c r="C106" s="2" t="s">
        <v>221</v>
      </c>
      <c r="D106" s="2" t="s">
        <v>222</v>
      </c>
      <c r="E106" s="3">
        <v>8735</v>
      </c>
      <c r="F106" s="4"/>
      <c r="G106" s="3">
        <v>8507</v>
      </c>
      <c r="H106" s="4">
        <v>-2.602059E-2</v>
      </c>
      <c r="I106" s="3">
        <v>8321</v>
      </c>
      <c r="J106" s="4">
        <v>-2.1892330000000002E-2</v>
      </c>
      <c r="K106" s="3">
        <v>8757</v>
      </c>
      <c r="L106" s="4">
        <v>5.2368709999999999E-2</v>
      </c>
      <c r="M106" s="3">
        <v>8945</v>
      </c>
      <c r="N106" s="4">
        <v>2.1463650000000001E-2</v>
      </c>
      <c r="O106" s="3">
        <v>9181</v>
      </c>
      <c r="P106" s="4">
        <v>2.6428090000000001E-2</v>
      </c>
      <c r="Q106" s="3">
        <v>9200</v>
      </c>
      <c r="R106" s="4">
        <v>2.02549E-3</v>
      </c>
      <c r="S106" s="3">
        <v>9951</v>
      </c>
      <c r="T106" s="4">
        <v>8.1687389999999999E-2</v>
      </c>
      <c r="U106" s="3">
        <v>10286</v>
      </c>
      <c r="V106" s="4">
        <v>3.3650230000000003E-2</v>
      </c>
      <c r="W106" s="3">
        <v>11038</v>
      </c>
      <c r="X106" s="4">
        <v>7.3050169999999998E-2</v>
      </c>
    </row>
    <row r="107" spans="1:24" hidden="1">
      <c r="A107" s="2" t="s">
        <v>45</v>
      </c>
      <c r="B107" s="2" t="s">
        <v>48</v>
      </c>
      <c r="C107" s="2" t="s">
        <v>223</v>
      </c>
      <c r="D107" s="2" t="s">
        <v>224</v>
      </c>
      <c r="E107" s="3">
        <v>7848</v>
      </c>
      <c r="F107" s="4"/>
      <c r="G107" s="3">
        <v>7766</v>
      </c>
      <c r="H107" s="4">
        <v>-1.044805E-2</v>
      </c>
      <c r="I107" s="3">
        <v>7730</v>
      </c>
      <c r="J107" s="4">
        <v>-4.6812599999999996E-3</v>
      </c>
      <c r="K107" s="3">
        <v>7705</v>
      </c>
      <c r="L107" s="4">
        <v>-3.2124200000000001E-3</v>
      </c>
      <c r="M107" s="3">
        <v>7738</v>
      </c>
      <c r="N107" s="4">
        <v>4.3023599999999999E-3</v>
      </c>
      <c r="O107" s="3">
        <v>7386</v>
      </c>
      <c r="P107" s="4">
        <v>-4.5525910000000003E-2</v>
      </c>
      <c r="Q107" s="3">
        <v>6578</v>
      </c>
      <c r="R107" s="4">
        <v>-0.10942874</v>
      </c>
      <c r="S107" s="3">
        <v>6055</v>
      </c>
      <c r="T107" s="4">
        <v>-7.9521789999999995E-2</v>
      </c>
      <c r="U107" s="3">
        <v>5719</v>
      </c>
      <c r="V107" s="4">
        <v>-5.5375430000000003E-2</v>
      </c>
      <c r="W107" s="3">
        <v>5733</v>
      </c>
      <c r="X107" s="4">
        <v>2.4368100000000002E-3</v>
      </c>
    </row>
    <row r="108" spans="1:24" hidden="1">
      <c r="A108" s="2" t="s">
        <v>45</v>
      </c>
      <c r="B108" s="2" t="s">
        <v>48</v>
      </c>
      <c r="C108" s="2" t="s">
        <v>225</v>
      </c>
      <c r="D108" s="2" t="s">
        <v>226</v>
      </c>
      <c r="E108" s="3">
        <v>91958</v>
      </c>
      <c r="F108" s="4"/>
      <c r="G108" s="3">
        <v>93645</v>
      </c>
      <c r="H108" s="4">
        <v>1.833545E-2</v>
      </c>
      <c r="I108" s="3">
        <v>91829</v>
      </c>
      <c r="J108" s="4">
        <v>-1.9383810000000001E-2</v>
      </c>
      <c r="K108" s="3">
        <v>92161</v>
      </c>
      <c r="L108" s="4">
        <v>3.6150100000000001E-3</v>
      </c>
      <c r="M108" s="3">
        <v>90148</v>
      </c>
      <c r="N108" s="4">
        <v>-2.1847849999999999E-2</v>
      </c>
      <c r="O108" s="3">
        <v>90049</v>
      </c>
      <c r="P108" s="4">
        <v>-1.09381E-3</v>
      </c>
      <c r="Q108" s="3">
        <v>84428</v>
      </c>
      <c r="R108" s="4">
        <v>-6.2426700000000002E-2</v>
      </c>
      <c r="S108" s="3">
        <v>77771</v>
      </c>
      <c r="T108" s="4">
        <v>-7.8842789999999996E-2</v>
      </c>
      <c r="U108" s="3">
        <v>75388</v>
      </c>
      <c r="V108" s="4">
        <v>-3.0642309999999999E-2</v>
      </c>
      <c r="W108" s="3">
        <v>77048</v>
      </c>
      <c r="X108" s="4">
        <v>2.2023620000000001E-2</v>
      </c>
    </row>
    <row r="109" spans="1:24" hidden="1">
      <c r="A109" s="2" t="s">
        <v>45</v>
      </c>
      <c r="B109" s="2" t="s">
        <v>48</v>
      </c>
      <c r="C109" s="2" t="s">
        <v>227</v>
      </c>
      <c r="D109" s="2" t="s">
        <v>228</v>
      </c>
      <c r="E109" s="3">
        <v>4152</v>
      </c>
      <c r="F109" s="4"/>
      <c r="G109" s="3">
        <v>4064</v>
      </c>
      <c r="H109" s="4">
        <v>-2.1291049999999999E-2</v>
      </c>
      <c r="I109" s="3">
        <v>3916</v>
      </c>
      <c r="J109" s="4">
        <v>-3.6336689999999998E-2</v>
      </c>
      <c r="K109" s="3">
        <v>4182</v>
      </c>
      <c r="L109" s="4">
        <v>6.7884410000000006E-2</v>
      </c>
      <c r="M109" s="3">
        <v>4299</v>
      </c>
      <c r="N109" s="4">
        <v>2.7861650000000002E-2</v>
      </c>
      <c r="O109" s="3">
        <v>4591</v>
      </c>
      <c r="P109" s="4">
        <v>6.7910460000000006E-2</v>
      </c>
      <c r="Q109" s="3">
        <v>4793</v>
      </c>
      <c r="R109" s="4">
        <v>4.4005710000000003E-2</v>
      </c>
      <c r="S109" s="3">
        <v>4816</v>
      </c>
      <c r="T109" s="4">
        <v>4.8470400000000004E-3</v>
      </c>
      <c r="U109" s="3">
        <v>4805</v>
      </c>
      <c r="V109" s="4">
        <v>-2.3240299999999999E-3</v>
      </c>
      <c r="W109" s="3">
        <v>5244</v>
      </c>
      <c r="X109" s="4">
        <v>9.1377890000000003E-2</v>
      </c>
    </row>
    <row r="110" spans="1:24">
      <c r="A110" s="2" t="s">
        <v>45</v>
      </c>
      <c r="B110" s="2" t="s">
        <v>48</v>
      </c>
      <c r="C110" s="2" t="s">
        <v>129</v>
      </c>
      <c r="D110" s="2" t="s">
        <v>130</v>
      </c>
      <c r="E110" s="3">
        <v>64672</v>
      </c>
      <c r="F110" s="4"/>
      <c r="G110" s="3">
        <v>71104</v>
      </c>
      <c r="H110" s="4">
        <v>9.9461679999999997E-2</v>
      </c>
      <c r="I110" s="3">
        <v>78972</v>
      </c>
      <c r="J110" s="4">
        <v>0.11066092</v>
      </c>
      <c r="K110" s="3">
        <v>88226</v>
      </c>
      <c r="L110" s="4">
        <v>0.11718206</v>
      </c>
      <c r="M110" s="3">
        <v>96180</v>
      </c>
      <c r="N110" s="4">
        <v>9.0145310000000006E-2</v>
      </c>
      <c r="O110" s="3">
        <v>104128</v>
      </c>
      <c r="P110" s="4">
        <v>8.26379E-2</v>
      </c>
      <c r="Q110" s="3">
        <v>107000</v>
      </c>
      <c r="R110" s="4">
        <v>2.758118E-2</v>
      </c>
      <c r="S110" s="3">
        <v>112908</v>
      </c>
      <c r="T110" s="4">
        <v>5.5217189999999999E-2</v>
      </c>
      <c r="U110" s="3">
        <v>120994</v>
      </c>
      <c r="V110" s="4">
        <v>7.1615819999999997E-2</v>
      </c>
      <c r="W110" s="3">
        <v>137660</v>
      </c>
      <c r="X110" s="4">
        <v>0.13774185999999999</v>
      </c>
    </row>
    <row r="111" spans="1:24" hidden="1">
      <c r="A111" s="2" t="s">
        <v>45</v>
      </c>
      <c r="B111" s="2" t="s">
        <v>48</v>
      </c>
      <c r="C111" s="2" t="s">
        <v>140</v>
      </c>
      <c r="D111" s="2" t="s">
        <v>141</v>
      </c>
      <c r="E111" s="3">
        <v>931</v>
      </c>
      <c r="F111" s="4"/>
      <c r="G111" s="3">
        <v>865</v>
      </c>
      <c r="H111" s="4">
        <v>-7.1378120000000003E-2</v>
      </c>
      <c r="I111" s="3">
        <v>701</v>
      </c>
      <c r="J111" s="4">
        <v>-0.18898960000000001</v>
      </c>
      <c r="K111" s="3">
        <v>734</v>
      </c>
      <c r="L111" s="4">
        <v>4.6112050000000002E-2</v>
      </c>
      <c r="M111" s="3">
        <v>615</v>
      </c>
      <c r="N111" s="4">
        <v>-0.16200322</v>
      </c>
      <c r="O111" s="3">
        <v>518</v>
      </c>
      <c r="P111" s="4">
        <v>-0.15668232000000001</v>
      </c>
      <c r="Q111" s="3">
        <v>491</v>
      </c>
      <c r="R111" s="4">
        <v>-5.2973720000000002E-2</v>
      </c>
      <c r="S111" s="3">
        <v>569</v>
      </c>
      <c r="T111" s="4">
        <v>0.15945508999999999</v>
      </c>
      <c r="U111" s="3">
        <v>530</v>
      </c>
      <c r="V111" s="4">
        <v>-6.9838339999999999E-2</v>
      </c>
      <c r="W111" s="3">
        <v>524</v>
      </c>
      <c r="X111" s="4">
        <v>-9.6304200000000006E-3</v>
      </c>
    </row>
    <row r="112" spans="1:24" hidden="1">
      <c r="A112" s="2" t="s">
        <v>45</v>
      </c>
      <c r="B112" s="2" t="s">
        <v>48</v>
      </c>
      <c r="C112" s="2" t="s">
        <v>123</v>
      </c>
      <c r="D112" s="2" t="s">
        <v>124</v>
      </c>
      <c r="E112" s="3">
        <v>84039</v>
      </c>
      <c r="F112" s="4"/>
      <c r="G112" s="3">
        <v>82505</v>
      </c>
      <c r="H112" s="4">
        <v>-1.825214E-2</v>
      </c>
      <c r="I112" s="3">
        <v>80204</v>
      </c>
      <c r="J112" s="4">
        <v>-2.7881179999999998E-2</v>
      </c>
      <c r="K112" s="3">
        <v>82132</v>
      </c>
      <c r="L112" s="4">
        <v>2.4027340000000001E-2</v>
      </c>
      <c r="M112" s="3">
        <v>82476</v>
      </c>
      <c r="N112" s="4">
        <v>4.1967599999999999E-3</v>
      </c>
      <c r="O112" s="3">
        <v>86808</v>
      </c>
      <c r="P112" s="4">
        <v>5.252238E-2</v>
      </c>
      <c r="Q112" s="3">
        <v>86846</v>
      </c>
      <c r="R112" s="4">
        <v>4.3435000000000001E-4</v>
      </c>
      <c r="S112" s="3">
        <v>85526</v>
      </c>
      <c r="T112" s="4">
        <v>-1.519144E-2</v>
      </c>
      <c r="U112" s="3">
        <v>85851</v>
      </c>
      <c r="V112" s="4">
        <v>3.7912900000000001E-3</v>
      </c>
      <c r="W112" s="3">
        <v>84826</v>
      </c>
      <c r="X112" s="4">
        <v>-1.193463E-2</v>
      </c>
    </row>
    <row r="113" spans="1:24" hidden="1">
      <c r="A113" s="2" t="s">
        <v>45</v>
      </c>
      <c r="B113" s="2" t="s">
        <v>48</v>
      </c>
      <c r="C113" s="2" t="s">
        <v>148</v>
      </c>
      <c r="D113" s="2" t="s">
        <v>149</v>
      </c>
      <c r="E113" s="3">
        <v>103972</v>
      </c>
      <c r="F113" s="4"/>
      <c r="G113" s="3">
        <v>112925</v>
      </c>
      <c r="H113" s="4">
        <v>8.6109779999999997E-2</v>
      </c>
      <c r="I113" s="3">
        <v>119479</v>
      </c>
      <c r="J113" s="4">
        <v>5.8037770000000002E-2</v>
      </c>
      <c r="K113" s="3">
        <v>123999</v>
      </c>
      <c r="L113" s="4">
        <v>3.7830910000000002E-2</v>
      </c>
      <c r="M113" s="3">
        <v>124510</v>
      </c>
      <c r="N113" s="4">
        <v>4.12358E-3</v>
      </c>
      <c r="O113" s="3">
        <v>124123</v>
      </c>
      <c r="P113" s="4">
        <v>-3.1107000000000001E-3</v>
      </c>
      <c r="Q113" s="3">
        <v>119920</v>
      </c>
      <c r="R113" s="4">
        <v>-3.3858640000000002E-2</v>
      </c>
      <c r="S113" s="3">
        <v>117102</v>
      </c>
      <c r="T113" s="4">
        <v>-2.3501899999999999E-2</v>
      </c>
      <c r="U113" s="3">
        <v>114611</v>
      </c>
      <c r="V113" s="4">
        <v>-2.1267439999999999E-2</v>
      </c>
      <c r="W113" s="3">
        <v>116255</v>
      </c>
      <c r="X113" s="4">
        <v>1.4344880000000001E-2</v>
      </c>
    </row>
    <row r="114" spans="1:24" hidden="1">
      <c r="A114" s="2" t="s">
        <v>45</v>
      </c>
      <c r="B114" s="2" t="s">
        <v>48</v>
      </c>
      <c r="C114" s="2" t="s">
        <v>136</v>
      </c>
      <c r="D114" s="2" t="s">
        <v>137</v>
      </c>
      <c r="E114" s="3">
        <v>16877</v>
      </c>
      <c r="F114" s="4"/>
      <c r="G114" s="3">
        <v>17273</v>
      </c>
      <c r="H114" s="4">
        <v>2.3466210000000001E-2</v>
      </c>
      <c r="I114" s="3">
        <v>17731</v>
      </c>
      <c r="J114" s="4">
        <v>2.6521389999999999E-2</v>
      </c>
      <c r="K114" s="3">
        <v>18813</v>
      </c>
      <c r="L114" s="4">
        <v>6.1034779999999997E-2</v>
      </c>
      <c r="M114" s="3">
        <v>19001</v>
      </c>
      <c r="N114" s="4">
        <v>1.0007520000000001E-2</v>
      </c>
      <c r="O114" s="3">
        <v>18506</v>
      </c>
      <c r="P114" s="4">
        <v>-2.606137E-2</v>
      </c>
      <c r="Q114" s="3">
        <v>17994</v>
      </c>
      <c r="R114" s="4">
        <v>-2.764958E-2</v>
      </c>
      <c r="S114" s="3">
        <v>17625</v>
      </c>
      <c r="T114" s="4">
        <v>-2.0515470000000001E-2</v>
      </c>
      <c r="U114" s="3">
        <v>17310</v>
      </c>
      <c r="V114" s="4">
        <v>-1.789702E-2</v>
      </c>
      <c r="W114" s="3">
        <v>17543</v>
      </c>
      <c r="X114" s="4">
        <v>1.349581E-2</v>
      </c>
    </row>
    <row r="115" spans="1:24" hidden="1">
      <c r="A115" s="2" t="s">
        <v>45</v>
      </c>
      <c r="B115" s="2" t="s">
        <v>48</v>
      </c>
      <c r="C115" s="2" t="s">
        <v>229</v>
      </c>
      <c r="D115" s="2" t="s">
        <v>230</v>
      </c>
      <c r="E115" s="3">
        <v>17359</v>
      </c>
      <c r="F115" s="4"/>
      <c r="G115" s="3">
        <v>16475</v>
      </c>
      <c r="H115" s="4">
        <v>-5.0924129999999998E-2</v>
      </c>
      <c r="I115" s="3">
        <v>15633</v>
      </c>
      <c r="J115" s="4">
        <v>-5.107097E-2</v>
      </c>
      <c r="K115" s="3">
        <v>15318</v>
      </c>
      <c r="L115" s="4">
        <v>-2.0185249999999998E-2</v>
      </c>
      <c r="M115" s="3">
        <v>14911</v>
      </c>
      <c r="N115" s="4">
        <v>-2.653264E-2</v>
      </c>
      <c r="O115" s="3">
        <v>14275</v>
      </c>
      <c r="P115" s="4">
        <v>-4.2670470000000002E-2</v>
      </c>
      <c r="Q115" s="3">
        <v>12876</v>
      </c>
      <c r="R115" s="4">
        <v>-9.8042219999999999E-2</v>
      </c>
      <c r="S115" s="3">
        <v>11977</v>
      </c>
      <c r="T115" s="4">
        <v>-6.9797849999999995E-2</v>
      </c>
      <c r="U115" s="3">
        <v>11266</v>
      </c>
      <c r="V115" s="4">
        <v>-5.9389690000000002E-2</v>
      </c>
      <c r="W115" s="3">
        <v>10710</v>
      </c>
      <c r="X115" s="4">
        <v>-4.9295650000000003E-2</v>
      </c>
    </row>
    <row r="116" spans="1:24" hidden="1">
      <c r="A116" s="2" t="s">
        <v>45</v>
      </c>
      <c r="B116" s="2" t="s">
        <v>48</v>
      </c>
      <c r="C116" s="2" t="s">
        <v>138</v>
      </c>
      <c r="D116" s="2" t="s">
        <v>139</v>
      </c>
      <c r="E116" s="3">
        <v>26432</v>
      </c>
      <c r="F116" s="4"/>
      <c r="G116" s="3">
        <v>26484</v>
      </c>
      <c r="H116" s="4">
        <v>1.9482600000000001E-3</v>
      </c>
      <c r="I116" s="3">
        <v>25778</v>
      </c>
      <c r="J116" s="4">
        <v>-2.663519E-2</v>
      </c>
      <c r="K116" s="3">
        <v>25030</v>
      </c>
      <c r="L116" s="4">
        <v>-2.9030230000000001E-2</v>
      </c>
      <c r="M116" s="3">
        <v>23731</v>
      </c>
      <c r="N116" s="4">
        <v>-5.1880900000000001E-2</v>
      </c>
      <c r="O116" s="3">
        <v>23115</v>
      </c>
      <c r="P116" s="4">
        <v>-2.5984819999999999E-2</v>
      </c>
      <c r="Q116" s="3">
        <v>21198</v>
      </c>
      <c r="R116" s="4">
        <v>-8.2942959999999996E-2</v>
      </c>
      <c r="S116" s="3">
        <v>19347</v>
      </c>
      <c r="T116" s="4">
        <v>-8.7315249999999997E-2</v>
      </c>
      <c r="U116" s="3">
        <v>17868</v>
      </c>
      <c r="V116" s="4">
        <v>-7.6433769999999998E-2</v>
      </c>
      <c r="W116" s="3">
        <v>17521</v>
      </c>
      <c r="X116" s="4">
        <v>-1.9422100000000001E-2</v>
      </c>
    </row>
    <row r="117" spans="1:24" hidden="1">
      <c r="A117" s="2" t="s">
        <v>45</v>
      </c>
      <c r="B117" s="2" t="s">
        <v>48</v>
      </c>
      <c r="C117" s="2" t="s">
        <v>231</v>
      </c>
      <c r="D117" s="2" t="s">
        <v>232</v>
      </c>
      <c r="E117" s="3">
        <v>4322</v>
      </c>
      <c r="F117" s="4"/>
      <c r="G117" s="3">
        <v>4239</v>
      </c>
      <c r="H117" s="4">
        <v>-1.9096510000000001E-2</v>
      </c>
      <c r="I117" s="3">
        <v>4052</v>
      </c>
      <c r="J117" s="4">
        <v>-4.4282500000000002E-2</v>
      </c>
      <c r="K117" s="3">
        <v>4136</v>
      </c>
      <c r="L117" s="4">
        <v>2.0691560000000001E-2</v>
      </c>
      <c r="M117" s="3">
        <v>4218</v>
      </c>
      <c r="N117" s="4">
        <v>1.989289E-2</v>
      </c>
      <c r="O117" s="3">
        <v>4648</v>
      </c>
      <c r="P117" s="4">
        <v>0.10189507</v>
      </c>
      <c r="Q117" s="3">
        <v>4504</v>
      </c>
      <c r="R117" s="4">
        <v>-3.0810810000000001E-2</v>
      </c>
      <c r="S117" s="3">
        <v>4405</v>
      </c>
      <c r="T117" s="4">
        <v>-2.1995879999999999E-2</v>
      </c>
      <c r="U117" s="3">
        <v>4459</v>
      </c>
      <c r="V117" s="4">
        <v>1.229093E-2</v>
      </c>
      <c r="W117" s="3">
        <v>4782</v>
      </c>
      <c r="X117" s="4">
        <v>7.2346830000000001E-2</v>
      </c>
    </row>
    <row r="118" spans="1:24" hidden="1">
      <c r="A118" s="2" t="s">
        <v>45</v>
      </c>
      <c r="B118" s="2" t="s">
        <v>48</v>
      </c>
      <c r="C118" s="2" t="s">
        <v>233</v>
      </c>
      <c r="D118" s="2" t="s">
        <v>234</v>
      </c>
      <c r="E118" s="3">
        <v>41892</v>
      </c>
      <c r="F118" s="4"/>
      <c r="G118" s="3">
        <v>40698</v>
      </c>
      <c r="H118" s="4">
        <v>-2.8494160000000001E-2</v>
      </c>
      <c r="I118" s="3">
        <v>39332</v>
      </c>
      <c r="J118" s="4">
        <v>-3.3568269999999997E-2</v>
      </c>
      <c r="K118" s="3">
        <v>38921</v>
      </c>
      <c r="L118" s="4">
        <v>-1.0454089999999999E-2</v>
      </c>
      <c r="M118" s="3">
        <v>37515</v>
      </c>
      <c r="N118" s="4">
        <v>-3.6111110000000002E-2</v>
      </c>
      <c r="O118" s="3">
        <v>35590</v>
      </c>
      <c r="P118" s="4">
        <v>-5.1311339999999997E-2</v>
      </c>
      <c r="Q118" s="3">
        <v>32954</v>
      </c>
      <c r="R118" s="4">
        <v>-7.4078870000000005E-2</v>
      </c>
      <c r="S118" s="3">
        <v>31203</v>
      </c>
      <c r="T118" s="4">
        <v>-5.311958E-2</v>
      </c>
      <c r="U118" s="3">
        <v>30242</v>
      </c>
      <c r="V118" s="4">
        <v>-3.080745E-2</v>
      </c>
      <c r="W118" s="3">
        <v>29888</v>
      </c>
      <c r="X118" s="4">
        <v>-1.170762E-2</v>
      </c>
    </row>
    <row r="119" spans="1:24" hidden="1">
      <c r="A119" s="2" t="s">
        <v>45</v>
      </c>
      <c r="B119" s="2" t="s">
        <v>48</v>
      </c>
      <c r="C119" s="2" t="s">
        <v>131</v>
      </c>
      <c r="D119" s="2" t="s">
        <v>132</v>
      </c>
      <c r="E119" s="3">
        <v>43404</v>
      </c>
      <c r="F119" s="4"/>
      <c r="G119" s="3">
        <v>43575</v>
      </c>
      <c r="H119" s="4">
        <v>3.9347999999999996E-3</v>
      </c>
      <c r="I119" s="3">
        <v>44795</v>
      </c>
      <c r="J119" s="4">
        <v>2.7998140000000001E-2</v>
      </c>
      <c r="K119" s="3">
        <v>45565</v>
      </c>
      <c r="L119" s="4">
        <v>1.7191089999999999E-2</v>
      </c>
      <c r="M119" s="3">
        <v>44355</v>
      </c>
      <c r="N119" s="4">
        <v>-2.656391E-2</v>
      </c>
      <c r="O119" s="3">
        <v>43033</v>
      </c>
      <c r="P119" s="4">
        <v>-2.980317E-2</v>
      </c>
      <c r="Q119" s="3">
        <v>38319</v>
      </c>
      <c r="R119" s="4">
        <v>-0.10953352</v>
      </c>
      <c r="S119" s="3">
        <v>37360</v>
      </c>
      <c r="T119" s="4">
        <v>-2.5041440000000002E-2</v>
      </c>
      <c r="U119" s="3">
        <v>37619</v>
      </c>
      <c r="V119" s="4">
        <v>6.9369499999999999E-3</v>
      </c>
      <c r="W119" s="3">
        <v>37067</v>
      </c>
      <c r="X119" s="4">
        <v>-1.465288E-2</v>
      </c>
    </row>
    <row r="120" spans="1:24" hidden="1">
      <c r="A120" s="2" t="s">
        <v>45</v>
      </c>
      <c r="B120" s="2" t="s">
        <v>48</v>
      </c>
      <c r="C120" s="2" t="s">
        <v>235</v>
      </c>
      <c r="D120" s="2" t="s">
        <v>236</v>
      </c>
      <c r="E120" s="5" t="s">
        <v>86</v>
      </c>
      <c r="F120" s="4"/>
      <c r="G120" s="3">
        <v>109</v>
      </c>
      <c r="H120" s="6" t="s">
        <v>86</v>
      </c>
      <c r="I120" s="5" t="s">
        <v>86</v>
      </c>
      <c r="J120" s="6" t="s">
        <v>86</v>
      </c>
      <c r="K120" s="3">
        <v>111</v>
      </c>
      <c r="L120" s="6" t="s">
        <v>86</v>
      </c>
      <c r="M120" s="3">
        <v>123</v>
      </c>
      <c r="N120" s="4">
        <v>0.10760482</v>
      </c>
      <c r="O120" s="3">
        <v>131</v>
      </c>
      <c r="P120" s="4">
        <v>6.5336790000000006E-2</v>
      </c>
      <c r="Q120" s="3">
        <v>149</v>
      </c>
      <c r="R120" s="4">
        <v>0.14182247000000001</v>
      </c>
      <c r="S120" s="3">
        <v>149</v>
      </c>
      <c r="T120" s="4">
        <v>-3.2605400000000001E-3</v>
      </c>
      <c r="U120" s="3">
        <v>114</v>
      </c>
      <c r="V120" s="4">
        <v>-0.23202941999999999</v>
      </c>
      <c r="W120" s="3">
        <v>108</v>
      </c>
      <c r="X120" s="4">
        <v>-5.226136E-2</v>
      </c>
    </row>
    <row r="121" spans="1:24" hidden="1">
      <c r="A121" s="2" t="s">
        <v>45</v>
      </c>
      <c r="B121" s="2" t="s">
        <v>48</v>
      </c>
      <c r="C121" s="2" t="s">
        <v>113</v>
      </c>
      <c r="D121" s="2" t="s">
        <v>114</v>
      </c>
      <c r="E121" s="3">
        <v>113645</v>
      </c>
      <c r="F121" s="4"/>
      <c r="G121" s="3">
        <v>115962</v>
      </c>
      <c r="H121" s="4">
        <v>2.0382049999999999E-2</v>
      </c>
      <c r="I121" s="3">
        <v>117556</v>
      </c>
      <c r="J121" s="4">
        <v>1.37495E-2</v>
      </c>
      <c r="K121" s="3">
        <v>120604</v>
      </c>
      <c r="L121" s="4">
        <v>2.5931300000000001E-2</v>
      </c>
      <c r="M121" s="3">
        <v>124849</v>
      </c>
      <c r="N121" s="4">
        <v>3.5191260000000002E-2</v>
      </c>
      <c r="O121" s="3">
        <v>131032</v>
      </c>
      <c r="P121" s="4">
        <v>4.9531060000000002E-2</v>
      </c>
      <c r="Q121" s="3">
        <v>129548</v>
      </c>
      <c r="R121" s="4">
        <v>-1.132847E-2</v>
      </c>
      <c r="S121" s="3">
        <v>129145</v>
      </c>
      <c r="T121" s="4">
        <v>-3.1073099999999998E-3</v>
      </c>
      <c r="U121" s="3">
        <v>127761</v>
      </c>
      <c r="V121" s="4">
        <v>-1.0716740000000001E-2</v>
      </c>
      <c r="W121" s="3">
        <v>131418</v>
      </c>
      <c r="X121" s="4">
        <v>2.8618399999999999E-2</v>
      </c>
    </row>
    <row r="122" spans="1:24" hidden="1">
      <c r="A122" s="2" t="s">
        <v>45</v>
      </c>
      <c r="B122" s="2" t="s">
        <v>48</v>
      </c>
      <c r="C122" s="2" t="s">
        <v>237</v>
      </c>
      <c r="D122" s="2" t="s">
        <v>238</v>
      </c>
      <c r="E122" s="3">
        <v>21732</v>
      </c>
      <c r="F122" s="4"/>
      <c r="G122" s="3">
        <v>23176</v>
      </c>
      <c r="H122" s="4">
        <v>6.6463129999999995E-2</v>
      </c>
      <c r="I122" s="3">
        <v>24113</v>
      </c>
      <c r="J122" s="4">
        <v>4.0416460000000001E-2</v>
      </c>
      <c r="K122" s="3">
        <v>25008</v>
      </c>
      <c r="L122" s="4">
        <v>3.7118350000000001E-2</v>
      </c>
      <c r="M122" s="3">
        <v>25757</v>
      </c>
      <c r="N122" s="4">
        <v>2.9958129999999999E-2</v>
      </c>
      <c r="O122" s="3">
        <v>25855</v>
      </c>
      <c r="P122" s="4">
        <v>3.7910000000000001E-3</v>
      </c>
      <c r="Q122" s="3">
        <v>24763</v>
      </c>
      <c r="R122" s="4">
        <v>-4.2231020000000001E-2</v>
      </c>
      <c r="S122" s="3">
        <v>23803</v>
      </c>
      <c r="T122" s="4">
        <v>-3.8785180000000002E-2</v>
      </c>
      <c r="U122" s="3">
        <v>22122</v>
      </c>
      <c r="V122" s="4">
        <v>-7.0609489999999997E-2</v>
      </c>
      <c r="W122" s="3">
        <v>22520</v>
      </c>
      <c r="X122" s="4">
        <v>1.8010910000000002E-2</v>
      </c>
    </row>
    <row r="123" spans="1:24" hidden="1">
      <c r="A123" s="2" t="s">
        <v>45</v>
      </c>
      <c r="B123" s="2" t="s">
        <v>48</v>
      </c>
      <c r="C123" s="2" t="s">
        <v>239</v>
      </c>
      <c r="D123" s="2" t="s">
        <v>240</v>
      </c>
      <c r="E123" s="5" t="s">
        <v>86</v>
      </c>
      <c r="F123" s="4"/>
      <c r="G123" s="5" t="s">
        <v>86</v>
      </c>
      <c r="H123" s="6" t="s">
        <v>86</v>
      </c>
      <c r="I123" s="3">
        <v>180</v>
      </c>
      <c r="J123" s="6" t="s">
        <v>86</v>
      </c>
      <c r="K123" s="3">
        <v>119</v>
      </c>
      <c r="L123" s="4">
        <v>-0.34248515000000002</v>
      </c>
      <c r="M123" s="3">
        <v>104</v>
      </c>
      <c r="N123" s="4">
        <v>-0.12236986</v>
      </c>
      <c r="O123" s="3">
        <v>105</v>
      </c>
      <c r="P123" s="4">
        <v>4.8358000000000003E-3</v>
      </c>
      <c r="Q123" s="3">
        <v>104</v>
      </c>
      <c r="R123" s="4">
        <v>-3.7618199999999999E-3</v>
      </c>
      <c r="S123" s="5" t="s">
        <v>86</v>
      </c>
      <c r="T123" s="6" t="s">
        <v>86</v>
      </c>
      <c r="U123" s="5" t="s">
        <v>86</v>
      </c>
      <c r="V123" s="6" t="s">
        <v>86</v>
      </c>
      <c r="W123" s="5" t="s">
        <v>86</v>
      </c>
      <c r="X123" s="6" t="s">
        <v>86</v>
      </c>
    </row>
    <row r="124" spans="1:24" hidden="1">
      <c r="A124" s="2" t="s">
        <v>45</v>
      </c>
      <c r="B124" s="2" t="s">
        <v>48</v>
      </c>
      <c r="C124" s="2" t="s">
        <v>241</v>
      </c>
      <c r="D124" s="2" t="s">
        <v>242</v>
      </c>
      <c r="E124" s="3">
        <v>256</v>
      </c>
      <c r="F124" s="4"/>
      <c r="G124" s="3">
        <v>348</v>
      </c>
      <c r="H124" s="4">
        <v>0.35619652000000002</v>
      </c>
      <c r="I124" s="3">
        <v>452</v>
      </c>
      <c r="J124" s="4">
        <v>0.30060713999999999</v>
      </c>
      <c r="K124" s="3">
        <v>596</v>
      </c>
      <c r="L124" s="4">
        <v>0.31721396000000002</v>
      </c>
      <c r="M124" s="3">
        <v>634</v>
      </c>
      <c r="N124" s="4">
        <v>6.4506300000000003E-2</v>
      </c>
      <c r="O124" s="3">
        <v>1310</v>
      </c>
      <c r="P124" s="4">
        <v>1.0671354399999999</v>
      </c>
      <c r="Q124" s="3">
        <v>1444</v>
      </c>
      <c r="R124" s="4">
        <v>0.10203042</v>
      </c>
      <c r="S124" s="3">
        <v>1539</v>
      </c>
      <c r="T124" s="4">
        <v>6.545376E-2</v>
      </c>
      <c r="U124" s="3">
        <v>1611</v>
      </c>
      <c r="V124" s="4">
        <v>4.7086500000000003E-2</v>
      </c>
      <c r="W124" s="3">
        <v>1536</v>
      </c>
      <c r="X124" s="4">
        <v>-4.6673659999999999E-2</v>
      </c>
    </row>
    <row r="125" spans="1:24" hidden="1">
      <c r="A125" s="2" t="s">
        <v>45</v>
      </c>
      <c r="B125" s="2" t="s">
        <v>48</v>
      </c>
      <c r="C125" s="2" t="s">
        <v>133</v>
      </c>
      <c r="D125" s="2" t="s">
        <v>134</v>
      </c>
      <c r="E125" s="3">
        <v>49919</v>
      </c>
      <c r="F125" s="4"/>
      <c r="G125" s="3">
        <v>51298</v>
      </c>
      <c r="H125" s="4">
        <v>2.7634969999999998E-2</v>
      </c>
      <c r="I125" s="3">
        <v>51795</v>
      </c>
      <c r="J125" s="4">
        <v>9.6813899999999998E-3</v>
      </c>
      <c r="K125" s="3">
        <v>53645</v>
      </c>
      <c r="L125" s="4">
        <v>3.572111E-2</v>
      </c>
      <c r="M125" s="3">
        <v>54801</v>
      </c>
      <c r="N125" s="4">
        <v>2.1543630000000001E-2</v>
      </c>
      <c r="O125" s="3">
        <v>55100</v>
      </c>
      <c r="P125" s="4">
        <v>5.46008E-3</v>
      </c>
      <c r="Q125" s="3">
        <v>52762</v>
      </c>
      <c r="R125" s="4">
        <v>-4.2432079999999997E-2</v>
      </c>
      <c r="S125" s="3">
        <v>52724</v>
      </c>
      <c r="T125" s="4">
        <v>-7.1142000000000004E-4</v>
      </c>
      <c r="U125" s="3">
        <v>53972</v>
      </c>
      <c r="V125" s="4">
        <v>2.367257E-2</v>
      </c>
      <c r="W125" s="3">
        <v>57495</v>
      </c>
      <c r="X125" s="4">
        <v>6.5276780000000006E-2</v>
      </c>
    </row>
    <row r="126" spans="1:24" hidden="1">
      <c r="A126" s="2" t="s">
        <v>45</v>
      </c>
      <c r="B126" s="2" t="s">
        <v>48</v>
      </c>
      <c r="C126" s="2" t="s">
        <v>117</v>
      </c>
      <c r="D126" s="2" t="s">
        <v>118</v>
      </c>
      <c r="E126" s="3">
        <v>50909</v>
      </c>
      <c r="F126" s="4"/>
      <c r="G126" s="3">
        <v>52764</v>
      </c>
      <c r="H126" s="4">
        <v>3.6443679999999999E-2</v>
      </c>
      <c r="I126" s="3">
        <v>52974</v>
      </c>
      <c r="J126" s="4">
        <v>3.9781299999999999E-3</v>
      </c>
      <c r="K126" s="3">
        <v>52883</v>
      </c>
      <c r="L126" s="4">
        <v>-1.7122400000000001E-3</v>
      </c>
      <c r="M126" s="3">
        <v>52122</v>
      </c>
      <c r="N126" s="4">
        <v>-1.438992E-2</v>
      </c>
      <c r="O126" s="3">
        <v>53023</v>
      </c>
      <c r="P126" s="4">
        <v>1.7273150000000001E-2</v>
      </c>
      <c r="Q126" s="3">
        <v>51379</v>
      </c>
      <c r="R126" s="4">
        <v>-3.0993960000000001E-2</v>
      </c>
      <c r="S126" s="3">
        <v>50455</v>
      </c>
      <c r="T126" s="4">
        <v>-1.7985859999999999E-2</v>
      </c>
      <c r="U126" s="3">
        <v>50258</v>
      </c>
      <c r="V126" s="4">
        <v>-3.90303E-3</v>
      </c>
      <c r="W126" s="3">
        <v>51757</v>
      </c>
      <c r="X126" s="4">
        <v>2.9824199999999999E-2</v>
      </c>
    </row>
    <row r="127" spans="1:24" hidden="1">
      <c r="A127" s="2" t="s">
        <v>45</v>
      </c>
      <c r="B127" s="2" t="s">
        <v>48</v>
      </c>
      <c r="C127" s="2" t="s">
        <v>243</v>
      </c>
      <c r="D127" s="2" t="s">
        <v>244</v>
      </c>
      <c r="E127" s="5" t="s">
        <v>86</v>
      </c>
      <c r="F127" s="4"/>
      <c r="G127" s="5" t="s">
        <v>86</v>
      </c>
      <c r="H127" s="6" t="s">
        <v>86</v>
      </c>
      <c r="I127" s="5" t="s">
        <v>86</v>
      </c>
      <c r="J127" s="6" t="s">
        <v>86</v>
      </c>
      <c r="K127" s="3"/>
      <c r="L127" s="4"/>
      <c r="M127" s="3"/>
      <c r="N127" s="4"/>
      <c r="O127" s="5" t="s">
        <v>86</v>
      </c>
      <c r="P127" s="6" t="s">
        <v>86</v>
      </c>
      <c r="Q127" s="5" t="s">
        <v>86</v>
      </c>
      <c r="R127" s="6" t="s">
        <v>86</v>
      </c>
      <c r="S127" s="5" t="s">
        <v>86</v>
      </c>
      <c r="T127" s="6" t="s">
        <v>86</v>
      </c>
      <c r="U127" s="5" t="s">
        <v>86</v>
      </c>
      <c r="V127" s="6" t="s">
        <v>86</v>
      </c>
      <c r="W127" s="3"/>
      <c r="X127" s="4"/>
    </row>
    <row r="128" spans="1:24" hidden="1">
      <c r="A128" s="2" t="s">
        <v>45</v>
      </c>
      <c r="B128" s="2" t="s">
        <v>48</v>
      </c>
      <c r="C128" s="2" t="s">
        <v>245</v>
      </c>
      <c r="D128" s="2" t="s">
        <v>246</v>
      </c>
      <c r="E128" s="5" t="s">
        <v>86</v>
      </c>
      <c r="F128" s="4"/>
      <c r="G128" s="3"/>
      <c r="H128" s="4"/>
      <c r="I128" s="3"/>
      <c r="J128" s="4"/>
      <c r="K128" s="5" t="s">
        <v>86</v>
      </c>
      <c r="L128" s="6" t="s">
        <v>86</v>
      </c>
      <c r="M128" s="3"/>
      <c r="N128" s="4"/>
      <c r="O128" s="3"/>
      <c r="P128" s="4"/>
      <c r="Q128" s="5" t="s">
        <v>86</v>
      </c>
      <c r="R128" s="6" t="s">
        <v>86</v>
      </c>
      <c r="S128" s="5" t="s">
        <v>86</v>
      </c>
      <c r="T128" s="6" t="s">
        <v>86</v>
      </c>
      <c r="U128" s="3"/>
      <c r="V128" s="4"/>
      <c r="W128" s="3"/>
      <c r="X128" s="4"/>
    </row>
    <row r="129" spans="1:24" hidden="1">
      <c r="A129" s="2" t="s">
        <v>45</v>
      </c>
      <c r="B129" s="2" t="s">
        <v>48</v>
      </c>
      <c r="C129" s="2" t="s">
        <v>247</v>
      </c>
      <c r="D129" s="2" t="s">
        <v>248</v>
      </c>
      <c r="E129" s="3">
        <v>143</v>
      </c>
      <c r="F129" s="4"/>
      <c r="G129" s="3">
        <v>155</v>
      </c>
      <c r="H129" s="4">
        <v>8.4658310000000001E-2</v>
      </c>
      <c r="I129" s="3">
        <v>157</v>
      </c>
      <c r="J129" s="4">
        <v>1.088454E-2</v>
      </c>
      <c r="K129" s="3">
        <v>177</v>
      </c>
      <c r="L129" s="4">
        <v>0.13010677000000001</v>
      </c>
      <c r="M129" s="3">
        <v>158</v>
      </c>
      <c r="N129" s="4">
        <v>-0.10744969</v>
      </c>
      <c r="O129" s="3">
        <v>186</v>
      </c>
      <c r="P129" s="4">
        <v>0.17436983</v>
      </c>
      <c r="Q129" s="3">
        <v>159</v>
      </c>
      <c r="R129" s="4">
        <v>-0.14452058000000001</v>
      </c>
      <c r="S129" s="3">
        <v>136</v>
      </c>
      <c r="T129" s="4">
        <v>-0.14265042</v>
      </c>
      <c r="U129" s="3">
        <v>118</v>
      </c>
      <c r="V129" s="4">
        <v>-0.13615026999999999</v>
      </c>
      <c r="W129" s="3">
        <v>106</v>
      </c>
      <c r="X129" s="4">
        <v>-0.1019419</v>
      </c>
    </row>
    <row r="130" spans="1:24" hidden="1">
      <c r="A130" s="2" t="s">
        <v>45</v>
      </c>
      <c r="B130" s="2" t="s">
        <v>48</v>
      </c>
      <c r="C130" s="2" t="s">
        <v>249</v>
      </c>
      <c r="D130" s="2" t="s">
        <v>250</v>
      </c>
      <c r="E130" s="5" t="s">
        <v>86</v>
      </c>
      <c r="F130" s="4"/>
      <c r="G130" s="5" t="s">
        <v>86</v>
      </c>
      <c r="H130" s="6" t="s">
        <v>86</v>
      </c>
      <c r="I130" s="5" t="s">
        <v>86</v>
      </c>
      <c r="J130" s="6" t="s">
        <v>86</v>
      </c>
      <c r="K130" s="5" t="s">
        <v>86</v>
      </c>
      <c r="L130" s="6" t="s">
        <v>86</v>
      </c>
      <c r="M130" s="5" t="s">
        <v>86</v>
      </c>
      <c r="N130" s="6" t="s">
        <v>86</v>
      </c>
      <c r="O130" s="5" t="s">
        <v>86</v>
      </c>
      <c r="P130" s="6" t="s">
        <v>86</v>
      </c>
      <c r="Q130" s="5" t="s">
        <v>86</v>
      </c>
      <c r="R130" s="6" t="s">
        <v>86</v>
      </c>
      <c r="S130" s="5" t="s">
        <v>86</v>
      </c>
      <c r="T130" s="6" t="s">
        <v>86</v>
      </c>
      <c r="U130" s="3"/>
      <c r="V130" s="4"/>
      <c r="W130" s="3"/>
      <c r="X130" s="4"/>
    </row>
    <row r="131" spans="1:24" hidden="1">
      <c r="A131" s="2" t="s">
        <v>45</v>
      </c>
      <c r="B131" s="2" t="s">
        <v>48</v>
      </c>
      <c r="C131" s="2" t="s">
        <v>251</v>
      </c>
      <c r="D131" s="2" t="s">
        <v>252</v>
      </c>
      <c r="E131" s="3">
        <v>200</v>
      </c>
      <c r="F131" s="4"/>
      <c r="G131" s="3">
        <v>188</v>
      </c>
      <c r="H131" s="4">
        <v>-5.7159309999999998E-2</v>
      </c>
      <c r="I131" s="3">
        <v>196</v>
      </c>
      <c r="J131" s="4">
        <v>4.3051499999999999E-2</v>
      </c>
      <c r="K131" s="3">
        <v>173</v>
      </c>
      <c r="L131" s="4">
        <v>-0.12017061</v>
      </c>
      <c r="M131" s="3">
        <v>172</v>
      </c>
      <c r="N131" s="4">
        <v>-1.71598E-3</v>
      </c>
      <c r="O131" s="3">
        <v>109</v>
      </c>
      <c r="P131" s="4">
        <v>-0.37068405999999998</v>
      </c>
      <c r="Q131" s="3">
        <v>103</v>
      </c>
      <c r="R131" s="4">
        <v>-5.0954609999999997E-2</v>
      </c>
      <c r="S131" s="3">
        <v>112</v>
      </c>
      <c r="T131" s="4">
        <v>8.3653229999999995E-2</v>
      </c>
      <c r="U131" s="5" t="s">
        <v>86</v>
      </c>
      <c r="V131" s="6" t="s">
        <v>86</v>
      </c>
      <c r="W131" s="5" t="s">
        <v>86</v>
      </c>
      <c r="X131" s="6" t="s">
        <v>86</v>
      </c>
    </row>
    <row r="132" spans="1:24" hidden="1">
      <c r="A132" s="2" t="s">
        <v>45</v>
      </c>
      <c r="B132" s="2" t="s">
        <v>48</v>
      </c>
      <c r="C132" s="2" t="s">
        <v>253</v>
      </c>
      <c r="D132" s="2" t="s">
        <v>254</v>
      </c>
      <c r="E132" s="3"/>
      <c r="F132" s="4"/>
      <c r="G132" s="3"/>
      <c r="H132" s="4"/>
      <c r="I132" s="3"/>
      <c r="J132" s="4"/>
      <c r="K132" s="3"/>
      <c r="L132" s="4"/>
      <c r="M132" s="3"/>
      <c r="N132" s="4"/>
      <c r="O132" s="3"/>
      <c r="P132" s="4"/>
      <c r="Q132" s="5" t="s">
        <v>86</v>
      </c>
      <c r="R132" s="6" t="s">
        <v>86</v>
      </c>
      <c r="S132" s="5" t="s">
        <v>86</v>
      </c>
      <c r="T132" s="6" t="s">
        <v>86</v>
      </c>
      <c r="U132" s="5" t="s">
        <v>86</v>
      </c>
      <c r="V132" s="6" t="s">
        <v>86</v>
      </c>
      <c r="W132" s="3"/>
      <c r="X132" s="4"/>
    </row>
    <row r="133" spans="1:24" hidden="1">
      <c r="A133" s="2" t="s">
        <v>45</v>
      </c>
      <c r="B133" s="2" t="s">
        <v>48</v>
      </c>
      <c r="C133" s="2" t="s">
        <v>255</v>
      </c>
      <c r="D133" s="2" t="s">
        <v>256</v>
      </c>
      <c r="E133" s="3">
        <v>9641</v>
      </c>
      <c r="F133" s="4"/>
      <c r="G133" s="3">
        <v>9348</v>
      </c>
      <c r="H133" s="4">
        <v>-3.0386989999999999E-2</v>
      </c>
      <c r="I133" s="3">
        <v>9266</v>
      </c>
      <c r="J133" s="4">
        <v>-8.7792800000000004E-3</v>
      </c>
      <c r="K133" s="3">
        <v>9170</v>
      </c>
      <c r="L133" s="4">
        <v>-1.040634E-2</v>
      </c>
      <c r="M133" s="3">
        <v>8963</v>
      </c>
      <c r="N133" s="4">
        <v>-2.2519399999999998E-2</v>
      </c>
      <c r="O133" s="3">
        <v>8855</v>
      </c>
      <c r="P133" s="4">
        <v>-1.211373E-2</v>
      </c>
      <c r="Q133" s="3">
        <v>8271</v>
      </c>
      <c r="R133" s="4">
        <v>-6.5950220000000004E-2</v>
      </c>
      <c r="S133" s="3">
        <v>7623</v>
      </c>
      <c r="T133" s="4">
        <v>-7.8333819999999998E-2</v>
      </c>
      <c r="U133" s="3">
        <v>7104</v>
      </c>
      <c r="V133" s="4">
        <v>-6.8098660000000005E-2</v>
      </c>
      <c r="W133" s="3">
        <v>7445</v>
      </c>
      <c r="X133" s="4">
        <v>4.8012510000000001E-2</v>
      </c>
    </row>
    <row r="134" spans="1:24" hidden="1">
      <c r="A134" s="2" t="s">
        <v>45</v>
      </c>
      <c r="B134" s="2" t="s">
        <v>48</v>
      </c>
      <c r="C134" s="2" t="s">
        <v>257</v>
      </c>
      <c r="D134" s="2" t="s">
        <v>258</v>
      </c>
      <c r="E134" s="3">
        <v>5869</v>
      </c>
      <c r="F134" s="4"/>
      <c r="G134" s="3">
        <v>5791</v>
      </c>
      <c r="H134" s="4">
        <v>-1.3252379999999999E-2</v>
      </c>
      <c r="I134" s="3">
        <v>5691</v>
      </c>
      <c r="J134" s="4">
        <v>-1.7157220000000001E-2</v>
      </c>
      <c r="K134" s="3">
        <v>5447</v>
      </c>
      <c r="L134" s="4">
        <v>-4.2982180000000002E-2</v>
      </c>
      <c r="M134" s="3">
        <v>5107</v>
      </c>
      <c r="N134" s="4">
        <v>-6.2370189999999999E-2</v>
      </c>
      <c r="O134" s="3">
        <v>5029</v>
      </c>
      <c r="P134" s="4">
        <v>-1.5332760000000001E-2</v>
      </c>
      <c r="Q134" s="3">
        <v>4757</v>
      </c>
      <c r="R134" s="4">
        <v>-5.4111520000000003E-2</v>
      </c>
      <c r="S134" s="3">
        <v>4347</v>
      </c>
      <c r="T134" s="4">
        <v>-8.6104749999999994E-2</v>
      </c>
      <c r="U134" s="3">
        <v>4284</v>
      </c>
      <c r="V134" s="4">
        <v>-1.4438990000000001E-2</v>
      </c>
      <c r="W134" s="3">
        <v>4309</v>
      </c>
      <c r="X134" s="4">
        <v>5.7181200000000001E-3</v>
      </c>
    </row>
    <row r="135" spans="1:24" hidden="1">
      <c r="A135" s="2" t="s">
        <v>45</v>
      </c>
      <c r="B135" s="2" t="s">
        <v>48</v>
      </c>
      <c r="C135" s="2" t="s">
        <v>259</v>
      </c>
      <c r="D135" s="2" t="s">
        <v>260</v>
      </c>
      <c r="E135" s="3">
        <v>29167</v>
      </c>
      <c r="F135" s="4"/>
      <c r="G135" s="3">
        <v>29803</v>
      </c>
      <c r="H135" s="4">
        <v>2.1793179999999999E-2</v>
      </c>
      <c r="I135" s="3">
        <v>29987</v>
      </c>
      <c r="J135" s="4">
        <v>6.1949199999999996E-3</v>
      </c>
      <c r="K135" s="3">
        <v>29567</v>
      </c>
      <c r="L135" s="4">
        <v>-1.3997819999999999E-2</v>
      </c>
      <c r="M135" s="3">
        <v>28939</v>
      </c>
      <c r="N135" s="4">
        <v>-2.1243890000000001E-2</v>
      </c>
      <c r="O135" s="3">
        <v>27921</v>
      </c>
      <c r="P135" s="4">
        <v>-3.5173030000000001E-2</v>
      </c>
      <c r="Q135" s="3">
        <v>26628</v>
      </c>
      <c r="R135" s="4">
        <v>-4.6327979999999998E-2</v>
      </c>
      <c r="S135" s="3">
        <v>25511</v>
      </c>
      <c r="T135" s="4">
        <v>-4.1959299999999998E-2</v>
      </c>
      <c r="U135" s="3">
        <v>24372</v>
      </c>
      <c r="V135" s="4">
        <v>-4.4615809999999999E-2</v>
      </c>
      <c r="W135" s="3">
        <v>25080</v>
      </c>
      <c r="X135" s="4">
        <v>2.902561E-2</v>
      </c>
    </row>
    <row r="136" spans="1:24" hidden="1">
      <c r="A136" s="2" t="s">
        <v>45</v>
      </c>
      <c r="B136" s="2" t="s">
        <v>48</v>
      </c>
      <c r="C136" s="2" t="s">
        <v>261</v>
      </c>
      <c r="D136" s="2" t="s">
        <v>262</v>
      </c>
      <c r="E136" s="3">
        <v>427</v>
      </c>
      <c r="F136" s="4"/>
      <c r="G136" s="3">
        <v>472</v>
      </c>
      <c r="H136" s="4">
        <v>0.10485771000000001</v>
      </c>
      <c r="I136" s="3">
        <v>503</v>
      </c>
      <c r="J136" s="4">
        <v>6.6755400000000006E-2</v>
      </c>
      <c r="K136" s="3">
        <v>659</v>
      </c>
      <c r="L136" s="4">
        <v>0.30871534</v>
      </c>
      <c r="M136" s="3">
        <v>704</v>
      </c>
      <c r="N136" s="4">
        <v>6.8945400000000004E-2</v>
      </c>
      <c r="O136" s="3">
        <v>682</v>
      </c>
      <c r="P136" s="4">
        <v>-3.1579210000000003E-2</v>
      </c>
      <c r="Q136" s="3">
        <v>517</v>
      </c>
      <c r="R136" s="4">
        <v>-0.24109299000000001</v>
      </c>
      <c r="S136" s="3">
        <v>463</v>
      </c>
      <c r="T136" s="4">
        <v>-0.10574496999999999</v>
      </c>
      <c r="U136" s="3">
        <v>465</v>
      </c>
      <c r="V136" s="4">
        <v>3.84988E-3</v>
      </c>
      <c r="W136" s="3">
        <v>465</v>
      </c>
      <c r="X136" s="4">
        <v>2.00015E-3</v>
      </c>
    </row>
    <row r="137" spans="1:24" hidden="1">
      <c r="A137" s="2" t="s">
        <v>45</v>
      </c>
      <c r="B137" s="2" t="s">
        <v>48</v>
      </c>
      <c r="C137" s="2" t="s">
        <v>115</v>
      </c>
      <c r="D137" s="2" t="s">
        <v>116</v>
      </c>
      <c r="E137" s="3">
        <v>115981</v>
      </c>
      <c r="F137" s="4"/>
      <c r="G137" s="3">
        <v>115523</v>
      </c>
      <c r="H137" s="4">
        <v>-3.9460299999999997E-3</v>
      </c>
      <c r="I137" s="3">
        <v>114897</v>
      </c>
      <c r="J137" s="4">
        <v>-5.4200200000000002E-3</v>
      </c>
      <c r="K137" s="3">
        <v>115122</v>
      </c>
      <c r="L137" s="4">
        <v>1.9546699999999999E-3</v>
      </c>
      <c r="M137" s="3">
        <v>117607</v>
      </c>
      <c r="N137" s="4">
        <v>2.1585980000000001E-2</v>
      </c>
      <c r="O137" s="3">
        <v>125618</v>
      </c>
      <c r="P137" s="4">
        <v>6.8119719999999995E-2</v>
      </c>
      <c r="Q137" s="3">
        <v>127342</v>
      </c>
      <c r="R137" s="4">
        <v>1.372378E-2</v>
      </c>
      <c r="S137" s="3">
        <v>130921</v>
      </c>
      <c r="T137" s="4">
        <v>2.8103220000000002E-2</v>
      </c>
      <c r="U137" s="3">
        <v>134092</v>
      </c>
      <c r="V137" s="4">
        <v>2.4222589999999999E-2</v>
      </c>
      <c r="W137" s="3">
        <v>138240</v>
      </c>
      <c r="X137" s="4">
        <v>3.0929580000000002E-2</v>
      </c>
    </row>
    <row r="138" spans="1:24" hidden="1">
      <c r="A138" s="2" t="s">
        <v>45</v>
      </c>
      <c r="B138" s="2" t="s">
        <v>48</v>
      </c>
      <c r="C138" s="2" t="s">
        <v>125</v>
      </c>
      <c r="D138" s="2" t="s">
        <v>126</v>
      </c>
      <c r="E138" s="3">
        <v>60258</v>
      </c>
      <c r="F138" s="4"/>
      <c r="G138" s="3">
        <v>59783</v>
      </c>
      <c r="H138" s="4">
        <v>-7.8791699999999996E-3</v>
      </c>
      <c r="I138" s="3">
        <v>58273</v>
      </c>
      <c r="J138" s="4">
        <v>-2.5256219999999999E-2</v>
      </c>
      <c r="K138" s="3">
        <v>57057</v>
      </c>
      <c r="L138" s="4">
        <v>-2.0863840000000002E-2</v>
      </c>
      <c r="M138" s="3">
        <v>56056</v>
      </c>
      <c r="N138" s="4">
        <v>-1.7554469999999999E-2</v>
      </c>
      <c r="O138" s="3">
        <v>57992</v>
      </c>
      <c r="P138" s="4">
        <v>3.4537169999999999E-2</v>
      </c>
      <c r="Q138" s="3">
        <v>56397</v>
      </c>
      <c r="R138" s="4">
        <v>-2.7507420000000001E-2</v>
      </c>
      <c r="S138" s="3">
        <v>53722</v>
      </c>
      <c r="T138" s="4">
        <v>-4.7429859999999997E-2</v>
      </c>
      <c r="U138" s="3">
        <v>51781</v>
      </c>
      <c r="V138" s="4">
        <v>-3.613181E-2</v>
      </c>
      <c r="W138" s="3">
        <v>50893</v>
      </c>
      <c r="X138" s="4">
        <v>-1.714974E-2</v>
      </c>
    </row>
    <row r="139" spans="1:24" hidden="1">
      <c r="A139" s="2" t="s">
        <v>45</v>
      </c>
      <c r="B139" s="2" t="s">
        <v>48</v>
      </c>
      <c r="C139" s="2" t="s">
        <v>263</v>
      </c>
      <c r="D139" s="2" t="s">
        <v>264</v>
      </c>
      <c r="E139" s="3">
        <v>34976</v>
      </c>
      <c r="F139" s="4"/>
      <c r="G139" s="3">
        <v>36051</v>
      </c>
      <c r="H139" s="4">
        <v>3.0741149999999998E-2</v>
      </c>
      <c r="I139" s="3">
        <v>35892</v>
      </c>
      <c r="J139" s="4">
        <v>-4.4317899999999997E-3</v>
      </c>
      <c r="K139" s="3">
        <v>35414</v>
      </c>
      <c r="L139" s="4">
        <v>-1.3297059999999999E-2</v>
      </c>
      <c r="M139" s="3">
        <v>34548</v>
      </c>
      <c r="N139" s="4">
        <v>-2.4476319999999999E-2</v>
      </c>
      <c r="O139" s="3">
        <v>34810</v>
      </c>
      <c r="P139" s="4">
        <v>7.60701E-3</v>
      </c>
      <c r="Q139" s="3">
        <v>33280</v>
      </c>
      <c r="R139" s="4">
        <v>-4.3954600000000003E-2</v>
      </c>
      <c r="S139" s="3">
        <v>31577</v>
      </c>
      <c r="T139" s="4">
        <v>-5.1164420000000002E-2</v>
      </c>
      <c r="U139" s="3">
        <v>29733</v>
      </c>
      <c r="V139" s="4">
        <v>-5.8421149999999998E-2</v>
      </c>
      <c r="W139" s="3">
        <v>29839</v>
      </c>
      <c r="X139" s="4">
        <v>3.5736100000000001E-3</v>
      </c>
    </row>
    <row r="140" spans="1:24" hidden="1">
      <c r="A140" s="2" t="s">
        <v>45</v>
      </c>
      <c r="B140" s="2" t="s">
        <v>48</v>
      </c>
      <c r="C140" s="2" t="s">
        <v>121</v>
      </c>
      <c r="D140" s="2" t="s">
        <v>122</v>
      </c>
      <c r="E140" s="3">
        <v>134198</v>
      </c>
      <c r="F140" s="4"/>
      <c r="G140" s="3">
        <v>133076</v>
      </c>
      <c r="H140" s="4">
        <v>-8.3671400000000003E-3</v>
      </c>
      <c r="I140" s="3">
        <v>133800</v>
      </c>
      <c r="J140" s="4">
        <v>5.4464200000000004E-3</v>
      </c>
      <c r="K140" s="3">
        <v>134542</v>
      </c>
      <c r="L140" s="4">
        <v>5.5415200000000003E-3</v>
      </c>
      <c r="M140" s="3">
        <v>134641</v>
      </c>
      <c r="N140" s="4">
        <v>7.3822000000000004E-4</v>
      </c>
      <c r="O140" s="3">
        <v>134747</v>
      </c>
      <c r="P140" s="4">
        <v>7.8266000000000002E-4</v>
      </c>
      <c r="Q140" s="3">
        <v>125209</v>
      </c>
      <c r="R140" s="4">
        <v>-7.0783200000000004E-2</v>
      </c>
      <c r="S140" s="3">
        <v>121419</v>
      </c>
      <c r="T140" s="4">
        <v>-3.0266439999999999E-2</v>
      </c>
      <c r="U140" s="3">
        <v>116594</v>
      </c>
      <c r="V140" s="4">
        <v>-3.9740230000000001E-2</v>
      </c>
      <c r="W140" s="3">
        <v>118182</v>
      </c>
      <c r="X140" s="4">
        <v>1.3621009999999999E-2</v>
      </c>
    </row>
    <row r="141" spans="1:24" hidden="1">
      <c r="A141" s="2" t="s">
        <v>45</v>
      </c>
      <c r="B141" s="2" t="s">
        <v>48</v>
      </c>
      <c r="C141" s="2" t="s">
        <v>146</v>
      </c>
      <c r="D141" s="2" t="s">
        <v>147</v>
      </c>
      <c r="E141" s="3">
        <v>265</v>
      </c>
      <c r="F141" s="4"/>
      <c r="G141" s="3">
        <v>176</v>
      </c>
      <c r="H141" s="4">
        <v>-0.33576702000000003</v>
      </c>
      <c r="I141" s="3">
        <v>149</v>
      </c>
      <c r="J141" s="4">
        <v>-0.15550337</v>
      </c>
      <c r="K141" s="3">
        <v>212</v>
      </c>
      <c r="L141" s="4">
        <v>0.42662971</v>
      </c>
      <c r="M141" s="3">
        <v>191</v>
      </c>
      <c r="N141" s="4">
        <v>-0.10132076</v>
      </c>
      <c r="O141" s="3">
        <v>250</v>
      </c>
      <c r="P141" s="4">
        <v>0.30866855999999998</v>
      </c>
      <c r="Q141" s="3">
        <v>228</v>
      </c>
      <c r="R141" s="4">
        <v>-8.8584960000000004E-2</v>
      </c>
      <c r="S141" s="3">
        <v>269</v>
      </c>
      <c r="T141" s="4">
        <v>0.18104977999999999</v>
      </c>
      <c r="U141" s="3">
        <v>254</v>
      </c>
      <c r="V141" s="4">
        <v>-5.5625309999999997E-2</v>
      </c>
      <c r="W141" s="3">
        <v>196</v>
      </c>
      <c r="X141" s="4">
        <v>-0.22759839000000001</v>
      </c>
    </row>
    <row r="142" spans="1:24" hidden="1">
      <c r="A142" s="2" t="s">
        <v>45</v>
      </c>
      <c r="B142" s="2" t="s">
        <v>48</v>
      </c>
      <c r="C142" s="2" t="s">
        <v>142</v>
      </c>
      <c r="D142" s="2" t="s">
        <v>143</v>
      </c>
      <c r="E142" s="3">
        <v>384</v>
      </c>
      <c r="F142" s="4"/>
      <c r="G142" s="3">
        <v>366</v>
      </c>
      <c r="H142" s="4">
        <v>-4.7964310000000003E-2</v>
      </c>
      <c r="I142" s="3">
        <v>343</v>
      </c>
      <c r="J142" s="4">
        <v>-6.1152440000000002E-2</v>
      </c>
      <c r="K142" s="3">
        <v>325</v>
      </c>
      <c r="L142" s="4">
        <v>-5.1950259999999998E-2</v>
      </c>
      <c r="M142" s="3">
        <v>241</v>
      </c>
      <c r="N142" s="4">
        <v>-0.25844506</v>
      </c>
      <c r="O142" s="3">
        <v>248</v>
      </c>
      <c r="P142" s="4">
        <v>2.818683E-2</v>
      </c>
      <c r="Q142" s="3">
        <v>218</v>
      </c>
      <c r="R142" s="4">
        <v>-0.12205882</v>
      </c>
      <c r="S142" s="3">
        <v>219</v>
      </c>
      <c r="T142" s="4">
        <v>7.2270800000000003E-3</v>
      </c>
      <c r="U142" s="3">
        <v>207</v>
      </c>
      <c r="V142" s="4">
        <v>-5.6145140000000003E-2</v>
      </c>
      <c r="W142" s="3">
        <v>215</v>
      </c>
      <c r="X142" s="4">
        <v>3.7140430000000002E-2</v>
      </c>
    </row>
    <row r="143" spans="1:24" hidden="1">
      <c r="A143" s="2" t="s">
        <v>45</v>
      </c>
      <c r="B143" s="2" t="s">
        <v>48</v>
      </c>
      <c r="C143" s="2" t="s">
        <v>144</v>
      </c>
      <c r="D143" s="2" t="s">
        <v>145</v>
      </c>
      <c r="E143" s="5" t="s">
        <v>86</v>
      </c>
      <c r="F143" s="4"/>
      <c r="G143" s="5" t="s">
        <v>86</v>
      </c>
      <c r="H143" s="6" t="s">
        <v>86</v>
      </c>
      <c r="I143" s="5" t="s">
        <v>86</v>
      </c>
      <c r="J143" s="6" t="s">
        <v>86</v>
      </c>
      <c r="K143" s="5" t="s">
        <v>86</v>
      </c>
      <c r="L143" s="6" t="s">
        <v>86</v>
      </c>
      <c r="M143" s="5" t="s">
        <v>86</v>
      </c>
      <c r="N143" s="6" t="s">
        <v>86</v>
      </c>
      <c r="O143" s="5" t="s">
        <v>86</v>
      </c>
      <c r="P143" s="6" t="s">
        <v>86</v>
      </c>
      <c r="Q143" s="5" t="s">
        <v>86</v>
      </c>
      <c r="R143" s="6" t="s">
        <v>86</v>
      </c>
      <c r="S143" s="5" t="s">
        <v>86</v>
      </c>
      <c r="T143" s="6" t="s">
        <v>86</v>
      </c>
      <c r="U143" s="5" t="s">
        <v>86</v>
      </c>
      <c r="V143" s="6" t="s">
        <v>86</v>
      </c>
      <c r="W143" s="5" t="s">
        <v>86</v>
      </c>
      <c r="X143" s="6" t="s">
        <v>86</v>
      </c>
    </row>
    <row r="144" spans="1:24" hidden="1">
      <c r="A144" s="2" t="s">
        <v>45</v>
      </c>
      <c r="B144" s="2" t="s">
        <v>48</v>
      </c>
      <c r="C144" s="2" t="s">
        <v>265</v>
      </c>
      <c r="D144" s="2" t="s">
        <v>266</v>
      </c>
      <c r="E144" s="3">
        <v>4614</v>
      </c>
      <c r="F144" s="4"/>
      <c r="G144" s="3">
        <v>4654</v>
      </c>
      <c r="H144" s="4">
        <v>8.5595199999999993E-3</v>
      </c>
      <c r="I144" s="3">
        <v>4965</v>
      </c>
      <c r="J144" s="4">
        <v>6.678183E-2</v>
      </c>
      <c r="K144" s="3">
        <v>4988</v>
      </c>
      <c r="L144" s="4">
        <v>4.7542399999999999E-3</v>
      </c>
      <c r="M144" s="3">
        <v>5263</v>
      </c>
      <c r="N144" s="4">
        <v>5.5166640000000003E-2</v>
      </c>
      <c r="O144" s="3">
        <v>6068</v>
      </c>
      <c r="P144" s="4">
        <v>0.15293989</v>
      </c>
      <c r="Q144" s="3">
        <v>6371</v>
      </c>
      <c r="R144" s="4">
        <v>4.9862860000000002E-2</v>
      </c>
      <c r="S144" s="3">
        <v>6765</v>
      </c>
      <c r="T144" s="4">
        <v>6.1845570000000002E-2</v>
      </c>
      <c r="U144" s="3">
        <v>7024</v>
      </c>
      <c r="V144" s="4">
        <v>3.8276169999999998E-2</v>
      </c>
      <c r="W144" s="3">
        <v>7232</v>
      </c>
      <c r="X144" s="4">
        <v>2.957427E-2</v>
      </c>
    </row>
    <row r="145" spans="1:24" hidden="1">
      <c r="A145" s="2" t="s">
        <v>45</v>
      </c>
      <c r="B145" s="2" t="s">
        <v>48</v>
      </c>
      <c r="C145" s="2" t="s">
        <v>127</v>
      </c>
      <c r="D145" s="2" t="s">
        <v>128</v>
      </c>
      <c r="E145" s="3">
        <v>86305</v>
      </c>
      <c r="F145" s="4"/>
      <c r="G145" s="3">
        <v>85663</v>
      </c>
      <c r="H145" s="4">
        <v>-7.4411599999999996E-3</v>
      </c>
      <c r="I145" s="3">
        <v>85089</v>
      </c>
      <c r="J145" s="4">
        <v>-6.6997599999999999E-3</v>
      </c>
      <c r="K145" s="3">
        <v>86171</v>
      </c>
      <c r="L145" s="4">
        <v>1.2717269999999999E-2</v>
      </c>
      <c r="M145" s="3">
        <v>88243</v>
      </c>
      <c r="N145" s="4">
        <v>2.4048139999999999E-2</v>
      </c>
      <c r="O145" s="3">
        <v>86762</v>
      </c>
      <c r="P145" s="4">
        <v>-1.6789689999999999E-2</v>
      </c>
      <c r="Q145" s="3">
        <v>86687</v>
      </c>
      <c r="R145" s="4">
        <v>-8.6092999999999999E-4</v>
      </c>
      <c r="S145" s="3">
        <v>87295</v>
      </c>
      <c r="T145" s="4">
        <v>7.0163999999999999E-3</v>
      </c>
      <c r="U145" s="3">
        <v>88164</v>
      </c>
      <c r="V145" s="4">
        <v>9.9533999999999994E-3</v>
      </c>
      <c r="W145" s="3">
        <v>90197</v>
      </c>
      <c r="X145" s="4">
        <v>2.3054249999999998E-2</v>
      </c>
    </row>
    <row r="146" spans="1:24" hidden="1">
      <c r="A146" s="2" t="s">
        <v>45</v>
      </c>
      <c r="B146" s="2" t="s">
        <v>48</v>
      </c>
      <c r="C146" s="2" t="s">
        <v>111</v>
      </c>
      <c r="D146" s="2" t="s">
        <v>112</v>
      </c>
      <c r="E146" s="3">
        <v>223573</v>
      </c>
      <c r="F146" s="4"/>
      <c r="G146" s="3">
        <v>234277</v>
      </c>
      <c r="H146" s="4">
        <v>4.7877910000000003E-2</v>
      </c>
      <c r="I146" s="3">
        <v>240585</v>
      </c>
      <c r="J146" s="4">
        <v>2.6927710000000001E-2</v>
      </c>
      <c r="K146" s="3">
        <v>247234</v>
      </c>
      <c r="L146" s="4">
        <v>2.7633950000000001E-2</v>
      </c>
      <c r="M146" s="3">
        <v>251020</v>
      </c>
      <c r="N146" s="4">
        <v>1.531533E-2</v>
      </c>
      <c r="O146" s="3">
        <v>262706</v>
      </c>
      <c r="P146" s="4">
        <v>4.655517E-2</v>
      </c>
      <c r="Q146" s="3">
        <v>254854</v>
      </c>
      <c r="R146" s="4">
        <v>-2.9889249999999999E-2</v>
      </c>
      <c r="S146" s="3">
        <v>245656</v>
      </c>
      <c r="T146" s="4">
        <v>-3.6090230000000001E-2</v>
      </c>
      <c r="U146" s="3">
        <v>243815</v>
      </c>
      <c r="V146" s="4">
        <v>-7.4951799999999997E-3</v>
      </c>
      <c r="W146" s="3">
        <v>245948</v>
      </c>
      <c r="X146" s="4">
        <v>8.7479700000000007E-3</v>
      </c>
    </row>
    <row r="147" spans="1:24" hidden="1">
      <c r="A147" s="2" t="s">
        <v>45</v>
      </c>
      <c r="B147" s="2" t="s">
        <v>48</v>
      </c>
      <c r="C147" s="2" t="s">
        <v>119</v>
      </c>
      <c r="D147" s="2" t="s">
        <v>120</v>
      </c>
      <c r="E147" s="3">
        <v>367128</v>
      </c>
      <c r="F147" s="4"/>
      <c r="G147" s="3">
        <v>375241</v>
      </c>
      <c r="H147" s="4">
        <v>2.2099580000000001E-2</v>
      </c>
      <c r="I147" s="3">
        <v>379747</v>
      </c>
      <c r="J147" s="4">
        <v>1.200641E-2</v>
      </c>
      <c r="K147" s="3">
        <v>383531</v>
      </c>
      <c r="L147" s="4">
        <v>9.9662799999999992E-3</v>
      </c>
      <c r="M147" s="3">
        <v>379441</v>
      </c>
      <c r="N147" s="4">
        <v>-1.0666190000000001E-2</v>
      </c>
      <c r="O147" s="3">
        <v>384175</v>
      </c>
      <c r="P147" s="4">
        <v>1.2478E-2</v>
      </c>
      <c r="Q147" s="3">
        <v>366517</v>
      </c>
      <c r="R147" s="4">
        <v>-4.5963940000000002E-2</v>
      </c>
      <c r="S147" s="3">
        <v>362543</v>
      </c>
      <c r="T147" s="4">
        <v>-1.084122E-2</v>
      </c>
      <c r="U147" s="3">
        <v>362294</v>
      </c>
      <c r="V147" s="4">
        <v>-6.8937999999999996E-4</v>
      </c>
      <c r="W147" s="3">
        <v>380092</v>
      </c>
      <c r="X147" s="4">
        <v>4.9127810000000001E-2</v>
      </c>
    </row>
    <row r="148" spans="1:24" hidden="1">
      <c r="A148" s="2" t="s">
        <v>45</v>
      </c>
      <c r="B148" s="2" t="s">
        <v>48</v>
      </c>
      <c r="C148" s="2" t="s">
        <v>267</v>
      </c>
      <c r="D148" s="2" t="s">
        <v>268</v>
      </c>
      <c r="E148" s="5" t="s">
        <v>86</v>
      </c>
      <c r="F148" s="4"/>
      <c r="G148" s="5" t="s">
        <v>86</v>
      </c>
      <c r="H148" s="6" t="s">
        <v>86</v>
      </c>
      <c r="I148" s="3"/>
      <c r="J148" s="4"/>
      <c r="K148" s="3"/>
      <c r="L148" s="4"/>
      <c r="M148" s="5" t="s">
        <v>86</v>
      </c>
      <c r="N148" s="6" t="s">
        <v>86</v>
      </c>
      <c r="O148" s="3"/>
      <c r="P148" s="4"/>
      <c r="Q148" s="3"/>
      <c r="R148" s="4"/>
      <c r="S148" s="3"/>
      <c r="T148" s="4"/>
      <c r="U148" s="3"/>
      <c r="V148" s="4"/>
      <c r="W148" s="3"/>
      <c r="X148" s="4"/>
    </row>
    <row r="149" spans="1:24" hidden="1">
      <c r="A149" s="2" t="s">
        <v>45</v>
      </c>
      <c r="B149" s="2" t="s">
        <v>48</v>
      </c>
      <c r="C149" s="2" t="s">
        <v>269</v>
      </c>
      <c r="D149" s="2" t="s">
        <v>270</v>
      </c>
      <c r="E149" s="3">
        <v>25186</v>
      </c>
      <c r="F149" s="4"/>
      <c r="G149" s="3">
        <v>23721</v>
      </c>
      <c r="H149" s="4">
        <v>-5.8136409999999999E-2</v>
      </c>
      <c r="I149" s="3">
        <v>22941</v>
      </c>
      <c r="J149" s="4">
        <v>-3.287897E-2</v>
      </c>
      <c r="K149" s="3">
        <v>22834</v>
      </c>
      <c r="L149" s="4">
        <v>-4.6714800000000004E-3</v>
      </c>
      <c r="M149" s="3">
        <v>22796</v>
      </c>
      <c r="N149" s="4">
        <v>-1.68706E-3</v>
      </c>
      <c r="O149" s="3">
        <v>22564</v>
      </c>
      <c r="P149" s="4">
        <v>-1.016504E-2</v>
      </c>
      <c r="Q149" s="3">
        <v>20884</v>
      </c>
      <c r="R149" s="4">
        <v>-7.4455599999999997E-2</v>
      </c>
      <c r="S149" s="3">
        <v>21015</v>
      </c>
      <c r="T149" s="4">
        <v>6.2963300000000002E-3</v>
      </c>
      <c r="U149" s="3">
        <v>20648</v>
      </c>
      <c r="V149" s="4">
        <v>-1.749361E-2</v>
      </c>
      <c r="W149" s="3">
        <v>20429</v>
      </c>
      <c r="X149" s="4">
        <v>-1.060665E-2</v>
      </c>
    </row>
    <row r="150" spans="1:24" hidden="1">
      <c r="A150" s="2" t="s">
        <v>45</v>
      </c>
      <c r="B150" s="2" t="s">
        <v>48</v>
      </c>
      <c r="C150" s="2" t="s">
        <v>271</v>
      </c>
      <c r="D150" s="2" t="s">
        <v>272</v>
      </c>
      <c r="E150" s="5" t="s">
        <v>86</v>
      </c>
      <c r="F150" s="4"/>
      <c r="G150" s="3"/>
      <c r="H150" s="4"/>
      <c r="I150" s="3"/>
      <c r="J150" s="4"/>
      <c r="K150" s="3"/>
      <c r="L150" s="4"/>
      <c r="M150" s="3"/>
      <c r="N150" s="4"/>
      <c r="O150" s="3"/>
      <c r="P150" s="4"/>
      <c r="Q150" s="3"/>
      <c r="R150" s="4"/>
      <c r="S150" s="3"/>
      <c r="T150" s="4"/>
      <c r="U150" s="3"/>
      <c r="V150" s="4"/>
      <c r="W150" s="3"/>
      <c r="X150" s="4"/>
    </row>
    <row r="151" spans="1:24" hidden="1">
      <c r="A151" s="2" t="s">
        <v>45</v>
      </c>
      <c r="B151" s="2" t="s">
        <v>48</v>
      </c>
      <c r="C151" s="2" t="s">
        <v>273</v>
      </c>
      <c r="D151" s="2" t="s">
        <v>274</v>
      </c>
      <c r="E151" s="3"/>
      <c r="F151" s="4"/>
      <c r="G151" s="3"/>
      <c r="H151" s="4"/>
      <c r="I151" s="5" t="s">
        <v>86</v>
      </c>
      <c r="J151" s="6" t="s">
        <v>86</v>
      </c>
      <c r="K151" s="5" t="s">
        <v>86</v>
      </c>
      <c r="L151" s="6" t="s">
        <v>86</v>
      </c>
      <c r="M151" s="5" t="s">
        <v>86</v>
      </c>
      <c r="N151" s="6" t="s">
        <v>86</v>
      </c>
      <c r="O151" s="5" t="s">
        <v>86</v>
      </c>
      <c r="P151" s="6" t="s">
        <v>86</v>
      </c>
      <c r="Q151" s="5" t="s">
        <v>86</v>
      </c>
      <c r="R151" s="6" t="s">
        <v>86</v>
      </c>
      <c r="S151" s="3"/>
      <c r="T151" s="4"/>
      <c r="U151" s="5" t="s">
        <v>86</v>
      </c>
      <c r="V151" s="6" t="s">
        <v>86</v>
      </c>
      <c r="W151" s="3"/>
      <c r="X151" s="4"/>
    </row>
    <row r="152" spans="1:24" hidden="1">
      <c r="A152" s="2" t="s">
        <v>46</v>
      </c>
      <c r="B152" s="2" t="s">
        <v>44</v>
      </c>
      <c r="C152" s="2" t="s">
        <v>135</v>
      </c>
      <c r="D152" s="2" t="s">
        <v>135</v>
      </c>
      <c r="E152" s="3">
        <v>23788</v>
      </c>
      <c r="F152" s="4"/>
      <c r="G152" s="3">
        <v>19808</v>
      </c>
      <c r="H152" s="4">
        <v>-0.16728212000000001</v>
      </c>
      <c r="I152" s="3">
        <v>17301</v>
      </c>
      <c r="J152" s="4">
        <v>-0.12659852999999999</v>
      </c>
      <c r="K152" s="3">
        <v>13314</v>
      </c>
      <c r="L152" s="4">
        <v>-0.23041913</v>
      </c>
      <c r="M152" s="3">
        <v>10213</v>
      </c>
      <c r="N152" s="4">
        <v>-0.23290511999999999</v>
      </c>
      <c r="O152" s="3">
        <v>6031</v>
      </c>
      <c r="P152" s="4">
        <v>-0.40950903999999999</v>
      </c>
      <c r="Q152" s="3">
        <v>4050</v>
      </c>
      <c r="R152" s="4">
        <v>-0.32853704</v>
      </c>
      <c r="S152" s="3">
        <v>3617</v>
      </c>
      <c r="T152" s="4">
        <v>-0.10681922000000001</v>
      </c>
      <c r="U152" s="3">
        <v>4110</v>
      </c>
      <c r="V152" s="4">
        <v>0.13645624000000001</v>
      </c>
      <c r="W152" s="3">
        <v>2902</v>
      </c>
      <c r="X152" s="4">
        <v>-0.29388935999999999</v>
      </c>
    </row>
    <row r="153" spans="1:24" hidden="1">
      <c r="A153" s="2" t="s">
        <v>46</v>
      </c>
      <c r="B153" s="2" t="s">
        <v>44</v>
      </c>
      <c r="C153" s="2" t="s">
        <v>217</v>
      </c>
      <c r="D153" s="2" t="s">
        <v>218</v>
      </c>
      <c r="E153" s="3">
        <v>7174</v>
      </c>
      <c r="F153" s="4"/>
      <c r="G153" s="3">
        <v>7003</v>
      </c>
      <c r="H153" s="4">
        <v>-2.3783160000000001E-2</v>
      </c>
      <c r="I153" s="3">
        <v>6896</v>
      </c>
      <c r="J153" s="4">
        <v>-1.5381540000000001E-2</v>
      </c>
      <c r="K153" s="3">
        <v>6770</v>
      </c>
      <c r="L153" s="4">
        <v>-1.8240119999999999E-2</v>
      </c>
      <c r="M153" s="3">
        <v>6298</v>
      </c>
      <c r="N153" s="4">
        <v>-6.9658780000000003E-2</v>
      </c>
      <c r="O153" s="3">
        <v>5763</v>
      </c>
      <c r="P153" s="4">
        <v>-8.4958290000000006E-2</v>
      </c>
      <c r="Q153" s="3">
        <v>6243</v>
      </c>
      <c r="R153" s="4">
        <v>8.3209729999999996E-2</v>
      </c>
      <c r="S153" s="3">
        <v>6113</v>
      </c>
      <c r="T153" s="4">
        <v>-2.0846900000000002E-2</v>
      </c>
      <c r="U153" s="3">
        <v>6574</v>
      </c>
      <c r="V153" s="4">
        <v>7.5544159999999999E-2</v>
      </c>
      <c r="W153" s="3">
        <v>6584</v>
      </c>
      <c r="X153" s="4">
        <v>1.4911600000000001E-3</v>
      </c>
    </row>
    <row r="154" spans="1:24" hidden="1">
      <c r="A154" s="2" t="s">
        <v>46</v>
      </c>
      <c r="B154" s="2" t="s">
        <v>44</v>
      </c>
      <c r="C154" s="2" t="s">
        <v>219</v>
      </c>
      <c r="D154" s="2" t="s">
        <v>220</v>
      </c>
      <c r="E154" s="3">
        <v>1253</v>
      </c>
      <c r="F154" s="4"/>
      <c r="G154" s="3">
        <v>1353</v>
      </c>
      <c r="H154" s="4">
        <v>7.9597360000000006E-2</v>
      </c>
      <c r="I154" s="3">
        <v>1351</v>
      </c>
      <c r="J154" s="4">
        <v>-1.7619700000000001E-3</v>
      </c>
      <c r="K154" s="3">
        <v>1345</v>
      </c>
      <c r="L154" s="4">
        <v>-4.2805899999999999E-3</v>
      </c>
      <c r="M154" s="3">
        <v>1238</v>
      </c>
      <c r="N154" s="4">
        <v>-7.9189120000000002E-2</v>
      </c>
      <c r="O154" s="3">
        <v>1172</v>
      </c>
      <c r="P154" s="4">
        <v>-5.3744470000000003E-2</v>
      </c>
      <c r="Q154" s="3">
        <v>1254</v>
      </c>
      <c r="R154" s="4">
        <v>7.0105559999999997E-2</v>
      </c>
      <c r="S154" s="3">
        <v>1252</v>
      </c>
      <c r="T154" s="4">
        <v>-1.22959E-3</v>
      </c>
      <c r="U154" s="3">
        <v>1315</v>
      </c>
      <c r="V154" s="4">
        <v>4.9967030000000003E-2</v>
      </c>
      <c r="W154" s="3">
        <v>1259</v>
      </c>
      <c r="X154" s="4">
        <v>-4.248503E-2</v>
      </c>
    </row>
    <row r="155" spans="1:24" hidden="1">
      <c r="A155" s="2" t="s">
        <v>46</v>
      </c>
      <c r="B155" s="2" t="s">
        <v>44</v>
      </c>
      <c r="C155" s="2" t="s">
        <v>221</v>
      </c>
      <c r="D155" s="2" t="s">
        <v>222</v>
      </c>
      <c r="E155" s="3">
        <v>361</v>
      </c>
      <c r="F155" s="4"/>
      <c r="G155" s="5" t="s">
        <v>86</v>
      </c>
      <c r="H155" s="6" t="s">
        <v>86</v>
      </c>
      <c r="I155" s="5" t="s">
        <v>86</v>
      </c>
      <c r="J155" s="6" t="s">
        <v>86</v>
      </c>
      <c r="K155" s="5" t="s">
        <v>86</v>
      </c>
      <c r="L155" s="6" t="s">
        <v>86</v>
      </c>
      <c r="M155" s="3">
        <v>394</v>
      </c>
      <c r="N155" s="6" t="s">
        <v>86</v>
      </c>
      <c r="O155" s="3">
        <v>384</v>
      </c>
      <c r="P155" s="4">
        <v>-2.6899840000000001E-2</v>
      </c>
      <c r="Q155" s="3">
        <v>473</v>
      </c>
      <c r="R155" s="4">
        <v>0.23159384999999999</v>
      </c>
      <c r="S155" s="3">
        <v>493</v>
      </c>
      <c r="T155" s="4">
        <v>4.3353780000000001E-2</v>
      </c>
      <c r="U155" s="3">
        <v>516</v>
      </c>
      <c r="V155" s="4">
        <v>4.5992480000000002E-2</v>
      </c>
      <c r="W155" s="3">
        <v>522</v>
      </c>
      <c r="X155" s="4">
        <v>1.263916E-2</v>
      </c>
    </row>
    <row r="156" spans="1:24" hidden="1">
      <c r="A156" s="2" t="s">
        <v>46</v>
      </c>
      <c r="B156" s="2" t="s">
        <v>44</v>
      </c>
      <c r="C156" s="2" t="s">
        <v>223</v>
      </c>
      <c r="D156" s="2" t="s">
        <v>224</v>
      </c>
      <c r="E156" s="5" t="s">
        <v>86</v>
      </c>
      <c r="F156" s="4"/>
      <c r="G156" s="5" t="s">
        <v>86</v>
      </c>
      <c r="H156" s="6" t="s">
        <v>86</v>
      </c>
      <c r="I156" s="5" t="s">
        <v>86</v>
      </c>
      <c r="J156" s="6" t="s">
        <v>86</v>
      </c>
      <c r="K156" s="5" t="s">
        <v>86</v>
      </c>
      <c r="L156" s="6" t="s">
        <v>86</v>
      </c>
      <c r="M156" s="3">
        <v>300</v>
      </c>
      <c r="N156" s="6" t="s">
        <v>86</v>
      </c>
      <c r="O156" s="3">
        <v>417</v>
      </c>
      <c r="P156" s="4">
        <v>0.38988471000000002</v>
      </c>
      <c r="Q156" s="3">
        <v>408</v>
      </c>
      <c r="R156" s="4">
        <v>-2.1937370000000001E-2</v>
      </c>
      <c r="S156" s="3">
        <v>341</v>
      </c>
      <c r="T156" s="4">
        <v>-0.16245097999999999</v>
      </c>
      <c r="U156" s="3">
        <v>305</v>
      </c>
      <c r="V156" s="4">
        <v>-0.10553762999999999</v>
      </c>
      <c r="W156" s="3">
        <v>298</v>
      </c>
      <c r="X156" s="4">
        <v>-2.5389749999999999E-2</v>
      </c>
    </row>
    <row r="157" spans="1:24" hidden="1">
      <c r="A157" s="2" t="s">
        <v>46</v>
      </c>
      <c r="B157" s="2" t="s">
        <v>44</v>
      </c>
      <c r="C157" s="2" t="s">
        <v>225</v>
      </c>
      <c r="D157" s="2" t="s">
        <v>226</v>
      </c>
      <c r="E157" s="3">
        <v>5306</v>
      </c>
      <c r="F157" s="4"/>
      <c r="G157" s="3">
        <v>5884</v>
      </c>
      <c r="H157" s="4">
        <v>0.10885443</v>
      </c>
      <c r="I157" s="3">
        <v>6121</v>
      </c>
      <c r="J157" s="4">
        <v>4.0223580000000002E-2</v>
      </c>
      <c r="K157" s="3">
        <v>6498</v>
      </c>
      <c r="L157" s="4">
        <v>6.1584170000000001E-2</v>
      </c>
      <c r="M157" s="3">
        <v>6538</v>
      </c>
      <c r="N157" s="4">
        <v>6.2838E-3</v>
      </c>
      <c r="O157" s="3">
        <v>6638</v>
      </c>
      <c r="P157" s="4">
        <v>1.5213559999999999E-2</v>
      </c>
      <c r="Q157" s="3">
        <v>5693</v>
      </c>
      <c r="R157" s="4">
        <v>-0.14228553999999999</v>
      </c>
      <c r="S157" s="3">
        <v>5231</v>
      </c>
      <c r="T157" s="4">
        <v>-8.1273570000000003E-2</v>
      </c>
      <c r="U157" s="3">
        <v>5414</v>
      </c>
      <c r="V157" s="4">
        <v>3.4957250000000002E-2</v>
      </c>
      <c r="W157" s="3">
        <v>5637</v>
      </c>
      <c r="X157" s="4">
        <v>4.1232159999999997E-2</v>
      </c>
    </row>
    <row r="158" spans="1:24" hidden="1">
      <c r="A158" s="2" t="s">
        <v>46</v>
      </c>
      <c r="B158" s="2" t="s">
        <v>44</v>
      </c>
      <c r="C158" s="2" t="s">
        <v>227</v>
      </c>
      <c r="D158" s="2" t="s">
        <v>228</v>
      </c>
      <c r="E158" s="3">
        <v>2628</v>
      </c>
      <c r="F158" s="4"/>
      <c r="G158" s="3">
        <v>2664</v>
      </c>
      <c r="H158" s="4">
        <v>1.367926E-2</v>
      </c>
      <c r="I158" s="3">
        <v>2601</v>
      </c>
      <c r="J158" s="4">
        <v>-2.380531E-2</v>
      </c>
      <c r="K158" s="3">
        <v>2767</v>
      </c>
      <c r="L158" s="4">
        <v>6.3648430000000006E-2</v>
      </c>
      <c r="M158" s="3">
        <v>2751</v>
      </c>
      <c r="N158" s="4">
        <v>-5.731E-3</v>
      </c>
      <c r="O158" s="3">
        <v>2496</v>
      </c>
      <c r="P158" s="4">
        <v>-9.240872E-2</v>
      </c>
      <c r="Q158" s="3">
        <v>2564</v>
      </c>
      <c r="R158" s="4">
        <v>2.7118E-2</v>
      </c>
      <c r="S158" s="3">
        <v>2504</v>
      </c>
      <c r="T158" s="4">
        <v>-2.3307330000000001E-2</v>
      </c>
      <c r="U158" s="3">
        <v>2693</v>
      </c>
      <c r="V158" s="4">
        <v>7.5263750000000004E-2</v>
      </c>
      <c r="W158" s="3">
        <v>3100</v>
      </c>
      <c r="X158" s="4">
        <v>0.15121857</v>
      </c>
    </row>
    <row r="159" spans="1:24">
      <c r="A159" s="2" t="s">
        <v>46</v>
      </c>
      <c r="B159" s="2" t="s">
        <v>44</v>
      </c>
      <c r="C159" s="2" t="s">
        <v>129</v>
      </c>
      <c r="D159" s="2" t="s">
        <v>130</v>
      </c>
      <c r="E159" s="3">
        <v>25077</v>
      </c>
      <c r="F159" s="4"/>
      <c r="G159" s="3">
        <v>21543</v>
      </c>
      <c r="H159" s="4">
        <v>-0.14095318000000001</v>
      </c>
      <c r="I159" s="3">
        <v>21959</v>
      </c>
      <c r="J159" s="4">
        <v>1.9343949999999999E-2</v>
      </c>
      <c r="K159" s="3">
        <v>21973</v>
      </c>
      <c r="L159" s="4">
        <v>6.1393999999999999E-4</v>
      </c>
      <c r="M159" s="3">
        <v>22061</v>
      </c>
      <c r="N159" s="4">
        <v>4.0293999999999998E-3</v>
      </c>
      <c r="O159" s="3">
        <v>23194</v>
      </c>
      <c r="P159" s="4">
        <v>5.1328249999999999E-2</v>
      </c>
      <c r="Q159" s="3">
        <v>24106</v>
      </c>
      <c r="R159" s="4">
        <v>3.933996E-2</v>
      </c>
      <c r="S159" s="3">
        <v>24470</v>
      </c>
      <c r="T159" s="4">
        <v>1.5094420000000001E-2</v>
      </c>
      <c r="U159" s="3">
        <v>27781</v>
      </c>
      <c r="V159" s="4">
        <v>0.13529282000000001</v>
      </c>
      <c r="W159" s="3">
        <v>30408</v>
      </c>
      <c r="X159" s="4">
        <v>9.4592330000000002E-2</v>
      </c>
    </row>
    <row r="160" spans="1:24" hidden="1">
      <c r="A160" s="2" t="s">
        <v>46</v>
      </c>
      <c r="B160" s="2" t="s">
        <v>44</v>
      </c>
      <c r="C160" s="2" t="s">
        <v>140</v>
      </c>
      <c r="D160" s="2" t="s">
        <v>141</v>
      </c>
      <c r="E160" s="3">
        <v>10315</v>
      </c>
      <c r="F160" s="4"/>
      <c r="G160" s="3">
        <v>10072</v>
      </c>
      <c r="H160" s="4">
        <v>-2.3557740000000001E-2</v>
      </c>
      <c r="I160" s="3">
        <v>7695</v>
      </c>
      <c r="J160" s="4">
        <v>-0.23595142</v>
      </c>
      <c r="K160" s="3">
        <v>6774</v>
      </c>
      <c r="L160" s="4">
        <v>-0.11976299999999999</v>
      </c>
      <c r="M160" s="3">
        <v>5388</v>
      </c>
      <c r="N160" s="4">
        <v>-0.20452596000000001</v>
      </c>
      <c r="O160" s="3">
        <v>5075</v>
      </c>
      <c r="P160" s="4">
        <v>-5.8119329999999997E-2</v>
      </c>
      <c r="Q160" s="3">
        <v>5132</v>
      </c>
      <c r="R160" s="4">
        <v>1.120122E-2</v>
      </c>
      <c r="S160" s="3">
        <v>5050</v>
      </c>
      <c r="T160" s="4">
        <v>-1.598451E-2</v>
      </c>
      <c r="U160" s="3">
        <v>5651</v>
      </c>
      <c r="V160" s="4">
        <v>0.11897234</v>
      </c>
      <c r="W160" s="3">
        <v>6137</v>
      </c>
      <c r="X160" s="4">
        <v>8.6068030000000004E-2</v>
      </c>
    </row>
    <row r="161" spans="1:24" hidden="1">
      <c r="A161" s="2" t="s">
        <v>46</v>
      </c>
      <c r="B161" s="2" t="s">
        <v>44</v>
      </c>
      <c r="C161" s="2" t="s">
        <v>123</v>
      </c>
      <c r="D161" s="2" t="s">
        <v>124</v>
      </c>
      <c r="E161" s="3">
        <v>14789</v>
      </c>
      <c r="F161" s="4"/>
      <c r="G161" s="3">
        <v>13872</v>
      </c>
      <c r="H161" s="4">
        <v>-6.2014979999999997E-2</v>
      </c>
      <c r="I161" s="3">
        <v>13558</v>
      </c>
      <c r="J161" s="4">
        <v>-2.2597160000000002E-2</v>
      </c>
      <c r="K161" s="3">
        <v>13004</v>
      </c>
      <c r="L161" s="4">
        <v>-4.0846649999999998E-2</v>
      </c>
      <c r="M161" s="3">
        <v>12825</v>
      </c>
      <c r="N161" s="4">
        <v>-1.37906E-2</v>
      </c>
      <c r="O161" s="3">
        <v>13697</v>
      </c>
      <c r="P161" s="4">
        <v>6.7962949999999994E-2</v>
      </c>
      <c r="Q161" s="3">
        <v>13721</v>
      </c>
      <c r="R161" s="4">
        <v>1.7669199999999999E-3</v>
      </c>
      <c r="S161" s="3">
        <v>13164</v>
      </c>
      <c r="T161" s="4">
        <v>-4.0569319999999999E-2</v>
      </c>
      <c r="U161" s="3">
        <v>12541</v>
      </c>
      <c r="V161" s="4">
        <v>-4.7348439999999999E-2</v>
      </c>
      <c r="W161" s="3">
        <v>12233</v>
      </c>
      <c r="X161" s="4">
        <v>-2.457353E-2</v>
      </c>
    </row>
    <row r="162" spans="1:24" hidden="1">
      <c r="A162" s="2" t="s">
        <v>46</v>
      </c>
      <c r="B162" s="2" t="s">
        <v>44</v>
      </c>
      <c r="C162" s="2" t="s">
        <v>148</v>
      </c>
      <c r="D162" s="2" t="s">
        <v>149</v>
      </c>
      <c r="E162" s="3">
        <v>4655</v>
      </c>
      <c r="F162" s="4"/>
      <c r="G162" s="3">
        <v>4818</v>
      </c>
      <c r="H162" s="4">
        <v>3.5035530000000002E-2</v>
      </c>
      <c r="I162" s="3">
        <v>5111</v>
      </c>
      <c r="J162" s="4">
        <v>6.0848920000000001E-2</v>
      </c>
      <c r="K162" s="3">
        <v>5231</v>
      </c>
      <c r="L162" s="4">
        <v>2.3474890000000002E-2</v>
      </c>
      <c r="M162" s="3">
        <v>5137</v>
      </c>
      <c r="N162" s="4">
        <v>-1.785575E-2</v>
      </c>
      <c r="O162" s="3">
        <v>4804</v>
      </c>
      <c r="P162" s="4">
        <v>-6.4866229999999997E-2</v>
      </c>
      <c r="Q162" s="3">
        <v>4605</v>
      </c>
      <c r="R162" s="4">
        <v>-4.1517350000000001E-2</v>
      </c>
      <c r="S162" s="3">
        <v>4322</v>
      </c>
      <c r="T162" s="4">
        <v>-6.1460529999999999E-2</v>
      </c>
      <c r="U162" s="3">
        <v>4761</v>
      </c>
      <c r="V162" s="4">
        <v>0.10163046000000001</v>
      </c>
      <c r="W162" s="3">
        <v>5233</v>
      </c>
      <c r="X162" s="4">
        <v>9.9058309999999997E-2</v>
      </c>
    </row>
    <row r="163" spans="1:24" hidden="1">
      <c r="A163" s="2" t="s">
        <v>46</v>
      </c>
      <c r="B163" s="2" t="s">
        <v>44</v>
      </c>
      <c r="C163" s="2" t="s">
        <v>136</v>
      </c>
      <c r="D163" s="2" t="s">
        <v>137</v>
      </c>
      <c r="E163" s="3">
        <v>20378</v>
      </c>
      <c r="F163" s="4"/>
      <c r="G163" s="3">
        <v>17016</v>
      </c>
      <c r="H163" s="4">
        <v>-0.16501391000000001</v>
      </c>
      <c r="I163" s="3">
        <v>16875</v>
      </c>
      <c r="J163" s="4">
        <v>-8.2497300000000003E-3</v>
      </c>
      <c r="K163" s="3">
        <v>16411</v>
      </c>
      <c r="L163" s="4">
        <v>-2.7485059999999999E-2</v>
      </c>
      <c r="M163" s="3">
        <v>15369</v>
      </c>
      <c r="N163" s="4">
        <v>-6.3499589999999995E-2</v>
      </c>
      <c r="O163" s="3">
        <v>14329</v>
      </c>
      <c r="P163" s="4">
        <v>-6.7666169999999998E-2</v>
      </c>
      <c r="Q163" s="3">
        <v>14172</v>
      </c>
      <c r="R163" s="4">
        <v>-1.099581E-2</v>
      </c>
      <c r="S163" s="3">
        <v>13709</v>
      </c>
      <c r="T163" s="4">
        <v>-3.2674019999999998E-2</v>
      </c>
      <c r="U163" s="3">
        <v>13664</v>
      </c>
      <c r="V163" s="4">
        <v>-3.2573799999999998E-3</v>
      </c>
      <c r="W163" s="3">
        <v>14374</v>
      </c>
      <c r="X163" s="4">
        <v>5.1958839999999999E-2</v>
      </c>
    </row>
    <row r="164" spans="1:24" hidden="1">
      <c r="A164" s="2" t="s">
        <v>46</v>
      </c>
      <c r="B164" s="2" t="s">
        <v>44</v>
      </c>
      <c r="C164" s="2" t="s">
        <v>229</v>
      </c>
      <c r="D164" s="2" t="s">
        <v>230</v>
      </c>
      <c r="E164" s="3">
        <v>1144</v>
      </c>
      <c r="F164" s="4"/>
      <c r="G164" s="3">
        <v>1255</v>
      </c>
      <c r="H164" s="4">
        <v>9.6685110000000005E-2</v>
      </c>
      <c r="I164" s="3">
        <v>1297</v>
      </c>
      <c r="J164" s="4">
        <v>3.3467530000000002E-2</v>
      </c>
      <c r="K164" s="3">
        <v>1359</v>
      </c>
      <c r="L164" s="4">
        <v>4.797966E-2</v>
      </c>
      <c r="M164" s="3">
        <v>1486</v>
      </c>
      <c r="N164" s="4">
        <v>9.3413350000000006E-2</v>
      </c>
      <c r="O164" s="3">
        <v>1407</v>
      </c>
      <c r="P164" s="4">
        <v>-5.2789910000000002E-2</v>
      </c>
      <c r="Q164" s="3">
        <v>1278</v>
      </c>
      <c r="R164" s="4">
        <v>-9.1624990000000003E-2</v>
      </c>
      <c r="S164" s="3">
        <v>1163</v>
      </c>
      <c r="T164" s="4">
        <v>-9.0453530000000004E-2</v>
      </c>
      <c r="U164" s="3">
        <v>1128</v>
      </c>
      <c r="V164" s="4">
        <v>-2.9776540000000001E-2</v>
      </c>
      <c r="W164" s="3">
        <v>1050</v>
      </c>
      <c r="X164" s="4">
        <v>-6.9313799999999995E-2</v>
      </c>
    </row>
    <row r="165" spans="1:24" hidden="1">
      <c r="A165" s="2" t="s">
        <v>46</v>
      </c>
      <c r="B165" s="2" t="s">
        <v>44</v>
      </c>
      <c r="C165" s="2" t="s">
        <v>138</v>
      </c>
      <c r="D165" s="2" t="s">
        <v>139</v>
      </c>
      <c r="E165" s="3">
        <v>5687</v>
      </c>
      <c r="F165" s="4"/>
      <c r="G165" s="3">
        <v>5508</v>
      </c>
      <c r="H165" s="4">
        <v>-3.1461799999999998E-2</v>
      </c>
      <c r="I165" s="3">
        <v>5311</v>
      </c>
      <c r="J165" s="4">
        <v>-3.5879359999999999E-2</v>
      </c>
      <c r="K165" s="3">
        <v>5454</v>
      </c>
      <c r="L165" s="4">
        <v>2.6980319999999999E-2</v>
      </c>
      <c r="M165" s="3">
        <v>5293</v>
      </c>
      <c r="N165" s="4">
        <v>-2.9499170000000002E-2</v>
      </c>
      <c r="O165" s="3">
        <v>5850</v>
      </c>
      <c r="P165" s="4">
        <v>0.10530208000000001</v>
      </c>
      <c r="Q165" s="3">
        <v>5971</v>
      </c>
      <c r="R165" s="4">
        <v>2.054371E-2</v>
      </c>
      <c r="S165" s="3">
        <v>5217</v>
      </c>
      <c r="T165" s="4">
        <v>-0.12621080000000001</v>
      </c>
      <c r="U165" s="3">
        <v>5173</v>
      </c>
      <c r="V165" s="4">
        <v>-8.5032400000000005E-3</v>
      </c>
      <c r="W165" s="3">
        <v>5254</v>
      </c>
      <c r="X165" s="4">
        <v>1.5729099999999999E-2</v>
      </c>
    </row>
    <row r="166" spans="1:24" hidden="1">
      <c r="A166" s="2" t="s">
        <v>46</v>
      </c>
      <c r="B166" s="2" t="s">
        <v>44</v>
      </c>
      <c r="C166" s="2" t="s">
        <v>231</v>
      </c>
      <c r="D166" s="2" t="s">
        <v>232</v>
      </c>
      <c r="E166" s="3">
        <v>5572</v>
      </c>
      <c r="F166" s="4"/>
      <c r="G166" s="3">
        <v>4801</v>
      </c>
      <c r="H166" s="4">
        <v>-0.13838845</v>
      </c>
      <c r="I166" s="3">
        <v>4098</v>
      </c>
      <c r="J166" s="4">
        <v>-0.14642558</v>
      </c>
      <c r="K166" s="3">
        <v>3727</v>
      </c>
      <c r="L166" s="4">
        <v>-9.0562299999999998E-2</v>
      </c>
      <c r="M166" s="3">
        <v>3689</v>
      </c>
      <c r="N166" s="4">
        <v>-1.0184469999999999E-2</v>
      </c>
      <c r="O166" s="3">
        <v>3813</v>
      </c>
      <c r="P166" s="4">
        <v>3.3637500000000001E-2</v>
      </c>
      <c r="Q166" s="3">
        <v>3748</v>
      </c>
      <c r="R166" s="4">
        <v>-1.698508E-2</v>
      </c>
      <c r="S166" s="3">
        <v>3438</v>
      </c>
      <c r="T166" s="4">
        <v>-8.2800869999999999E-2</v>
      </c>
      <c r="U166" s="3">
        <v>3381</v>
      </c>
      <c r="V166" s="4">
        <v>-1.6502510000000001E-2</v>
      </c>
      <c r="W166" s="3">
        <v>3404</v>
      </c>
      <c r="X166" s="4">
        <v>6.7729899999999996E-3</v>
      </c>
    </row>
    <row r="167" spans="1:24" hidden="1">
      <c r="A167" s="2" t="s">
        <v>46</v>
      </c>
      <c r="B167" s="2" t="s">
        <v>44</v>
      </c>
      <c r="C167" s="2" t="s">
        <v>233</v>
      </c>
      <c r="D167" s="2" t="s">
        <v>234</v>
      </c>
      <c r="E167" s="3">
        <v>2130</v>
      </c>
      <c r="F167" s="4"/>
      <c r="G167" s="3">
        <v>2304</v>
      </c>
      <c r="H167" s="4">
        <v>8.1372739999999999E-2</v>
      </c>
      <c r="I167" s="3">
        <v>2462</v>
      </c>
      <c r="J167" s="4">
        <v>6.8692249999999996E-2</v>
      </c>
      <c r="K167" s="3">
        <v>2623</v>
      </c>
      <c r="L167" s="4">
        <v>6.5561499999999995E-2</v>
      </c>
      <c r="M167" s="3">
        <v>2588</v>
      </c>
      <c r="N167" s="4">
        <v>-1.356592E-2</v>
      </c>
      <c r="O167" s="3">
        <v>2682</v>
      </c>
      <c r="P167" s="4">
        <v>3.6613729999999997E-2</v>
      </c>
      <c r="Q167" s="3">
        <v>2359</v>
      </c>
      <c r="R167" s="4">
        <v>-0.12076764</v>
      </c>
      <c r="S167" s="3">
        <v>2234</v>
      </c>
      <c r="T167" s="4">
        <v>-5.294782E-2</v>
      </c>
      <c r="U167" s="3">
        <v>2354</v>
      </c>
      <c r="V167" s="4">
        <v>5.3768089999999998E-2</v>
      </c>
      <c r="W167" s="3">
        <v>2441</v>
      </c>
      <c r="X167" s="4">
        <v>3.7199179999999998E-2</v>
      </c>
    </row>
    <row r="168" spans="1:24" hidden="1">
      <c r="A168" s="2" t="s">
        <v>46</v>
      </c>
      <c r="B168" s="2" t="s">
        <v>44</v>
      </c>
      <c r="C168" s="2" t="s">
        <v>131</v>
      </c>
      <c r="D168" s="2" t="s">
        <v>132</v>
      </c>
      <c r="E168" s="3">
        <v>288062</v>
      </c>
      <c r="F168" s="4"/>
      <c r="G168" s="3">
        <v>299042</v>
      </c>
      <c r="H168" s="4">
        <v>3.8116860000000002E-2</v>
      </c>
      <c r="I168" s="3">
        <v>307060</v>
      </c>
      <c r="J168" s="4">
        <v>2.681296E-2</v>
      </c>
      <c r="K168" s="3">
        <v>318400</v>
      </c>
      <c r="L168" s="4">
        <v>3.6930560000000001E-2</v>
      </c>
      <c r="M168" s="3">
        <v>314252</v>
      </c>
      <c r="N168" s="4">
        <v>-1.3028029999999999E-2</v>
      </c>
      <c r="O168" s="3">
        <v>315076</v>
      </c>
      <c r="P168" s="4">
        <v>2.6249899999999998E-3</v>
      </c>
      <c r="Q168" s="3">
        <v>304170</v>
      </c>
      <c r="R168" s="4">
        <v>-3.4613779999999997E-2</v>
      </c>
      <c r="S168" s="3">
        <v>282067</v>
      </c>
      <c r="T168" s="4">
        <v>-7.2667529999999994E-2</v>
      </c>
      <c r="U168" s="3">
        <v>282714</v>
      </c>
      <c r="V168" s="4">
        <v>2.2930699999999999E-3</v>
      </c>
      <c r="W168" s="3">
        <v>281339</v>
      </c>
      <c r="X168" s="4">
        <v>-4.8618799999999998E-3</v>
      </c>
    </row>
    <row r="169" spans="1:24" hidden="1">
      <c r="A169" s="2" t="s">
        <v>46</v>
      </c>
      <c r="B169" s="2" t="s">
        <v>44</v>
      </c>
      <c r="C169" s="2" t="s">
        <v>235</v>
      </c>
      <c r="D169" s="2" t="s">
        <v>236</v>
      </c>
      <c r="E169" s="5" t="s">
        <v>86</v>
      </c>
      <c r="F169" s="4"/>
      <c r="G169" s="5" t="s">
        <v>86</v>
      </c>
      <c r="H169" s="6" t="s">
        <v>86</v>
      </c>
      <c r="I169" s="5" t="s">
        <v>86</v>
      </c>
      <c r="J169" s="6" t="s">
        <v>86</v>
      </c>
      <c r="K169" s="5" t="s">
        <v>86</v>
      </c>
      <c r="L169" s="6" t="s">
        <v>86</v>
      </c>
      <c r="M169" s="5" t="s">
        <v>86</v>
      </c>
      <c r="N169" s="6" t="s">
        <v>86</v>
      </c>
      <c r="O169" s="5" t="s">
        <v>86</v>
      </c>
      <c r="P169" s="6" t="s">
        <v>86</v>
      </c>
      <c r="Q169" s="3">
        <v>109</v>
      </c>
      <c r="R169" s="6" t="s">
        <v>86</v>
      </c>
      <c r="S169" s="5" t="s">
        <v>86</v>
      </c>
      <c r="T169" s="6" t="s">
        <v>86</v>
      </c>
      <c r="U169" s="5" t="s">
        <v>86</v>
      </c>
      <c r="V169" s="6" t="s">
        <v>86</v>
      </c>
      <c r="W169" s="5" t="s">
        <v>86</v>
      </c>
      <c r="X169" s="6" t="s">
        <v>86</v>
      </c>
    </row>
    <row r="170" spans="1:24" hidden="1">
      <c r="A170" s="2" t="s">
        <v>46</v>
      </c>
      <c r="B170" s="2" t="s">
        <v>44</v>
      </c>
      <c r="C170" s="2" t="s">
        <v>113</v>
      </c>
      <c r="D170" s="2" t="s">
        <v>114</v>
      </c>
      <c r="E170" s="3">
        <v>4417</v>
      </c>
      <c r="F170" s="4"/>
      <c r="G170" s="3">
        <v>4439</v>
      </c>
      <c r="H170" s="4">
        <v>4.88669E-3</v>
      </c>
      <c r="I170" s="3">
        <v>4946</v>
      </c>
      <c r="J170" s="4">
        <v>0.11434754</v>
      </c>
      <c r="K170" s="3">
        <v>6100</v>
      </c>
      <c r="L170" s="4">
        <v>0.23320274999999999</v>
      </c>
      <c r="M170" s="3">
        <v>6386</v>
      </c>
      <c r="N170" s="4">
        <v>4.6899780000000002E-2</v>
      </c>
      <c r="O170" s="3">
        <v>7472</v>
      </c>
      <c r="P170" s="4">
        <v>0.17012284</v>
      </c>
      <c r="Q170" s="3">
        <v>7069</v>
      </c>
      <c r="R170" s="4">
        <v>-5.400932E-2</v>
      </c>
      <c r="S170" s="3">
        <v>6256</v>
      </c>
      <c r="T170" s="4">
        <v>-0.11500386</v>
      </c>
      <c r="U170" s="3">
        <v>6211</v>
      </c>
      <c r="V170" s="4">
        <v>-7.1297000000000001E-3</v>
      </c>
      <c r="W170" s="3">
        <v>6750</v>
      </c>
      <c r="X170" s="4">
        <v>8.6775210000000005E-2</v>
      </c>
    </row>
    <row r="171" spans="1:24" hidden="1">
      <c r="A171" s="2" t="s">
        <v>46</v>
      </c>
      <c r="B171" s="2" t="s">
        <v>44</v>
      </c>
      <c r="C171" s="2" t="s">
        <v>237</v>
      </c>
      <c r="D171" s="2" t="s">
        <v>238</v>
      </c>
      <c r="E171" s="3">
        <v>1813</v>
      </c>
      <c r="F171" s="4"/>
      <c r="G171" s="3">
        <v>2138</v>
      </c>
      <c r="H171" s="4">
        <v>0.17952858999999999</v>
      </c>
      <c r="I171" s="3">
        <v>2232</v>
      </c>
      <c r="J171" s="4">
        <v>4.3788010000000002E-2</v>
      </c>
      <c r="K171" s="3">
        <v>2402</v>
      </c>
      <c r="L171" s="4">
        <v>7.6326409999999997E-2</v>
      </c>
      <c r="M171" s="3">
        <v>2554</v>
      </c>
      <c r="N171" s="4">
        <v>6.3374689999999997E-2</v>
      </c>
      <c r="O171" s="3">
        <v>2694</v>
      </c>
      <c r="P171" s="4">
        <v>5.4803860000000003E-2</v>
      </c>
      <c r="Q171" s="3">
        <v>2166</v>
      </c>
      <c r="R171" s="4">
        <v>-0.19599707</v>
      </c>
      <c r="S171" s="3">
        <v>1894</v>
      </c>
      <c r="T171" s="4">
        <v>-0.12578733</v>
      </c>
      <c r="U171" s="3">
        <v>2144</v>
      </c>
      <c r="V171" s="4">
        <v>0.13225561999999999</v>
      </c>
      <c r="W171" s="3">
        <v>2596</v>
      </c>
      <c r="X171" s="4">
        <v>0.21076146000000001</v>
      </c>
    </row>
    <row r="172" spans="1:24" hidden="1">
      <c r="A172" s="2" t="s">
        <v>46</v>
      </c>
      <c r="B172" s="2" t="s">
        <v>44</v>
      </c>
      <c r="C172" s="2" t="s">
        <v>239</v>
      </c>
      <c r="D172" s="2" t="s">
        <v>240</v>
      </c>
      <c r="E172" s="5" t="s">
        <v>86</v>
      </c>
      <c r="F172" s="4"/>
      <c r="G172" s="5" t="s">
        <v>86</v>
      </c>
      <c r="H172" s="6" t="s">
        <v>86</v>
      </c>
      <c r="I172" s="5" t="s">
        <v>86</v>
      </c>
      <c r="J172" s="6" t="s">
        <v>86</v>
      </c>
      <c r="K172" s="5" t="s">
        <v>86</v>
      </c>
      <c r="L172" s="6" t="s">
        <v>86</v>
      </c>
      <c r="M172" s="5" t="s">
        <v>86</v>
      </c>
      <c r="N172" s="6" t="s">
        <v>86</v>
      </c>
      <c r="O172" s="5" t="s">
        <v>86</v>
      </c>
      <c r="P172" s="6" t="s">
        <v>86</v>
      </c>
      <c r="Q172" s="5" t="s">
        <v>86</v>
      </c>
      <c r="R172" s="6" t="s">
        <v>86</v>
      </c>
      <c r="S172" s="5" t="s">
        <v>86</v>
      </c>
      <c r="T172" s="6" t="s">
        <v>86</v>
      </c>
      <c r="U172" s="5" t="s">
        <v>86</v>
      </c>
      <c r="V172" s="6" t="s">
        <v>86</v>
      </c>
      <c r="W172" s="5" t="s">
        <v>86</v>
      </c>
      <c r="X172" s="6" t="s">
        <v>86</v>
      </c>
    </row>
    <row r="173" spans="1:24" hidden="1">
      <c r="A173" s="2" t="s">
        <v>46</v>
      </c>
      <c r="B173" s="2" t="s">
        <v>44</v>
      </c>
      <c r="C173" s="2" t="s">
        <v>241</v>
      </c>
      <c r="D173" s="2" t="s">
        <v>242</v>
      </c>
      <c r="E173" s="3">
        <v>714</v>
      </c>
      <c r="F173" s="4"/>
      <c r="G173" s="3">
        <v>591</v>
      </c>
      <c r="H173" s="4">
        <v>-0.17161522000000001</v>
      </c>
      <c r="I173" s="3">
        <v>554</v>
      </c>
      <c r="J173" s="4">
        <v>-6.2388930000000002E-2</v>
      </c>
      <c r="K173" s="3">
        <v>634</v>
      </c>
      <c r="L173" s="4">
        <v>0.14441091</v>
      </c>
      <c r="M173" s="3">
        <v>370</v>
      </c>
      <c r="N173" s="4">
        <v>-0.41680245999999999</v>
      </c>
      <c r="O173" s="3">
        <v>431</v>
      </c>
      <c r="P173" s="4">
        <v>0.16374937000000001</v>
      </c>
      <c r="Q173" s="3">
        <v>453</v>
      </c>
      <c r="R173" s="4">
        <v>5.1147480000000002E-2</v>
      </c>
      <c r="S173" s="3">
        <v>435</v>
      </c>
      <c r="T173" s="4">
        <v>-3.8703069999999999E-2</v>
      </c>
      <c r="U173" s="3">
        <v>403</v>
      </c>
      <c r="V173" s="4">
        <v>-7.4155810000000003E-2</v>
      </c>
      <c r="W173" s="3">
        <v>232</v>
      </c>
      <c r="X173" s="4">
        <v>-0.42460552000000001</v>
      </c>
    </row>
    <row r="174" spans="1:24" hidden="1">
      <c r="A174" s="2" t="s">
        <v>46</v>
      </c>
      <c r="B174" s="2" t="s">
        <v>44</v>
      </c>
      <c r="C174" s="2" t="s">
        <v>133</v>
      </c>
      <c r="D174" s="2" t="s">
        <v>134</v>
      </c>
      <c r="E174" s="3">
        <v>19837</v>
      </c>
      <c r="F174" s="4"/>
      <c r="G174" s="3">
        <v>20112</v>
      </c>
      <c r="H174" s="4">
        <v>1.390105E-2</v>
      </c>
      <c r="I174" s="3">
        <v>19427</v>
      </c>
      <c r="J174" s="4">
        <v>-3.4094970000000002E-2</v>
      </c>
      <c r="K174" s="3">
        <v>19963</v>
      </c>
      <c r="L174" s="4">
        <v>2.759524E-2</v>
      </c>
      <c r="M174" s="3">
        <v>19228</v>
      </c>
      <c r="N174" s="4">
        <v>-3.6806159999999997E-2</v>
      </c>
      <c r="O174" s="3">
        <v>19244</v>
      </c>
      <c r="P174" s="4">
        <v>8.1391000000000005E-4</v>
      </c>
      <c r="Q174" s="3">
        <v>17991</v>
      </c>
      <c r="R174" s="4">
        <v>-6.5086729999999995E-2</v>
      </c>
      <c r="S174" s="3">
        <v>16648</v>
      </c>
      <c r="T174" s="4">
        <v>-7.4680189999999994E-2</v>
      </c>
      <c r="U174" s="3">
        <v>16059</v>
      </c>
      <c r="V174" s="4">
        <v>-3.5350399999999997E-2</v>
      </c>
      <c r="W174" s="3">
        <v>18050</v>
      </c>
      <c r="X174" s="4">
        <v>0.12397066</v>
      </c>
    </row>
    <row r="175" spans="1:24" hidden="1">
      <c r="A175" s="2" t="s">
        <v>46</v>
      </c>
      <c r="B175" s="2" t="s">
        <v>44</v>
      </c>
      <c r="C175" s="2" t="s">
        <v>117</v>
      </c>
      <c r="D175" s="2" t="s">
        <v>118</v>
      </c>
      <c r="E175" s="3">
        <v>3210</v>
      </c>
      <c r="F175" s="4"/>
      <c r="G175" s="3">
        <v>3464</v>
      </c>
      <c r="H175" s="4">
        <v>7.9338720000000001E-2</v>
      </c>
      <c r="I175" s="3">
        <v>3707</v>
      </c>
      <c r="J175" s="4">
        <v>6.9955660000000003E-2</v>
      </c>
      <c r="K175" s="3">
        <v>3719</v>
      </c>
      <c r="L175" s="4">
        <v>3.3948200000000002E-3</v>
      </c>
      <c r="M175" s="3">
        <v>3665</v>
      </c>
      <c r="N175" s="4">
        <v>-1.444819E-2</v>
      </c>
      <c r="O175" s="3">
        <v>3687</v>
      </c>
      <c r="P175" s="4">
        <v>5.8483099999999998E-3</v>
      </c>
      <c r="Q175" s="3">
        <v>3642</v>
      </c>
      <c r="R175" s="4">
        <v>-1.206233E-2</v>
      </c>
      <c r="S175" s="3">
        <v>3664</v>
      </c>
      <c r="T175" s="4">
        <v>6.0624199999999998E-3</v>
      </c>
      <c r="U175" s="3">
        <v>3772</v>
      </c>
      <c r="V175" s="4">
        <v>2.9322029999999999E-2</v>
      </c>
      <c r="W175" s="3">
        <v>4024</v>
      </c>
      <c r="X175" s="4">
        <v>6.6912730000000004E-2</v>
      </c>
    </row>
    <row r="176" spans="1:24" hidden="1">
      <c r="A176" s="2" t="s">
        <v>46</v>
      </c>
      <c r="B176" s="2" t="s">
        <v>44</v>
      </c>
      <c r="C176" s="2" t="s">
        <v>243</v>
      </c>
      <c r="D176" s="2" t="s">
        <v>244</v>
      </c>
      <c r="E176" s="5" t="s">
        <v>86</v>
      </c>
      <c r="F176" s="4"/>
      <c r="G176" s="5" t="s">
        <v>86</v>
      </c>
      <c r="H176" s="6" t="s">
        <v>86</v>
      </c>
      <c r="I176" s="5" t="s">
        <v>86</v>
      </c>
      <c r="J176" s="6" t="s">
        <v>86</v>
      </c>
      <c r="K176" s="5" t="s">
        <v>86</v>
      </c>
      <c r="L176" s="6" t="s">
        <v>86</v>
      </c>
      <c r="M176" s="5" t="s">
        <v>86</v>
      </c>
      <c r="N176" s="6" t="s">
        <v>86</v>
      </c>
      <c r="O176" s="5" t="s">
        <v>86</v>
      </c>
      <c r="P176" s="6" t="s">
        <v>86</v>
      </c>
      <c r="Q176" s="5" t="s">
        <v>86</v>
      </c>
      <c r="R176" s="6" t="s">
        <v>86</v>
      </c>
      <c r="S176" s="5" t="s">
        <v>86</v>
      </c>
      <c r="T176" s="6" t="s">
        <v>86</v>
      </c>
      <c r="U176" s="5" t="s">
        <v>86</v>
      </c>
      <c r="V176" s="6" t="s">
        <v>86</v>
      </c>
      <c r="W176" s="5" t="s">
        <v>86</v>
      </c>
      <c r="X176" s="6" t="s">
        <v>86</v>
      </c>
    </row>
    <row r="177" spans="1:24" hidden="1">
      <c r="A177" s="2" t="s">
        <v>46</v>
      </c>
      <c r="B177" s="2" t="s">
        <v>44</v>
      </c>
      <c r="C177" s="2" t="s">
        <v>245</v>
      </c>
      <c r="D177" s="2" t="s">
        <v>246</v>
      </c>
      <c r="E177" s="3"/>
      <c r="F177" s="4"/>
      <c r="G177" s="3"/>
      <c r="H177" s="4"/>
      <c r="I177" s="3"/>
      <c r="J177" s="4"/>
      <c r="K177" s="3"/>
      <c r="L177" s="4"/>
      <c r="M177" s="3"/>
      <c r="N177" s="4"/>
      <c r="O177" s="3"/>
      <c r="P177" s="4"/>
      <c r="Q177" s="3"/>
      <c r="R177" s="4"/>
      <c r="S177" s="3"/>
      <c r="T177" s="4"/>
      <c r="U177" s="3"/>
      <c r="V177" s="4"/>
      <c r="W177" s="3"/>
      <c r="X177" s="4"/>
    </row>
    <row r="178" spans="1:24" hidden="1">
      <c r="A178" s="2" t="s">
        <v>46</v>
      </c>
      <c r="B178" s="2" t="s">
        <v>44</v>
      </c>
      <c r="C178" s="2" t="s">
        <v>247</v>
      </c>
      <c r="D178" s="2" t="s">
        <v>248</v>
      </c>
      <c r="E178" s="5" t="s">
        <v>86</v>
      </c>
      <c r="F178" s="4"/>
      <c r="G178" s="5" t="s">
        <v>86</v>
      </c>
      <c r="H178" s="6" t="s">
        <v>86</v>
      </c>
      <c r="I178" s="5" t="s">
        <v>86</v>
      </c>
      <c r="J178" s="6" t="s">
        <v>86</v>
      </c>
      <c r="K178" s="5" t="s">
        <v>86</v>
      </c>
      <c r="L178" s="6" t="s">
        <v>86</v>
      </c>
      <c r="M178" s="5" t="s">
        <v>86</v>
      </c>
      <c r="N178" s="6" t="s">
        <v>86</v>
      </c>
      <c r="O178" s="5" t="s">
        <v>86</v>
      </c>
      <c r="P178" s="6" t="s">
        <v>86</v>
      </c>
      <c r="Q178" s="5" t="s">
        <v>86</v>
      </c>
      <c r="R178" s="6" t="s">
        <v>86</v>
      </c>
      <c r="S178" s="5" t="s">
        <v>86</v>
      </c>
      <c r="T178" s="6" t="s">
        <v>86</v>
      </c>
      <c r="U178" s="5" t="s">
        <v>86</v>
      </c>
      <c r="V178" s="6" t="s">
        <v>86</v>
      </c>
      <c r="W178" s="5" t="s">
        <v>86</v>
      </c>
      <c r="X178" s="6" t="s">
        <v>86</v>
      </c>
    </row>
    <row r="179" spans="1:24" hidden="1">
      <c r="A179" s="2" t="s">
        <v>46</v>
      </c>
      <c r="B179" s="2" t="s">
        <v>44</v>
      </c>
      <c r="C179" s="2" t="s">
        <v>249</v>
      </c>
      <c r="D179" s="2" t="s">
        <v>250</v>
      </c>
      <c r="E179" s="3"/>
      <c r="F179" s="4"/>
      <c r="G179" s="3"/>
      <c r="H179" s="4"/>
      <c r="I179" s="3"/>
      <c r="J179" s="4"/>
      <c r="K179" s="3"/>
      <c r="L179" s="4"/>
      <c r="M179" s="3"/>
      <c r="N179" s="4"/>
      <c r="O179" s="3"/>
      <c r="P179" s="4"/>
      <c r="Q179" s="3"/>
      <c r="R179" s="4"/>
      <c r="S179" s="3"/>
      <c r="T179" s="4"/>
      <c r="U179" s="3"/>
      <c r="V179" s="4"/>
      <c r="W179" s="3"/>
      <c r="X179" s="4"/>
    </row>
    <row r="180" spans="1:24" hidden="1">
      <c r="A180" s="2" t="s">
        <v>46</v>
      </c>
      <c r="B180" s="2" t="s">
        <v>44</v>
      </c>
      <c r="C180" s="2" t="s">
        <v>251</v>
      </c>
      <c r="D180" s="2" t="s">
        <v>252</v>
      </c>
      <c r="E180" s="5" t="s">
        <v>86</v>
      </c>
      <c r="F180" s="4"/>
      <c r="G180" s="5" t="s">
        <v>86</v>
      </c>
      <c r="H180" s="6" t="s">
        <v>86</v>
      </c>
      <c r="I180" s="5" t="s">
        <v>86</v>
      </c>
      <c r="J180" s="6" t="s">
        <v>86</v>
      </c>
      <c r="K180" s="5" t="s">
        <v>86</v>
      </c>
      <c r="L180" s="6" t="s">
        <v>86</v>
      </c>
      <c r="M180" s="5" t="s">
        <v>86</v>
      </c>
      <c r="N180" s="6" t="s">
        <v>86</v>
      </c>
      <c r="O180" s="5" t="s">
        <v>86</v>
      </c>
      <c r="P180" s="6" t="s">
        <v>86</v>
      </c>
      <c r="Q180" s="5" t="s">
        <v>86</v>
      </c>
      <c r="R180" s="6" t="s">
        <v>86</v>
      </c>
      <c r="S180" s="5" t="s">
        <v>86</v>
      </c>
      <c r="T180" s="6" t="s">
        <v>86</v>
      </c>
      <c r="U180" s="5" t="s">
        <v>86</v>
      </c>
      <c r="V180" s="6" t="s">
        <v>86</v>
      </c>
      <c r="W180" s="5" t="s">
        <v>86</v>
      </c>
      <c r="X180" s="6" t="s">
        <v>86</v>
      </c>
    </row>
    <row r="181" spans="1:24" hidden="1">
      <c r="A181" s="2" t="s">
        <v>46</v>
      </c>
      <c r="B181" s="2" t="s">
        <v>44</v>
      </c>
      <c r="C181" s="2" t="s">
        <v>253</v>
      </c>
      <c r="D181" s="2" t="s">
        <v>254</v>
      </c>
      <c r="E181" s="3"/>
      <c r="F181" s="4"/>
      <c r="G181" s="3"/>
      <c r="H181" s="4"/>
      <c r="I181" s="3"/>
      <c r="J181" s="4"/>
      <c r="K181" s="3"/>
      <c r="L181" s="4"/>
      <c r="M181" s="3"/>
      <c r="N181" s="4"/>
      <c r="O181" s="3"/>
      <c r="P181" s="4"/>
      <c r="Q181" s="3"/>
      <c r="R181" s="4"/>
      <c r="S181" s="3"/>
      <c r="T181" s="4"/>
      <c r="U181" s="3"/>
      <c r="V181" s="4"/>
      <c r="W181" s="3"/>
      <c r="X181" s="4"/>
    </row>
    <row r="182" spans="1:24" hidden="1">
      <c r="A182" s="2" t="s">
        <v>46</v>
      </c>
      <c r="B182" s="2" t="s">
        <v>44</v>
      </c>
      <c r="C182" s="2" t="s">
        <v>255</v>
      </c>
      <c r="D182" s="2" t="s">
        <v>256</v>
      </c>
      <c r="E182" s="5" t="s">
        <v>86</v>
      </c>
      <c r="F182" s="4"/>
      <c r="G182" s="5" t="s">
        <v>86</v>
      </c>
      <c r="H182" s="6" t="s">
        <v>86</v>
      </c>
      <c r="I182" s="5" t="s">
        <v>86</v>
      </c>
      <c r="J182" s="6" t="s">
        <v>86</v>
      </c>
      <c r="K182" s="5" t="s">
        <v>86</v>
      </c>
      <c r="L182" s="6" t="s">
        <v>86</v>
      </c>
      <c r="M182" s="5" t="s">
        <v>86</v>
      </c>
      <c r="N182" s="6" t="s">
        <v>86</v>
      </c>
      <c r="O182" s="5" t="s">
        <v>86</v>
      </c>
      <c r="P182" s="6" t="s">
        <v>86</v>
      </c>
      <c r="Q182" s="5" t="s">
        <v>86</v>
      </c>
      <c r="R182" s="6" t="s">
        <v>86</v>
      </c>
      <c r="S182" s="5" t="s">
        <v>86</v>
      </c>
      <c r="T182" s="6" t="s">
        <v>86</v>
      </c>
      <c r="U182" s="5" t="s">
        <v>86</v>
      </c>
      <c r="V182" s="6" t="s">
        <v>86</v>
      </c>
      <c r="W182" s="5" t="s">
        <v>86</v>
      </c>
      <c r="X182" s="6" t="s">
        <v>86</v>
      </c>
    </row>
    <row r="183" spans="1:24" hidden="1">
      <c r="A183" s="2" t="s">
        <v>46</v>
      </c>
      <c r="B183" s="2" t="s">
        <v>44</v>
      </c>
      <c r="C183" s="2" t="s">
        <v>257</v>
      </c>
      <c r="D183" s="2" t="s">
        <v>258</v>
      </c>
      <c r="E183" s="5" t="s">
        <v>86</v>
      </c>
      <c r="F183" s="4"/>
      <c r="G183" s="5" t="s">
        <v>86</v>
      </c>
      <c r="H183" s="6" t="s">
        <v>86</v>
      </c>
      <c r="I183" s="5" t="s">
        <v>86</v>
      </c>
      <c r="J183" s="6" t="s">
        <v>86</v>
      </c>
      <c r="K183" s="5" t="s">
        <v>86</v>
      </c>
      <c r="L183" s="6" t="s">
        <v>86</v>
      </c>
      <c r="M183" s="5" t="s">
        <v>86</v>
      </c>
      <c r="N183" s="6" t="s">
        <v>86</v>
      </c>
      <c r="O183" s="5" t="s">
        <v>86</v>
      </c>
      <c r="P183" s="6" t="s">
        <v>86</v>
      </c>
      <c r="Q183" s="5" t="s">
        <v>86</v>
      </c>
      <c r="R183" s="6" t="s">
        <v>86</v>
      </c>
      <c r="S183" s="5" t="s">
        <v>86</v>
      </c>
      <c r="T183" s="6" t="s">
        <v>86</v>
      </c>
      <c r="U183" s="5" t="s">
        <v>86</v>
      </c>
      <c r="V183" s="6" t="s">
        <v>86</v>
      </c>
      <c r="W183" s="5" t="s">
        <v>86</v>
      </c>
      <c r="X183" s="6" t="s">
        <v>86</v>
      </c>
    </row>
    <row r="184" spans="1:24" hidden="1">
      <c r="A184" s="2" t="s">
        <v>46</v>
      </c>
      <c r="B184" s="2" t="s">
        <v>44</v>
      </c>
      <c r="C184" s="2" t="s">
        <v>259</v>
      </c>
      <c r="D184" s="2" t="s">
        <v>260</v>
      </c>
      <c r="E184" s="3">
        <v>2826</v>
      </c>
      <c r="F184" s="4"/>
      <c r="G184" s="3">
        <v>2934</v>
      </c>
      <c r="H184" s="4">
        <v>3.8057180000000003E-2</v>
      </c>
      <c r="I184" s="3">
        <v>3180</v>
      </c>
      <c r="J184" s="4">
        <v>8.3916870000000005E-2</v>
      </c>
      <c r="K184" s="3">
        <v>3391</v>
      </c>
      <c r="L184" s="4">
        <v>6.6276399999999999E-2</v>
      </c>
      <c r="M184" s="3">
        <v>3625</v>
      </c>
      <c r="N184" s="4">
        <v>6.9202200000000005E-2</v>
      </c>
      <c r="O184" s="3">
        <v>3869</v>
      </c>
      <c r="P184" s="4">
        <v>6.7178470000000004E-2</v>
      </c>
      <c r="Q184" s="3">
        <v>3217</v>
      </c>
      <c r="R184" s="4">
        <v>-0.16846162000000001</v>
      </c>
      <c r="S184" s="3">
        <v>2747</v>
      </c>
      <c r="T184" s="4">
        <v>-0.14610140999999999</v>
      </c>
      <c r="U184" s="3">
        <v>2686</v>
      </c>
      <c r="V184" s="4">
        <v>-2.210529E-2</v>
      </c>
      <c r="W184" s="3">
        <v>2906</v>
      </c>
      <c r="X184" s="4">
        <v>8.1880099999999997E-2</v>
      </c>
    </row>
    <row r="185" spans="1:24" hidden="1">
      <c r="A185" s="2" t="s">
        <v>46</v>
      </c>
      <c r="B185" s="2" t="s">
        <v>44</v>
      </c>
      <c r="C185" s="2" t="s">
        <v>261</v>
      </c>
      <c r="D185" s="2" t="s">
        <v>262</v>
      </c>
      <c r="E185" s="3">
        <v>2142</v>
      </c>
      <c r="F185" s="4"/>
      <c r="G185" s="3">
        <v>2435</v>
      </c>
      <c r="H185" s="4">
        <v>0.13646668000000001</v>
      </c>
      <c r="I185" s="3">
        <v>2457</v>
      </c>
      <c r="J185" s="4">
        <v>9.3018900000000002E-3</v>
      </c>
      <c r="K185" s="3">
        <v>2525</v>
      </c>
      <c r="L185" s="4">
        <v>2.753471E-2</v>
      </c>
      <c r="M185" s="3">
        <v>2698</v>
      </c>
      <c r="N185" s="4">
        <v>6.8614339999999996E-2</v>
      </c>
      <c r="O185" s="3">
        <v>2461</v>
      </c>
      <c r="P185" s="4">
        <v>-8.7698410000000004E-2</v>
      </c>
      <c r="Q185" s="3">
        <v>2339</v>
      </c>
      <c r="R185" s="4">
        <v>-4.9839319999999999E-2</v>
      </c>
      <c r="S185" s="3">
        <v>2085</v>
      </c>
      <c r="T185" s="4">
        <v>-0.10868327</v>
      </c>
      <c r="U185" s="3">
        <v>2071</v>
      </c>
      <c r="V185" s="4">
        <v>-6.5304200000000003E-3</v>
      </c>
      <c r="W185" s="3">
        <v>2185</v>
      </c>
      <c r="X185" s="4">
        <v>5.5200560000000003E-2</v>
      </c>
    </row>
    <row r="186" spans="1:24" hidden="1">
      <c r="A186" s="2" t="s">
        <v>46</v>
      </c>
      <c r="B186" s="2" t="s">
        <v>44</v>
      </c>
      <c r="C186" s="2" t="s">
        <v>115</v>
      </c>
      <c r="D186" s="2" t="s">
        <v>116</v>
      </c>
      <c r="E186" s="3">
        <v>8528</v>
      </c>
      <c r="F186" s="4"/>
      <c r="G186" s="3">
        <v>8534</v>
      </c>
      <c r="H186" s="4">
        <v>7.5936999999999999E-4</v>
      </c>
      <c r="I186" s="3">
        <v>9183</v>
      </c>
      <c r="J186" s="4">
        <v>7.6003849999999998E-2</v>
      </c>
      <c r="K186" s="3">
        <v>10228</v>
      </c>
      <c r="L186" s="4">
        <v>0.11382369000000001</v>
      </c>
      <c r="M186" s="3">
        <v>11239</v>
      </c>
      <c r="N186" s="4">
        <v>9.8813449999999997E-2</v>
      </c>
      <c r="O186" s="3">
        <v>13054</v>
      </c>
      <c r="P186" s="4">
        <v>0.16144984000000001</v>
      </c>
      <c r="Q186" s="3">
        <v>13040</v>
      </c>
      <c r="R186" s="4">
        <v>-1.0520499999999999E-3</v>
      </c>
      <c r="S186" s="3">
        <v>12498</v>
      </c>
      <c r="T186" s="4">
        <v>-4.1514700000000002E-2</v>
      </c>
      <c r="U186" s="3">
        <v>12831</v>
      </c>
      <c r="V186" s="4">
        <v>2.658392E-2</v>
      </c>
      <c r="W186" s="3">
        <v>14167</v>
      </c>
      <c r="X186" s="4">
        <v>0.10417696999999999</v>
      </c>
    </row>
    <row r="187" spans="1:24" hidden="1">
      <c r="A187" s="2" t="s">
        <v>46</v>
      </c>
      <c r="B187" s="2" t="s">
        <v>44</v>
      </c>
      <c r="C187" s="2" t="s">
        <v>125</v>
      </c>
      <c r="D187" s="2" t="s">
        <v>126</v>
      </c>
      <c r="E187" s="3">
        <v>31752</v>
      </c>
      <c r="F187" s="4"/>
      <c r="G187" s="3">
        <v>29145</v>
      </c>
      <c r="H187" s="4">
        <v>-8.2102240000000007E-2</v>
      </c>
      <c r="I187" s="3">
        <v>27512</v>
      </c>
      <c r="J187" s="4">
        <v>-5.6047619999999999E-2</v>
      </c>
      <c r="K187" s="3">
        <v>27352</v>
      </c>
      <c r="L187" s="4">
        <v>-5.7976499999999997E-3</v>
      </c>
      <c r="M187" s="3">
        <v>26725</v>
      </c>
      <c r="N187" s="4">
        <v>-2.293659E-2</v>
      </c>
      <c r="O187" s="3">
        <v>27377</v>
      </c>
      <c r="P187" s="4">
        <v>2.4395460000000001E-2</v>
      </c>
      <c r="Q187" s="3">
        <v>25205</v>
      </c>
      <c r="R187" s="4">
        <v>-7.9331819999999997E-2</v>
      </c>
      <c r="S187" s="3">
        <v>22094</v>
      </c>
      <c r="T187" s="4">
        <v>-0.12342662</v>
      </c>
      <c r="U187" s="3">
        <v>20867</v>
      </c>
      <c r="V187" s="4">
        <v>-5.553922E-2</v>
      </c>
      <c r="W187" s="3">
        <v>20501</v>
      </c>
      <c r="X187" s="4">
        <v>-1.7559680000000001E-2</v>
      </c>
    </row>
    <row r="188" spans="1:24" hidden="1">
      <c r="A188" s="2" t="s">
        <v>46</v>
      </c>
      <c r="B188" s="2" t="s">
        <v>44</v>
      </c>
      <c r="C188" s="2" t="s">
        <v>263</v>
      </c>
      <c r="D188" s="2" t="s">
        <v>264</v>
      </c>
      <c r="E188" s="3">
        <v>7554</v>
      </c>
      <c r="F188" s="4"/>
      <c r="G188" s="3">
        <v>6460</v>
      </c>
      <c r="H188" s="4">
        <v>-0.14485796000000001</v>
      </c>
      <c r="I188" s="3">
        <v>5618</v>
      </c>
      <c r="J188" s="4">
        <v>-0.13021890999999999</v>
      </c>
      <c r="K188" s="3">
        <v>5258</v>
      </c>
      <c r="L188" s="4">
        <v>-6.4161019999999999E-2</v>
      </c>
      <c r="M188" s="3">
        <v>4853</v>
      </c>
      <c r="N188" s="4">
        <v>-7.7042159999999998E-2</v>
      </c>
      <c r="O188" s="3">
        <v>4825</v>
      </c>
      <c r="P188" s="4">
        <v>-5.79848E-3</v>
      </c>
      <c r="Q188" s="3">
        <v>4897</v>
      </c>
      <c r="R188" s="4">
        <v>1.503727E-2</v>
      </c>
      <c r="S188" s="3">
        <v>4415</v>
      </c>
      <c r="T188" s="4">
        <v>-9.8447969999999996E-2</v>
      </c>
      <c r="U188" s="3">
        <v>4514</v>
      </c>
      <c r="V188" s="4">
        <v>2.248582E-2</v>
      </c>
      <c r="W188" s="3">
        <v>4393</v>
      </c>
      <c r="X188" s="4">
        <v>-2.6831310000000001E-2</v>
      </c>
    </row>
    <row r="189" spans="1:24" hidden="1">
      <c r="A189" s="2" t="s">
        <v>46</v>
      </c>
      <c r="B189" s="2" t="s">
        <v>44</v>
      </c>
      <c r="C189" s="2" t="s">
        <v>121</v>
      </c>
      <c r="D189" s="2" t="s">
        <v>122</v>
      </c>
      <c r="E189" s="3">
        <v>13387</v>
      </c>
      <c r="F189" s="4"/>
      <c r="G189" s="3">
        <v>13037</v>
      </c>
      <c r="H189" s="4">
        <v>-2.6129579999999999E-2</v>
      </c>
      <c r="I189" s="3">
        <v>13411</v>
      </c>
      <c r="J189" s="4">
        <v>2.871829E-2</v>
      </c>
      <c r="K189" s="3">
        <v>14744</v>
      </c>
      <c r="L189" s="4">
        <v>9.9334790000000006E-2</v>
      </c>
      <c r="M189" s="3">
        <v>15236</v>
      </c>
      <c r="N189" s="4">
        <v>3.3401859999999998E-2</v>
      </c>
      <c r="O189" s="3">
        <v>15451</v>
      </c>
      <c r="P189" s="4">
        <v>1.412559E-2</v>
      </c>
      <c r="Q189" s="3">
        <v>12925</v>
      </c>
      <c r="R189" s="4">
        <v>-0.16350872</v>
      </c>
      <c r="S189" s="3">
        <v>11616</v>
      </c>
      <c r="T189" s="4">
        <v>-0.10123496</v>
      </c>
      <c r="U189" s="3">
        <v>11532</v>
      </c>
      <c r="V189" s="4">
        <v>-7.2895900000000003E-3</v>
      </c>
      <c r="W189" s="3">
        <v>12154</v>
      </c>
      <c r="X189" s="4">
        <v>5.3995750000000002E-2</v>
      </c>
    </row>
    <row r="190" spans="1:24" hidden="1">
      <c r="A190" s="2" t="s">
        <v>46</v>
      </c>
      <c r="B190" s="2" t="s">
        <v>44</v>
      </c>
      <c r="C190" s="2" t="s">
        <v>146</v>
      </c>
      <c r="D190" s="2" t="s">
        <v>147</v>
      </c>
      <c r="E190" s="3">
        <v>2834</v>
      </c>
      <c r="F190" s="4"/>
      <c r="G190" s="3">
        <v>3188</v>
      </c>
      <c r="H190" s="4">
        <v>0.12512182999999999</v>
      </c>
      <c r="I190" s="3">
        <v>3294</v>
      </c>
      <c r="J190" s="4">
        <v>3.329671E-2</v>
      </c>
      <c r="K190" s="3">
        <v>3309</v>
      </c>
      <c r="L190" s="4">
        <v>4.5711600000000003E-3</v>
      </c>
      <c r="M190" s="3">
        <v>3491</v>
      </c>
      <c r="N190" s="4">
        <v>5.4968669999999997E-2</v>
      </c>
      <c r="O190" s="3">
        <v>3256</v>
      </c>
      <c r="P190" s="4">
        <v>-6.7330630000000002E-2</v>
      </c>
      <c r="Q190" s="3">
        <v>3284</v>
      </c>
      <c r="R190" s="4">
        <v>8.6051500000000006E-3</v>
      </c>
      <c r="S190" s="3">
        <v>3701</v>
      </c>
      <c r="T190" s="4">
        <v>0.12679346999999999</v>
      </c>
      <c r="U190" s="3">
        <v>3682</v>
      </c>
      <c r="V190" s="4">
        <v>-4.9452400000000001E-3</v>
      </c>
      <c r="W190" s="3">
        <v>4048</v>
      </c>
      <c r="X190" s="4">
        <v>9.9382059999999994E-2</v>
      </c>
    </row>
    <row r="191" spans="1:24" hidden="1">
      <c r="A191" s="2" t="s">
        <v>46</v>
      </c>
      <c r="B191" s="2" t="s">
        <v>44</v>
      </c>
      <c r="C191" s="2" t="s">
        <v>142</v>
      </c>
      <c r="D191" s="2" t="s">
        <v>143</v>
      </c>
      <c r="E191" s="3">
        <v>10814</v>
      </c>
      <c r="F191" s="4"/>
      <c r="G191" s="3">
        <v>10955</v>
      </c>
      <c r="H191" s="4">
        <v>1.303494E-2</v>
      </c>
      <c r="I191" s="3">
        <v>10752</v>
      </c>
      <c r="J191" s="4">
        <v>-1.856766E-2</v>
      </c>
      <c r="K191" s="3">
        <v>10615</v>
      </c>
      <c r="L191" s="4">
        <v>-1.271224E-2</v>
      </c>
      <c r="M191" s="3">
        <v>9291</v>
      </c>
      <c r="N191" s="4">
        <v>-0.12472646</v>
      </c>
      <c r="O191" s="3">
        <v>8913</v>
      </c>
      <c r="P191" s="4">
        <v>-4.0664209999999999E-2</v>
      </c>
      <c r="Q191" s="3">
        <v>9101</v>
      </c>
      <c r="R191" s="4">
        <v>2.1086500000000001E-2</v>
      </c>
      <c r="S191" s="3">
        <v>9481</v>
      </c>
      <c r="T191" s="4">
        <v>4.1693309999999997E-2</v>
      </c>
      <c r="U191" s="3">
        <v>9554</v>
      </c>
      <c r="V191" s="4">
        <v>7.6920299999999999E-3</v>
      </c>
      <c r="W191" s="3">
        <v>10329</v>
      </c>
      <c r="X191" s="4">
        <v>8.1179050000000003E-2</v>
      </c>
    </row>
    <row r="192" spans="1:24" hidden="1">
      <c r="A192" s="2" t="s">
        <v>46</v>
      </c>
      <c r="B192" s="2" t="s">
        <v>44</v>
      </c>
      <c r="C192" s="2" t="s">
        <v>144</v>
      </c>
      <c r="D192" s="2" t="s">
        <v>145</v>
      </c>
      <c r="E192" s="3">
        <v>2840</v>
      </c>
      <c r="F192" s="4"/>
      <c r="G192" s="3">
        <v>2987</v>
      </c>
      <c r="H192" s="4">
        <v>5.1674919999999999E-2</v>
      </c>
      <c r="I192" s="3">
        <v>2886</v>
      </c>
      <c r="J192" s="4">
        <v>-3.3635520000000002E-2</v>
      </c>
      <c r="K192" s="3">
        <v>3103</v>
      </c>
      <c r="L192" s="4">
        <v>7.5048939999999995E-2</v>
      </c>
      <c r="M192" s="3">
        <v>2704</v>
      </c>
      <c r="N192" s="4">
        <v>-0.12850855</v>
      </c>
      <c r="O192" s="3">
        <v>2708</v>
      </c>
      <c r="P192" s="4">
        <v>1.3402500000000001E-3</v>
      </c>
      <c r="Q192" s="3">
        <v>2783</v>
      </c>
      <c r="R192" s="4">
        <v>2.7679289999999999E-2</v>
      </c>
      <c r="S192" s="3">
        <v>2775</v>
      </c>
      <c r="T192" s="4">
        <v>-2.6722099999999999E-3</v>
      </c>
      <c r="U192" s="3">
        <v>2969</v>
      </c>
      <c r="V192" s="4">
        <v>6.9677089999999997E-2</v>
      </c>
      <c r="W192" s="3">
        <v>2909</v>
      </c>
      <c r="X192" s="4">
        <v>-2.0186630000000001E-2</v>
      </c>
    </row>
    <row r="193" spans="1:24" hidden="1">
      <c r="A193" s="2" t="s">
        <v>46</v>
      </c>
      <c r="B193" s="2" t="s">
        <v>44</v>
      </c>
      <c r="C193" s="2" t="s">
        <v>265</v>
      </c>
      <c r="D193" s="2" t="s">
        <v>266</v>
      </c>
      <c r="E193" s="3">
        <v>1583</v>
      </c>
      <c r="F193" s="4"/>
      <c r="G193" s="3">
        <v>1088</v>
      </c>
      <c r="H193" s="4">
        <v>-0.31273277999999999</v>
      </c>
      <c r="I193" s="3">
        <v>1160</v>
      </c>
      <c r="J193" s="4">
        <v>6.6211370000000005E-2</v>
      </c>
      <c r="K193" s="3">
        <v>1199</v>
      </c>
      <c r="L193" s="4">
        <v>3.3362210000000003E-2</v>
      </c>
      <c r="M193" s="3">
        <v>1093</v>
      </c>
      <c r="N193" s="4">
        <v>-8.8309739999999998E-2</v>
      </c>
      <c r="O193" s="3">
        <v>1283</v>
      </c>
      <c r="P193" s="4">
        <v>0.17347736999999999</v>
      </c>
      <c r="Q193" s="3">
        <v>1237</v>
      </c>
      <c r="R193" s="4">
        <v>-3.5520259999999998E-2</v>
      </c>
      <c r="S193" s="3">
        <v>1104</v>
      </c>
      <c r="T193" s="4">
        <v>-0.10784697</v>
      </c>
      <c r="U193" s="3">
        <v>1201</v>
      </c>
      <c r="V193" s="4">
        <v>8.8559490000000005E-2</v>
      </c>
      <c r="W193" s="3">
        <v>1275</v>
      </c>
      <c r="X193" s="4">
        <v>6.1672369999999997E-2</v>
      </c>
    </row>
    <row r="194" spans="1:24" hidden="1">
      <c r="A194" s="2" t="s">
        <v>46</v>
      </c>
      <c r="B194" s="2" t="s">
        <v>44</v>
      </c>
      <c r="C194" s="2" t="s">
        <v>127</v>
      </c>
      <c r="D194" s="2" t="s">
        <v>128</v>
      </c>
      <c r="E194" s="3">
        <v>12675</v>
      </c>
      <c r="F194" s="4"/>
      <c r="G194" s="3">
        <v>12993</v>
      </c>
      <c r="H194" s="4">
        <v>2.510047E-2</v>
      </c>
      <c r="I194" s="3">
        <v>13039</v>
      </c>
      <c r="J194" s="4">
        <v>3.5398500000000002E-3</v>
      </c>
      <c r="K194" s="3">
        <v>13486</v>
      </c>
      <c r="L194" s="4">
        <v>3.427761E-2</v>
      </c>
      <c r="M194" s="3">
        <v>14060</v>
      </c>
      <c r="N194" s="4">
        <v>4.2593619999999999E-2</v>
      </c>
      <c r="O194" s="3">
        <v>13695</v>
      </c>
      <c r="P194" s="4">
        <v>-2.5958599999999998E-2</v>
      </c>
      <c r="Q194" s="3">
        <v>13243</v>
      </c>
      <c r="R194" s="4">
        <v>-3.3012619999999999E-2</v>
      </c>
      <c r="S194" s="3">
        <v>13183</v>
      </c>
      <c r="T194" s="4">
        <v>-4.53952E-3</v>
      </c>
      <c r="U194" s="3">
        <v>14680</v>
      </c>
      <c r="V194" s="4">
        <v>0.11356468</v>
      </c>
      <c r="W194" s="3">
        <v>15405</v>
      </c>
      <c r="X194" s="4">
        <v>4.9362589999999998E-2</v>
      </c>
    </row>
    <row r="195" spans="1:24" hidden="1">
      <c r="A195" s="2" t="s">
        <v>46</v>
      </c>
      <c r="B195" s="2" t="s">
        <v>44</v>
      </c>
      <c r="C195" s="2" t="s">
        <v>111</v>
      </c>
      <c r="D195" s="2" t="s">
        <v>112</v>
      </c>
      <c r="E195" s="3">
        <v>96047</v>
      </c>
      <c r="F195" s="4"/>
      <c r="G195" s="3">
        <v>91952</v>
      </c>
      <c r="H195" s="4">
        <v>-4.2635100000000002E-2</v>
      </c>
      <c r="I195" s="3">
        <v>88364</v>
      </c>
      <c r="J195" s="4">
        <v>-3.9026619999999998E-2</v>
      </c>
      <c r="K195" s="3">
        <v>87321</v>
      </c>
      <c r="L195" s="4">
        <v>-1.1804510000000001E-2</v>
      </c>
      <c r="M195" s="3">
        <v>82761</v>
      </c>
      <c r="N195" s="4">
        <v>-5.2221160000000003E-2</v>
      </c>
      <c r="O195" s="3">
        <v>84174</v>
      </c>
      <c r="P195" s="4">
        <v>1.7073270000000002E-2</v>
      </c>
      <c r="Q195" s="3">
        <v>82546</v>
      </c>
      <c r="R195" s="4">
        <v>-1.9340599999999999E-2</v>
      </c>
      <c r="S195" s="3">
        <v>79424</v>
      </c>
      <c r="T195" s="4">
        <v>-3.7813630000000001E-2</v>
      </c>
      <c r="U195" s="3">
        <v>81058</v>
      </c>
      <c r="V195" s="4">
        <v>2.0566089999999999E-2</v>
      </c>
      <c r="W195" s="3">
        <v>85823</v>
      </c>
      <c r="X195" s="4">
        <v>5.8785549999999999E-2</v>
      </c>
    </row>
    <row r="196" spans="1:24" hidden="1">
      <c r="A196" s="2" t="s">
        <v>46</v>
      </c>
      <c r="B196" s="2" t="s">
        <v>44</v>
      </c>
      <c r="C196" s="2" t="s">
        <v>119</v>
      </c>
      <c r="D196" s="2" t="s">
        <v>120</v>
      </c>
      <c r="E196" s="3">
        <v>85446</v>
      </c>
      <c r="F196" s="4"/>
      <c r="G196" s="3">
        <v>82772</v>
      </c>
      <c r="H196" s="4">
        <v>-3.1285279999999999E-2</v>
      </c>
      <c r="I196" s="3">
        <v>80251</v>
      </c>
      <c r="J196" s="4">
        <v>-3.045925E-2</v>
      </c>
      <c r="K196" s="3">
        <v>79467</v>
      </c>
      <c r="L196" s="4">
        <v>-9.7663400000000001E-3</v>
      </c>
      <c r="M196" s="3">
        <v>77376</v>
      </c>
      <c r="N196" s="4">
        <v>-2.6318959999999999E-2</v>
      </c>
      <c r="O196" s="3">
        <v>80901</v>
      </c>
      <c r="P196" s="4">
        <v>4.5562680000000001E-2</v>
      </c>
      <c r="Q196" s="3">
        <v>77622</v>
      </c>
      <c r="R196" s="4">
        <v>-4.0537660000000003E-2</v>
      </c>
      <c r="S196" s="3">
        <v>74193</v>
      </c>
      <c r="T196" s="4">
        <v>-4.4170729999999998E-2</v>
      </c>
      <c r="U196" s="3">
        <v>75962</v>
      </c>
      <c r="V196" s="4">
        <v>2.3834790000000002E-2</v>
      </c>
      <c r="W196" s="3">
        <v>79989</v>
      </c>
      <c r="X196" s="4">
        <v>5.3018139999999998E-2</v>
      </c>
    </row>
    <row r="197" spans="1:24" hidden="1">
      <c r="A197" s="2" t="s">
        <v>46</v>
      </c>
      <c r="B197" s="2" t="s">
        <v>44</v>
      </c>
      <c r="C197" s="2" t="s">
        <v>267</v>
      </c>
      <c r="D197" s="2" t="s">
        <v>268</v>
      </c>
      <c r="E197" s="3"/>
      <c r="F197" s="4"/>
      <c r="G197" s="3"/>
      <c r="H197" s="4"/>
      <c r="I197" s="5" t="s">
        <v>86</v>
      </c>
      <c r="J197" s="6" t="s">
        <v>86</v>
      </c>
      <c r="K197" s="3"/>
      <c r="L197" s="6" t="s">
        <v>86</v>
      </c>
      <c r="M197" s="3"/>
      <c r="N197" s="4"/>
      <c r="O197" s="3"/>
      <c r="P197" s="4"/>
      <c r="Q197" s="5" t="s">
        <v>86</v>
      </c>
      <c r="R197" s="6" t="s">
        <v>86</v>
      </c>
      <c r="S197" s="5" t="s">
        <v>86</v>
      </c>
      <c r="T197" s="6" t="s">
        <v>86</v>
      </c>
      <c r="U197" s="3"/>
      <c r="V197" s="6" t="s">
        <v>86</v>
      </c>
      <c r="W197" s="5" t="s">
        <v>86</v>
      </c>
      <c r="X197" s="6" t="s">
        <v>86</v>
      </c>
    </row>
    <row r="198" spans="1:24" hidden="1">
      <c r="A198" s="2" t="s">
        <v>46</v>
      </c>
      <c r="B198" s="2" t="s">
        <v>44</v>
      </c>
      <c r="C198" s="2" t="s">
        <v>269</v>
      </c>
      <c r="D198" s="2" t="s">
        <v>270</v>
      </c>
      <c r="E198" s="3">
        <v>1179</v>
      </c>
      <c r="F198" s="4"/>
      <c r="G198" s="3">
        <v>1229</v>
      </c>
      <c r="H198" s="4">
        <v>4.2189669999999999E-2</v>
      </c>
      <c r="I198" s="3">
        <v>1432</v>
      </c>
      <c r="J198" s="4">
        <v>0.16534450000000001</v>
      </c>
      <c r="K198" s="3">
        <v>1560</v>
      </c>
      <c r="L198" s="4">
        <v>8.894639E-2</v>
      </c>
      <c r="M198" s="3">
        <v>1610</v>
      </c>
      <c r="N198" s="4">
        <v>3.2370250000000003E-2</v>
      </c>
      <c r="O198" s="3">
        <v>1631</v>
      </c>
      <c r="P198" s="4">
        <v>1.285032E-2</v>
      </c>
      <c r="Q198" s="3">
        <v>1545</v>
      </c>
      <c r="R198" s="4">
        <v>-5.2501480000000003E-2</v>
      </c>
      <c r="S198" s="3">
        <v>1502</v>
      </c>
      <c r="T198" s="4">
        <v>-2.8218050000000001E-2</v>
      </c>
      <c r="U198" s="3">
        <v>1508</v>
      </c>
      <c r="V198" s="4">
        <v>4.06515E-3</v>
      </c>
      <c r="W198" s="3">
        <v>1484</v>
      </c>
      <c r="X198" s="4">
        <v>-1.5941569999999999E-2</v>
      </c>
    </row>
    <row r="199" spans="1:24" hidden="1">
      <c r="A199" s="2" t="s">
        <v>46</v>
      </c>
      <c r="B199" s="2" t="s">
        <v>44</v>
      </c>
      <c r="C199" s="2" t="s">
        <v>271</v>
      </c>
      <c r="D199" s="2" t="s">
        <v>272</v>
      </c>
      <c r="E199" s="3"/>
      <c r="F199" s="4"/>
      <c r="G199" s="5" t="s">
        <v>86</v>
      </c>
      <c r="H199" s="6" t="s">
        <v>86</v>
      </c>
      <c r="I199" s="5" t="s">
        <v>86</v>
      </c>
      <c r="J199" s="6" t="s">
        <v>86</v>
      </c>
      <c r="K199" s="5" t="s">
        <v>86</v>
      </c>
      <c r="L199" s="6" t="s">
        <v>86</v>
      </c>
      <c r="M199" s="5" t="s">
        <v>86</v>
      </c>
      <c r="N199" s="6" t="s">
        <v>86</v>
      </c>
      <c r="O199" s="5" t="s">
        <v>86</v>
      </c>
      <c r="P199" s="6" t="s">
        <v>86</v>
      </c>
      <c r="Q199" s="5" t="s">
        <v>86</v>
      </c>
      <c r="R199" s="6" t="s">
        <v>86</v>
      </c>
      <c r="S199" s="5" t="s">
        <v>86</v>
      </c>
      <c r="T199" s="6" t="s">
        <v>86</v>
      </c>
      <c r="U199" s="5" t="s">
        <v>86</v>
      </c>
      <c r="V199" s="6" t="s">
        <v>86</v>
      </c>
      <c r="W199" s="5" t="s">
        <v>86</v>
      </c>
      <c r="X199" s="6" t="s">
        <v>86</v>
      </c>
    </row>
    <row r="200" spans="1:24" hidden="1">
      <c r="A200" s="2" t="s">
        <v>46</v>
      </c>
      <c r="B200" s="2" t="s">
        <v>44</v>
      </c>
      <c r="C200" s="2" t="s">
        <v>273</v>
      </c>
      <c r="D200" s="2" t="s">
        <v>274</v>
      </c>
      <c r="E200" s="3"/>
      <c r="F200" s="4"/>
      <c r="G200" s="5" t="s">
        <v>86</v>
      </c>
      <c r="H200" s="6" t="s">
        <v>86</v>
      </c>
      <c r="I200" s="3"/>
      <c r="J200" s="6" t="s">
        <v>86</v>
      </c>
      <c r="K200" s="3"/>
      <c r="L200" s="4"/>
      <c r="M200" s="3"/>
      <c r="N200" s="4"/>
      <c r="O200" s="3"/>
      <c r="P200" s="4"/>
      <c r="Q200" s="3"/>
      <c r="R200" s="4"/>
      <c r="S200" s="3"/>
      <c r="T200" s="4"/>
      <c r="U200" s="3"/>
      <c r="V200" s="4"/>
      <c r="W200" s="3"/>
      <c r="X200" s="4"/>
    </row>
    <row r="201" spans="1:24" hidden="1">
      <c r="A201" s="2" t="s">
        <v>46</v>
      </c>
      <c r="B201" s="2" t="s">
        <v>49</v>
      </c>
      <c r="C201" s="2" t="s">
        <v>135</v>
      </c>
      <c r="D201" s="2" t="s">
        <v>135</v>
      </c>
      <c r="E201" s="3">
        <v>5986</v>
      </c>
      <c r="F201" s="4"/>
      <c r="G201" s="3">
        <v>4729</v>
      </c>
      <c r="H201" s="4">
        <v>-0.21000294999999999</v>
      </c>
      <c r="I201" s="3">
        <v>3711</v>
      </c>
      <c r="J201" s="4">
        <v>-0.21530241</v>
      </c>
      <c r="K201" s="3">
        <v>1930</v>
      </c>
      <c r="L201" s="4">
        <v>-0.47997770000000001</v>
      </c>
      <c r="M201" s="3">
        <v>2401</v>
      </c>
      <c r="N201" s="4">
        <v>0.24427415999999999</v>
      </c>
      <c r="O201" s="3">
        <v>1343</v>
      </c>
      <c r="P201" s="4">
        <v>-0.44050774999999998</v>
      </c>
      <c r="Q201" s="3">
        <v>922</v>
      </c>
      <c r="R201" s="4">
        <v>-0.31391427</v>
      </c>
      <c r="S201" s="3">
        <v>917</v>
      </c>
      <c r="T201" s="4">
        <v>-4.8858299999999999E-3</v>
      </c>
      <c r="U201" s="3">
        <v>818</v>
      </c>
      <c r="V201" s="4">
        <v>-0.10817978</v>
      </c>
      <c r="W201" s="3">
        <v>768</v>
      </c>
      <c r="X201" s="4">
        <v>-6.083189E-2</v>
      </c>
    </row>
    <row r="202" spans="1:24" hidden="1">
      <c r="A202" s="2" t="s">
        <v>46</v>
      </c>
      <c r="B202" s="2" t="s">
        <v>49</v>
      </c>
      <c r="C202" s="2" t="s">
        <v>217</v>
      </c>
      <c r="D202" s="2" t="s">
        <v>218</v>
      </c>
      <c r="E202" s="3">
        <v>1867</v>
      </c>
      <c r="F202" s="4"/>
      <c r="G202" s="3">
        <v>1980</v>
      </c>
      <c r="H202" s="4">
        <v>6.014647E-2</v>
      </c>
      <c r="I202" s="3">
        <v>2039</v>
      </c>
      <c r="J202" s="4">
        <v>3.0254590000000001E-2</v>
      </c>
      <c r="K202" s="3">
        <v>1970</v>
      </c>
      <c r="L202" s="4">
        <v>-3.4139170000000003E-2</v>
      </c>
      <c r="M202" s="3">
        <v>1851</v>
      </c>
      <c r="N202" s="4">
        <v>-6.0304580000000003E-2</v>
      </c>
      <c r="O202" s="3">
        <v>1857</v>
      </c>
      <c r="P202" s="4">
        <v>3.4826900000000001E-3</v>
      </c>
      <c r="Q202" s="3">
        <v>1942</v>
      </c>
      <c r="R202" s="4">
        <v>4.5337240000000001E-2</v>
      </c>
      <c r="S202" s="3">
        <v>2070</v>
      </c>
      <c r="T202" s="4">
        <v>6.6162170000000006E-2</v>
      </c>
      <c r="U202" s="3">
        <v>1980</v>
      </c>
      <c r="V202" s="4">
        <v>-4.3610799999999998E-2</v>
      </c>
      <c r="W202" s="3">
        <v>1940</v>
      </c>
      <c r="X202" s="4">
        <v>-2.0069010000000002E-2</v>
      </c>
    </row>
    <row r="203" spans="1:24" hidden="1">
      <c r="A203" s="2" t="s">
        <v>46</v>
      </c>
      <c r="B203" s="2" t="s">
        <v>49</v>
      </c>
      <c r="C203" s="2" t="s">
        <v>219</v>
      </c>
      <c r="D203" s="2" t="s">
        <v>220</v>
      </c>
      <c r="E203" s="3">
        <v>237</v>
      </c>
      <c r="F203" s="4"/>
      <c r="G203" s="3">
        <v>271</v>
      </c>
      <c r="H203" s="4">
        <v>0.14522293999999999</v>
      </c>
      <c r="I203" s="3">
        <v>268</v>
      </c>
      <c r="J203" s="4">
        <v>-1.1698979999999999E-2</v>
      </c>
      <c r="K203" s="3">
        <v>245</v>
      </c>
      <c r="L203" s="4">
        <v>-8.8355459999999997E-2</v>
      </c>
      <c r="M203" s="3">
        <v>255</v>
      </c>
      <c r="N203" s="4">
        <v>4.092179E-2</v>
      </c>
      <c r="O203" s="3">
        <v>297</v>
      </c>
      <c r="P203" s="4">
        <v>0.16601535000000001</v>
      </c>
      <c r="Q203" s="3">
        <v>294</v>
      </c>
      <c r="R203" s="4">
        <v>-9.7525600000000004E-3</v>
      </c>
      <c r="S203" s="3">
        <v>324</v>
      </c>
      <c r="T203" s="4">
        <v>0.10378009000000001</v>
      </c>
      <c r="U203" s="3">
        <v>273</v>
      </c>
      <c r="V203" s="4">
        <v>-0.15755822</v>
      </c>
      <c r="W203" s="3">
        <v>259</v>
      </c>
      <c r="X203" s="4">
        <v>-5.2334110000000003E-2</v>
      </c>
    </row>
    <row r="204" spans="1:24" hidden="1">
      <c r="A204" s="2" t="s">
        <v>46</v>
      </c>
      <c r="B204" s="2" t="s">
        <v>49</v>
      </c>
      <c r="C204" s="2" t="s">
        <v>221</v>
      </c>
      <c r="D204" s="2" t="s">
        <v>222</v>
      </c>
      <c r="E204" s="3">
        <v>104</v>
      </c>
      <c r="F204" s="4"/>
      <c r="G204" s="5" t="s">
        <v>86</v>
      </c>
      <c r="H204" s="6" t="s">
        <v>86</v>
      </c>
      <c r="I204" s="5" t="s">
        <v>86</v>
      </c>
      <c r="J204" s="6" t="s">
        <v>86</v>
      </c>
      <c r="K204" s="5" t="s">
        <v>86</v>
      </c>
      <c r="L204" s="6" t="s">
        <v>86</v>
      </c>
      <c r="M204" s="3">
        <v>111</v>
      </c>
      <c r="N204" s="6" t="s">
        <v>86</v>
      </c>
      <c r="O204" s="3">
        <v>129</v>
      </c>
      <c r="P204" s="4">
        <v>0.16762209</v>
      </c>
      <c r="Q204" s="3">
        <v>130</v>
      </c>
      <c r="R204" s="4">
        <v>3.2537299999999998E-3</v>
      </c>
      <c r="S204" s="3">
        <v>130</v>
      </c>
      <c r="T204" s="4">
        <v>4.4736999999999997E-3</v>
      </c>
      <c r="U204" s="3">
        <v>138</v>
      </c>
      <c r="V204" s="4">
        <v>5.5098939999999999E-2</v>
      </c>
      <c r="W204" s="3">
        <v>176</v>
      </c>
      <c r="X204" s="4">
        <v>0.27758349999999998</v>
      </c>
    </row>
    <row r="205" spans="1:24" hidden="1">
      <c r="A205" s="2" t="s">
        <v>46</v>
      </c>
      <c r="B205" s="2" t="s">
        <v>49</v>
      </c>
      <c r="C205" s="2" t="s">
        <v>223</v>
      </c>
      <c r="D205" s="2" t="s">
        <v>224</v>
      </c>
      <c r="E205" s="5" t="s">
        <v>86</v>
      </c>
      <c r="F205" s="4"/>
      <c r="G205" s="5" t="s">
        <v>86</v>
      </c>
      <c r="H205" s="6" t="s">
        <v>86</v>
      </c>
      <c r="I205" s="5" t="s">
        <v>86</v>
      </c>
      <c r="J205" s="6" t="s">
        <v>86</v>
      </c>
      <c r="K205" s="5" t="s">
        <v>86</v>
      </c>
      <c r="L205" s="6" t="s">
        <v>86</v>
      </c>
      <c r="M205" s="3">
        <v>106</v>
      </c>
      <c r="N205" s="6" t="s">
        <v>86</v>
      </c>
      <c r="O205" s="3">
        <v>110</v>
      </c>
      <c r="P205" s="4">
        <v>3.8879490000000003E-2</v>
      </c>
      <c r="Q205" s="3">
        <v>147</v>
      </c>
      <c r="R205" s="4">
        <v>0.33670874000000001</v>
      </c>
      <c r="S205" s="3">
        <v>138</v>
      </c>
      <c r="T205" s="4">
        <v>-6.3588210000000006E-2</v>
      </c>
      <c r="U205" s="3">
        <v>153</v>
      </c>
      <c r="V205" s="4">
        <v>0.11159566999999999</v>
      </c>
      <c r="W205" s="3">
        <v>157</v>
      </c>
      <c r="X205" s="4">
        <v>2.222988E-2</v>
      </c>
    </row>
    <row r="206" spans="1:24" hidden="1">
      <c r="A206" s="2" t="s">
        <v>46</v>
      </c>
      <c r="B206" s="2" t="s">
        <v>49</v>
      </c>
      <c r="C206" s="2" t="s">
        <v>225</v>
      </c>
      <c r="D206" s="2" t="s">
        <v>226</v>
      </c>
      <c r="E206" s="3">
        <v>617</v>
      </c>
      <c r="F206" s="4"/>
      <c r="G206" s="3">
        <v>677</v>
      </c>
      <c r="H206" s="4">
        <v>9.7180550000000004E-2</v>
      </c>
      <c r="I206" s="3">
        <v>748</v>
      </c>
      <c r="J206" s="4">
        <v>0.10516499999999999</v>
      </c>
      <c r="K206" s="3">
        <v>738</v>
      </c>
      <c r="L206" s="4">
        <v>-1.389079E-2</v>
      </c>
      <c r="M206" s="3">
        <v>743</v>
      </c>
      <c r="N206" s="4">
        <v>6.6844699999999996E-3</v>
      </c>
      <c r="O206" s="3">
        <v>865</v>
      </c>
      <c r="P206" s="4">
        <v>0.16435363</v>
      </c>
      <c r="Q206" s="3">
        <v>799</v>
      </c>
      <c r="R206" s="4">
        <v>-7.6913300000000004E-2</v>
      </c>
      <c r="S206" s="3">
        <v>714</v>
      </c>
      <c r="T206" s="4">
        <v>-0.10568275000000001</v>
      </c>
      <c r="U206" s="3">
        <v>811</v>
      </c>
      <c r="V206" s="4">
        <v>0.13561928000000001</v>
      </c>
      <c r="W206" s="3">
        <v>750</v>
      </c>
      <c r="X206" s="4">
        <v>-7.4584639999999994E-2</v>
      </c>
    </row>
    <row r="207" spans="1:24" hidden="1">
      <c r="A207" s="2" t="s">
        <v>46</v>
      </c>
      <c r="B207" s="2" t="s">
        <v>49</v>
      </c>
      <c r="C207" s="2" t="s">
        <v>227</v>
      </c>
      <c r="D207" s="2" t="s">
        <v>228</v>
      </c>
      <c r="E207" s="3">
        <v>621</v>
      </c>
      <c r="F207" s="4"/>
      <c r="G207" s="3">
        <v>639</v>
      </c>
      <c r="H207" s="4">
        <v>2.8178080000000001E-2</v>
      </c>
      <c r="I207" s="3">
        <v>670</v>
      </c>
      <c r="J207" s="4">
        <v>4.8572509999999999E-2</v>
      </c>
      <c r="K207" s="3">
        <v>706</v>
      </c>
      <c r="L207" s="4">
        <v>5.4228030000000003E-2</v>
      </c>
      <c r="M207" s="3">
        <v>791</v>
      </c>
      <c r="N207" s="4">
        <v>0.12062833000000001</v>
      </c>
      <c r="O207" s="3">
        <v>721</v>
      </c>
      <c r="P207" s="4">
        <v>-8.9471540000000002E-2</v>
      </c>
      <c r="Q207" s="3">
        <v>783</v>
      </c>
      <c r="R207" s="4">
        <v>8.7199059999999995E-2</v>
      </c>
      <c r="S207" s="3">
        <v>799</v>
      </c>
      <c r="T207" s="4">
        <v>1.9403589999999998E-2</v>
      </c>
      <c r="U207" s="3">
        <v>719</v>
      </c>
      <c r="V207" s="4">
        <v>-9.9035650000000003E-2</v>
      </c>
      <c r="W207" s="3">
        <v>742</v>
      </c>
      <c r="X207" s="4">
        <v>3.1119560000000001E-2</v>
      </c>
    </row>
    <row r="208" spans="1:24">
      <c r="A208" s="2" t="s">
        <v>46</v>
      </c>
      <c r="B208" s="2" t="s">
        <v>49</v>
      </c>
      <c r="C208" s="2" t="s">
        <v>129</v>
      </c>
      <c r="D208" s="2" t="s">
        <v>130</v>
      </c>
      <c r="E208" s="3">
        <v>6867</v>
      </c>
      <c r="F208" s="4"/>
      <c r="G208" s="3">
        <v>7456</v>
      </c>
      <c r="H208" s="4">
        <v>8.5770379999999993E-2</v>
      </c>
      <c r="I208" s="3">
        <v>7768</v>
      </c>
      <c r="J208" s="4">
        <v>4.1926699999999997E-2</v>
      </c>
      <c r="K208" s="3">
        <v>7865</v>
      </c>
      <c r="L208" s="4">
        <v>1.2465510000000001E-2</v>
      </c>
      <c r="M208" s="3">
        <v>8205</v>
      </c>
      <c r="N208" s="4">
        <v>4.3291690000000001E-2</v>
      </c>
      <c r="O208" s="3">
        <v>8429</v>
      </c>
      <c r="P208" s="4">
        <v>2.7182580000000001E-2</v>
      </c>
      <c r="Q208" s="3">
        <v>8968</v>
      </c>
      <c r="R208" s="4">
        <v>6.3971730000000004E-2</v>
      </c>
      <c r="S208" s="3">
        <v>9254</v>
      </c>
      <c r="T208" s="4">
        <v>3.1917359999999999E-2</v>
      </c>
      <c r="U208" s="3">
        <v>10324</v>
      </c>
      <c r="V208" s="4">
        <v>0.11567059</v>
      </c>
      <c r="W208" s="3">
        <v>11838</v>
      </c>
      <c r="X208" s="4">
        <v>0.14656367000000001</v>
      </c>
    </row>
    <row r="209" spans="1:24" hidden="1">
      <c r="A209" s="2" t="s">
        <v>46</v>
      </c>
      <c r="B209" s="2" t="s">
        <v>49</v>
      </c>
      <c r="C209" s="2" t="s">
        <v>140</v>
      </c>
      <c r="D209" s="2" t="s">
        <v>141</v>
      </c>
      <c r="E209" s="3">
        <v>2702</v>
      </c>
      <c r="F209" s="4"/>
      <c r="G209" s="3">
        <v>2629</v>
      </c>
      <c r="H209" s="4">
        <v>-2.7098919999999999E-2</v>
      </c>
      <c r="I209" s="3">
        <v>2438</v>
      </c>
      <c r="J209" s="4">
        <v>-7.2826080000000001E-2</v>
      </c>
      <c r="K209" s="3">
        <v>2283</v>
      </c>
      <c r="L209" s="4">
        <v>-6.3287200000000002E-2</v>
      </c>
      <c r="M209" s="3">
        <v>2131</v>
      </c>
      <c r="N209" s="4">
        <v>-6.6815029999999997E-2</v>
      </c>
      <c r="O209" s="3">
        <v>2162</v>
      </c>
      <c r="P209" s="4">
        <v>1.4447059999999999E-2</v>
      </c>
      <c r="Q209" s="3">
        <v>2061</v>
      </c>
      <c r="R209" s="4">
        <v>-4.6600799999999998E-2</v>
      </c>
      <c r="S209" s="3">
        <v>2147</v>
      </c>
      <c r="T209" s="4">
        <v>4.1862539999999997E-2</v>
      </c>
      <c r="U209" s="3">
        <v>2225</v>
      </c>
      <c r="V209" s="4">
        <v>3.6102519999999999E-2</v>
      </c>
      <c r="W209" s="3">
        <v>2364</v>
      </c>
      <c r="X209" s="4">
        <v>6.265635E-2</v>
      </c>
    </row>
    <row r="210" spans="1:24" hidden="1">
      <c r="A210" s="2" t="s">
        <v>46</v>
      </c>
      <c r="B210" s="2" t="s">
        <v>49</v>
      </c>
      <c r="C210" s="2" t="s">
        <v>123</v>
      </c>
      <c r="D210" s="2" t="s">
        <v>124</v>
      </c>
      <c r="E210" s="3">
        <v>2999</v>
      </c>
      <c r="F210" s="4"/>
      <c r="G210" s="3">
        <v>3207</v>
      </c>
      <c r="H210" s="4">
        <v>6.9480890000000003E-2</v>
      </c>
      <c r="I210" s="3">
        <v>3229</v>
      </c>
      <c r="J210" s="4">
        <v>6.8737499999999997E-3</v>
      </c>
      <c r="K210" s="3">
        <v>3415</v>
      </c>
      <c r="L210" s="4">
        <v>5.7549549999999998E-2</v>
      </c>
      <c r="M210" s="3">
        <v>3356</v>
      </c>
      <c r="N210" s="4">
        <v>-1.7435099999999999E-2</v>
      </c>
      <c r="O210" s="3">
        <v>3831</v>
      </c>
      <c r="P210" s="4">
        <v>0.14159531</v>
      </c>
      <c r="Q210" s="3">
        <v>3959</v>
      </c>
      <c r="R210" s="4">
        <v>3.3495690000000002E-2</v>
      </c>
      <c r="S210" s="3">
        <v>3704</v>
      </c>
      <c r="T210" s="4">
        <v>-6.4377729999999994E-2</v>
      </c>
      <c r="U210" s="3">
        <v>3732</v>
      </c>
      <c r="V210" s="4">
        <v>7.4621799999999997E-3</v>
      </c>
      <c r="W210" s="3">
        <v>3693</v>
      </c>
      <c r="X210" s="4">
        <v>-1.041425E-2</v>
      </c>
    </row>
    <row r="211" spans="1:24" hidden="1">
      <c r="A211" s="2" t="s">
        <v>46</v>
      </c>
      <c r="B211" s="2" t="s">
        <v>49</v>
      </c>
      <c r="C211" s="2" t="s">
        <v>148</v>
      </c>
      <c r="D211" s="2" t="s">
        <v>149</v>
      </c>
      <c r="E211" s="3">
        <v>734</v>
      </c>
      <c r="F211" s="4"/>
      <c r="G211" s="3">
        <v>843</v>
      </c>
      <c r="H211" s="4">
        <v>0.14865133</v>
      </c>
      <c r="I211" s="3">
        <v>901</v>
      </c>
      <c r="J211" s="4">
        <v>6.8623100000000006E-2</v>
      </c>
      <c r="K211" s="3">
        <v>806</v>
      </c>
      <c r="L211" s="4">
        <v>-0.1060968</v>
      </c>
      <c r="M211" s="3">
        <v>926</v>
      </c>
      <c r="N211" s="4">
        <v>0.14913739000000001</v>
      </c>
      <c r="O211" s="3">
        <v>854</v>
      </c>
      <c r="P211" s="4">
        <v>-7.7229359999999997E-2</v>
      </c>
      <c r="Q211" s="3">
        <v>785</v>
      </c>
      <c r="R211" s="4">
        <v>-8.1505369999999994E-2</v>
      </c>
      <c r="S211" s="3">
        <v>738</v>
      </c>
      <c r="T211" s="4">
        <v>-5.8822569999999998E-2</v>
      </c>
      <c r="U211" s="3">
        <v>810</v>
      </c>
      <c r="V211" s="4">
        <v>9.6286399999999994E-2</v>
      </c>
      <c r="W211" s="3">
        <v>946</v>
      </c>
      <c r="X211" s="4">
        <v>0.16837898000000001</v>
      </c>
    </row>
    <row r="212" spans="1:24" hidden="1">
      <c r="A212" s="2" t="s">
        <v>46</v>
      </c>
      <c r="B212" s="2" t="s">
        <v>49</v>
      </c>
      <c r="C212" s="2" t="s">
        <v>136</v>
      </c>
      <c r="D212" s="2" t="s">
        <v>137</v>
      </c>
      <c r="E212" s="3">
        <v>6378</v>
      </c>
      <c r="F212" s="4"/>
      <c r="G212" s="3">
        <v>6087</v>
      </c>
      <c r="H212" s="4">
        <v>-4.552643E-2</v>
      </c>
      <c r="I212" s="3">
        <v>6757</v>
      </c>
      <c r="J212" s="4">
        <v>0.10999977</v>
      </c>
      <c r="K212" s="3">
        <v>6603</v>
      </c>
      <c r="L212" s="4">
        <v>-2.2734620000000001E-2</v>
      </c>
      <c r="M212" s="3">
        <v>6349</v>
      </c>
      <c r="N212" s="4">
        <v>-3.8576810000000003E-2</v>
      </c>
      <c r="O212" s="3">
        <v>6189</v>
      </c>
      <c r="P212" s="4">
        <v>-2.517372E-2</v>
      </c>
      <c r="Q212" s="3">
        <v>6188</v>
      </c>
      <c r="R212" s="4">
        <v>-5.7849999999999997E-5</v>
      </c>
      <c r="S212" s="3">
        <v>5931</v>
      </c>
      <c r="T212" s="4">
        <v>-4.1615020000000003E-2</v>
      </c>
      <c r="U212" s="3">
        <v>6034</v>
      </c>
      <c r="V212" s="4">
        <v>1.743016E-2</v>
      </c>
      <c r="W212" s="3">
        <v>6313</v>
      </c>
      <c r="X212" s="4">
        <v>4.6248530000000003E-2</v>
      </c>
    </row>
    <row r="213" spans="1:24" hidden="1">
      <c r="A213" s="2" t="s">
        <v>46</v>
      </c>
      <c r="B213" s="2" t="s">
        <v>49</v>
      </c>
      <c r="C213" s="2" t="s">
        <v>229</v>
      </c>
      <c r="D213" s="2" t="s">
        <v>230</v>
      </c>
      <c r="E213" s="3">
        <v>514</v>
      </c>
      <c r="F213" s="4"/>
      <c r="G213" s="3">
        <v>540</v>
      </c>
      <c r="H213" s="4">
        <v>5.091449E-2</v>
      </c>
      <c r="I213" s="3">
        <v>573</v>
      </c>
      <c r="J213" s="4">
        <v>6.099073E-2</v>
      </c>
      <c r="K213" s="3">
        <v>619</v>
      </c>
      <c r="L213" s="4">
        <v>8.0247040000000006E-2</v>
      </c>
      <c r="M213" s="3">
        <v>587</v>
      </c>
      <c r="N213" s="4">
        <v>-5.1374980000000001E-2</v>
      </c>
      <c r="O213" s="3">
        <v>649</v>
      </c>
      <c r="P213" s="4">
        <v>0.10528276</v>
      </c>
      <c r="Q213" s="3">
        <v>662</v>
      </c>
      <c r="R213" s="4">
        <v>1.9136710000000001E-2</v>
      </c>
      <c r="S213" s="3">
        <v>530</v>
      </c>
      <c r="T213" s="4">
        <v>-0.19947416000000001</v>
      </c>
      <c r="U213" s="3">
        <v>601</v>
      </c>
      <c r="V213" s="4">
        <v>0.13409992000000001</v>
      </c>
      <c r="W213" s="3">
        <v>595</v>
      </c>
      <c r="X213" s="4">
        <v>-9.7591299999999995E-3</v>
      </c>
    </row>
    <row r="214" spans="1:24" hidden="1">
      <c r="A214" s="2" t="s">
        <v>46</v>
      </c>
      <c r="B214" s="2" t="s">
        <v>49</v>
      </c>
      <c r="C214" s="2" t="s">
        <v>138</v>
      </c>
      <c r="D214" s="2" t="s">
        <v>139</v>
      </c>
      <c r="E214" s="3">
        <v>2063</v>
      </c>
      <c r="F214" s="4"/>
      <c r="G214" s="3">
        <v>2223</v>
      </c>
      <c r="H214" s="4">
        <v>7.7273519999999998E-2</v>
      </c>
      <c r="I214" s="3">
        <v>2149</v>
      </c>
      <c r="J214" s="4">
        <v>-3.334753E-2</v>
      </c>
      <c r="K214" s="3">
        <v>2500</v>
      </c>
      <c r="L214" s="4">
        <v>0.16334214</v>
      </c>
      <c r="M214" s="3">
        <v>2467</v>
      </c>
      <c r="N214" s="4">
        <v>-1.29252E-2</v>
      </c>
      <c r="O214" s="3">
        <v>2753</v>
      </c>
      <c r="P214" s="4">
        <v>0.11579079</v>
      </c>
      <c r="Q214" s="3">
        <v>2552</v>
      </c>
      <c r="R214" s="4">
        <v>-7.2912459999999998E-2</v>
      </c>
      <c r="S214" s="3">
        <v>2532</v>
      </c>
      <c r="T214" s="4">
        <v>-7.8655500000000007E-3</v>
      </c>
      <c r="U214" s="3">
        <v>2554</v>
      </c>
      <c r="V214" s="4">
        <v>8.7928499999999996E-3</v>
      </c>
      <c r="W214" s="3">
        <v>2752</v>
      </c>
      <c r="X214" s="4">
        <v>7.7139200000000005E-2</v>
      </c>
    </row>
    <row r="215" spans="1:24" hidden="1">
      <c r="A215" s="2" t="s">
        <v>46</v>
      </c>
      <c r="B215" s="2" t="s">
        <v>49</v>
      </c>
      <c r="C215" s="2" t="s">
        <v>231</v>
      </c>
      <c r="D215" s="2" t="s">
        <v>232</v>
      </c>
      <c r="E215" s="3">
        <v>1468</v>
      </c>
      <c r="F215" s="4"/>
      <c r="G215" s="3">
        <v>1364</v>
      </c>
      <c r="H215" s="4">
        <v>-7.0925180000000004E-2</v>
      </c>
      <c r="I215" s="3">
        <v>1253</v>
      </c>
      <c r="J215" s="4">
        <v>-8.1067790000000001E-2</v>
      </c>
      <c r="K215" s="3">
        <v>1258</v>
      </c>
      <c r="L215" s="4">
        <v>3.42918E-3</v>
      </c>
      <c r="M215" s="3">
        <v>1281</v>
      </c>
      <c r="N215" s="4">
        <v>1.8234670000000001E-2</v>
      </c>
      <c r="O215" s="3">
        <v>1435</v>
      </c>
      <c r="P215" s="4">
        <v>0.12051905</v>
      </c>
      <c r="Q215" s="3">
        <v>1518</v>
      </c>
      <c r="R215" s="4">
        <v>5.7856850000000001E-2</v>
      </c>
      <c r="S215" s="3">
        <v>1370</v>
      </c>
      <c r="T215" s="4">
        <v>-9.7725989999999999E-2</v>
      </c>
      <c r="U215" s="3">
        <v>1332</v>
      </c>
      <c r="V215" s="4">
        <v>-2.776199E-2</v>
      </c>
      <c r="W215" s="3">
        <v>1321</v>
      </c>
      <c r="X215" s="4">
        <v>-8.1340300000000004E-3</v>
      </c>
    </row>
    <row r="216" spans="1:24" hidden="1">
      <c r="A216" s="2" t="s">
        <v>46</v>
      </c>
      <c r="B216" s="2" t="s">
        <v>49</v>
      </c>
      <c r="C216" s="2" t="s">
        <v>233</v>
      </c>
      <c r="D216" s="2" t="s">
        <v>234</v>
      </c>
      <c r="E216" s="3">
        <v>179</v>
      </c>
      <c r="F216" s="4"/>
      <c r="G216" s="3">
        <v>212</v>
      </c>
      <c r="H216" s="4">
        <v>0.18429965000000001</v>
      </c>
      <c r="I216" s="3">
        <v>205</v>
      </c>
      <c r="J216" s="4">
        <v>-3.3223679999999998E-2</v>
      </c>
      <c r="K216" s="3">
        <v>270</v>
      </c>
      <c r="L216" s="4">
        <v>0.31480912999999999</v>
      </c>
      <c r="M216" s="3">
        <v>240</v>
      </c>
      <c r="N216" s="4">
        <v>-0.11041687</v>
      </c>
      <c r="O216" s="3">
        <v>293</v>
      </c>
      <c r="P216" s="4">
        <v>0.22063479</v>
      </c>
      <c r="Q216" s="3">
        <v>288</v>
      </c>
      <c r="R216" s="4">
        <v>-1.5996E-2</v>
      </c>
      <c r="S216" s="3">
        <v>287</v>
      </c>
      <c r="T216" s="4">
        <v>-3.6870100000000001E-3</v>
      </c>
      <c r="U216" s="3">
        <v>284</v>
      </c>
      <c r="V216" s="4">
        <v>-1.109563E-2</v>
      </c>
      <c r="W216" s="3">
        <v>263</v>
      </c>
      <c r="X216" s="4">
        <v>-7.4660249999999997E-2</v>
      </c>
    </row>
    <row r="217" spans="1:24" hidden="1">
      <c r="A217" s="2" t="s">
        <v>46</v>
      </c>
      <c r="B217" s="2" t="s">
        <v>49</v>
      </c>
      <c r="C217" s="2" t="s">
        <v>131</v>
      </c>
      <c r="D217" s="2" t="s">
        <v>132</v>
      </c>
      <c r="E217" s="3">
        <v>33393</v>
      </c>
      <c r="F217" s="4"/>
      <c r="G217" s="3">
        <v>36223</v>
      </c>
      <c r="H217" s="4">
        <v>8.4772330000000007E-2</v>
      </c>
      <c r="I217" s="3">
        <v>38205</v>
      </c>
      <c r="J217" s="4">
        <v>5.4711099999999999E-2</v>
      </c>
      <c r="K217" s="3">
        <v>35211</v>
      </c>
      <c r="L217" s="4">
        <v>-7.8364119999999995E-2</v>
      </c>
      <c r="M217" s="3">
        <v>36539</v>
      </c>
      <c r="N217" s="4">
        <v>3.7698860000000001E-2</v>
      </c>
      <c r="O217" s="3">
        <v>38368</v>
      </c>
      <c r="P217" s="4">
        <v>5.0073960000000001E-2</v>
      </c>
      <c r="Q217" s="3">
        <v>36996</v>
      </c>
      <c r="R217" s="4">
        <v>-3.5768559999999998E-2</v>
      </c>
      <c r="S217" s="3">
        <v>36127</v>
      </c>
      <c r="T217" s="4">
        <v>-2.347521E-2</v>
      </c>
      <c r="U217" s="3">
        <v>37399</v>
      </c>
      <c r="V217" s="4">
        <v>3.5198510000000002E-2</v>
      </c>
      <c r="W217" s="3">
        <v>35211</v>
      </c>
      <c r="X217" s="4">
        <v>-5.85129E-2</v>
      </c>
    </row>
    <row r="218" spans="1:24" hidden="1">
      <c r="A218" s="2" t="s">
        <v>46</v>
      </c>
      <c r="B218" s="2" t="s">
        <v>49</v>
      </c>
      <c r="C218" s="2" t="s">
        <v>235</v>
      </c>
      <c r="D218" s="2" t="s">
        <v>236</v>
      </c>
      <c r="E218" s="5" t="s">
        <v>86</v>
      </c>
      <c r="F218" s="4"/>
      <c r="G218" s="5" t="s">
        <v>86</v>
      </c>
      <c r="H218" s="6" t="s">
        <v>86</v>
      </c>
      <c r="I218" s="5" t="s">
        <v>86</v>
      </c>
      <c r="J218" s="6" t="s">
        <v>86</v>
      </c>
      <c r="K218" s="5" t="s">
        <v>86</v>
      </c>
      <c r="L218" s="6" t="s">
        <v>86</v>
      </c>
      <c r="M218" s="5" t="s">
        <v>86</v>
      </c>
      <c r="N218" s="6" t="s">
        <v>86</v>
      </c>
      <c r="O218" s="5" t="s">
        <v>86</v>
      </c>
      <c r="P218" s="6" t="s">
        <v>86</v>
      </c>
      <c r="Q218" s="3">
        <v>102</v>
      </c>
      <c r="R218" s="6" t="s">
        <v>86</v>
      </c>
      <c r="S218" s="5" t="s">
        <v>86</v>
      </c>
      <c r="T218" s="6" t="s">
        <v>86</v>
      </c>
      <c r="U218" s="5" t="s">
        <v>86</v>
      </c>
      <c r="V218" s="6" t="s">
        <v>86</v>
      </c>
      <c r="W218" s="5" t="s">
        <v>86</v>
      </c>
      <c r="X218" s="6" t="s">
        <v>86</v>
      </c>
    </row>
    <row r="219" spans="1:24" hidden="1">
      <c r="A219" s="2" t="s">
        <v>46</v>
      </c>
      <c r="B219" s="2" t="s">
        <v>49</v>
      </c>
      <c r="C219" s="2" t="s">
        <v>113</v>
      </c>
      <c r="D219" s="2" t="s">
        <v>114</v>
      </c>
      <c r="E219" s="3">
        <v>644</v>
      </c>
      <c r="F219" s="4"/>
      <c r="G219" s="3">
        <v>670</v>
      </c>
      <c r="H219" s="4">
        <v>4.1236059999999998E-2</v>
      </c>
      <c r="I219" s="3">
        <v>814</v>
      </c>
      <c r="J219" s="4">
        <v>0.21462803</v>
      </c>
      <c r="K219" s="3">
        <v>1023</v>
      </c>
      <c r="L219" s="4">
        <v>0.25701299</v>
      </c>
      <c r="M219" s="3">
        <v>1113</v>
      </c>
      <c r="N219" s="4">
        <v>8.7828959999999998E-2</v>
      </c>
      <c r="O219" s="3">
        <v>1177</v>
      </c>
      <c r="P219" s="4">
        <v>5.7518899999999998E-2</v>
      </c>
      <c r="Q219" s="3">
        <v>1222</v>
      </c>
      <c r="R219" s="4">
        <v>3.8577529999999999E-2</v>
      </c>
      <c r="S219" s="3">
        <v>1096</v>
      </c>
      <c r="T219" s="4">
        <v>-0.10374461</v>
      </c>
      <c r="U219" s="3">
        <v>1085</v>
      </c>
      <c r="V219" s="4">
        <v>-9.7630400000000006E-3</v>
      </c>
      <c r="W219" s="3">
        <v>1138</v>
      </c>
      <c r="X219" s="4">
        <v>4.9087569999999997E-2</v>
      </c>
    </row>
    <row r="220" spans="1:24" hidden="1">
      <c r="A220" s="2" t="s">
        <v>46</v>
      </c>
      <c r="B220" s="2" t="s">
        <v>49</v>
      </c>
      <c r="C220" s="2" t="s">
        <v>237</v>
      </c>
      <c r="D220" s="2" t="s">
        <v>238</v>
      </c>
      <c r="E220" s="3">
        <v>316</v>
      </c>
      <c r="F220" s="4"/>
      <c r="G220" s="3">
        <v>330</v>
      </c>
      <c r="H220" s="4">
        <v>4.46241E-2</v>
      </c>
      <c r="I220" s="3">
        <v>373</v>
      </c>
      <c r="J220" s="4">
        <v>0.12987447999999999</v>
      </c>
      <c r="K220" s="3">
        <v>464</v>
      </c>
      <c r="L220" s="4">
        <v>0.24610614</v>
      </c>
      <c r="M220" s="3">
        <v>475</v>
      </c>
      <c r="N220" s="4">
        <v>2.2304350000000001E-2</v>
      </c>
      <c r="O220" s="3">
        <v>474</v>
      </c>
      <c r="P220" s="4">
        <v>-1.3469199999999999E-3</v>
      </c>
      <c r="Q220" s="3">
        <v>488</v>
      </c>
      <c r="R220" s="4">
        <v>2.855769E-2</v>
      </c>
      <c r="S220" s="3">
        <v>374</v>
      </c>
      <c r="T220" s="4">
        <v>-0.23324230000000001</v>
      </c>
      <c r="U220" s="3">
        <v>402</v>
      </c>
      <c r="V220" s="4">
        <v>7.6266420000000001E-2</v>
      </c>
      <c r="W220" s="3">
        <v>429</v>
      </c>
      <c r="X220" s="4">
        <v>6.7401530000000001E-2</v>
      </c>
    </row>
    <row r="221" spans="1:24" hidden="1">
      <c r="A221" s="2" t="s">
        <v>46</v>
      </c>
      <c r="B221" s="2" t="s">
        <v>49</v>
      </c>
      <c r="C221" s="2" t="s">
        <v>239</v>
      </c>
      <c r="D221" s="2" t="s">
        <v>240</v>
      </c>
      <c r="E221" s="5" t="s">
        <v>86</v>
      </c>
      <c r="F221" s="4"/>
      <c r="G221" s="5" t="s">
        <v>86</v>
      </c>
      <c r="H221" s="6" t="s">
        <v>86</v>
      </c>
      <c r="I221" s="5" t="s">
        <v>86</v>
      </c>
      <c r="J221" s="6" t="s">
        <v>86</v>
      </c>
      <c r="K221" s="5" t="s">
        <v>86</v>
      </c>
      <c r="L221" s="6" t="s">
        <v>86</v>
      </c>
      <c r="M221" s="5" t="s">
        <v>86</v>
      </c>
      <c r="N221" s="6" t="s">
        <v>86</v>
      </c>
      <c r="O221" s="5" t="s">
        <v>86</v>
      </c>
      <c r="P221" s="6" t="s">
        <v>86</v>
      </c>
      <c r="Q221" s="3"/>
      <c r="R221" s="6" t="s">
        <v>86</v>
      </c>
      <c r="S221" s="5" t="s">
        <v>86</v>
      </c>
      <c r="T221" s="6" t="s">
        <v>86</v>
      </c>
      <c r="U221" s="5" t="s">
        <v>86</v>
      </c>
      <c r="V221" s="6" t="s">
        <v>86</v>
      </c>
      <c r="W221" s="5" t="s">
        <v>86</v>
      </c>
      <c r="X221" s="6" t="s">
        <v>86</v>
      </c>
    </row>
    <row r="222" spans="1:24" hidden="1">
      <c r="A222" s="2" t="s">
        <v>46</v>
      </c>
      <c r="B222" s="2" t="s">
        <v>49</v>
      </c>
      <c r="C222" s="2" t="s">
        <v>241</v>
      </c>
      <c r="D222" s="2" t="s">
        <v>242</v>
      </c>
      <c r="E222" s="3">
        <v>369</v>
      </c>
      <c r="F222" s="4"/>
      <c r="G222" s="3">
        <v>458</v>
      </c>
      <c r="H222" s="4">
        <v>0.24131320000000001</v>
      </c>
      <c r="I222" s="3">
        <v>277</v>
      </c>
      <c r="J222" s="4">
        <v>-0.39589625000000001</v>
      </c>
      <c r="K222" s="3">
        <v>435</v>
      </c>
      <c r="L222" s="4">
        <v>0.57188525999999995</v>
      </c>
      <c r="M222" s="3">
        <v>272</v>
      </c>
      <c r="N222" s="4">
        <v>-0.37546881999999998</v>
      </c>
      <c r="O222" s="3">
        <v>317</v>
      </c>
      <c r="P222" s="4">
        <v>0.16419945</v>
      </c>
      <c r="Q222" s="3">
        <v>382</v>
      </c>
      <c r="R222" s="4">
        <v>0.20673457000000001</v>
      </c>
      <c r="S222" s="3">
        <v>309</v>
      </c>
      <c r="T222" s="4">
        <v>-0.19117542000000001</v>
      </c>
      <c r="U222" s="3">
        <v>277</v>
      </c>
      <c r="V222" s="4">
        <v>-0.10451716</v>
      </c>
      <c r="W222" s="3">
        <v>193</v>
      </c>
      <c r="X222" s="4">
        <v>-0.30091749000000001</v>
      </c>
    </row>
    <row r="223" spans="1:24" hidden="1">
      <c r="A223" s="2" t="s">
        <v>46</v>
      </c>
      <c r="B223" s="2" t="s">
        <v>49</v>
      </c>
      <c r="C223" s="2" t="s">
        <v>133</v>
      </c>
      <c r="D223" s="2" t="s">
        <v>134</v>
      </c>
      <c r="E223" s="3">
        <v>3221</v>
      </c>
      <c r="F223" s="4"/>
      <c r="G223" s="3">
        <v>3438</v>
      </c>
      <c r="H223" s="4">
        <v>6.7191420000000002E-2</v>
      </c>
      <c r="I223" s="3">
        <v>3542</v>
      </c>
      <c r="J223" s="4">
        <v>3.012544E-2</v>
      </c>
      <c r="K223" s="3">
        <v>3768</v>
      </c>
      <c r="L223" s="4">
        <v>6.3949880000000001E-2</v>
      </c>
      <c r="M223" s="3">
        <v>3704</v>
      </c>
      <c r="N223" s="4">
        <v>-1.6980740000000001E-2</v>
      </c>
      <c r="O223" s="3">
        <v>3654</v>
      </c>
      <c r="P223" s="4">
        <v>-1.3559089999999999E-2</v>
      </c>
      <c r="Q223" s="3">
        <v>3729</v>
      </c>
      <c r="R223" s="4">
        <v>2.0564989999999998E-2</v>
      </c>
      <c r="S223" s="3">
        <v>3649</v>
      </c>
      <c r="T223" s="4">
        <v>-2.1365800000000001E-2</v>
      </c>
      <c r="U223" s="3">
        <v>3482</v>
      </c>
      <c r="V223" s="4">
        <v>-4.5804030000000003E-2</v>
      </c>
      <c r="W223" s="3">
        <v>3983</v>
      </c>
      <c r="X223" s="4">
        <v>0.14384267000000001</v>
      </c>
    </row>
    <row r="224" spans="1:24" hidden="1">
      <c r="A224" s="2" t="s">
        <v>46</v>
      </c>
      <c r="B224" s="2" t="s">
        <v>49</v>
      </c>
      <c r="C224" s="2" t="s">
        <v>117</v>
      </c>
      <c r="D224" s="2" t="s">
        <v>118</v>
      </c>
      <c r="E224" s="3">
        <v>500</v>
      </c>
      <c r="F224" s="4"/>
      <c r="G224" s="3">
        <v>552</v>
      </c>
      <c r="H224" s="4">
        <v>0.10485616</v>
      </c>
      <c r="I224" s="3">
        <v>542</v>
      </c>
      <c r="J224" s="4">
        <v>-1.8219300000000001E-2</v>
      </c>
      <c r="K224" s="3">
        <v>564</v>
      </c>
      <c r="L224" s="4">
        <v>3.9944960000000002E-2</v>
      </c>
      <c r="M224" s="3">
        <v>522</v>
      </c>
      <c r="N224" s="4">
        <v>-7.4911599999999995E-2</v>
      </c>
      <c r="O224" s="3">
        <v>553</v>
      </c>
      <c r="P224" s="4">
        <v>5.92641E-2</v>
      </c>
      <c r="Q224" s="3">
        <v>603</v>
      </c>
      <c r="R224" s="4">
        <v>9.0622229999999998E-2</v>
      </c>
      <c r="S224" s="3">
        <v>603</v>
      </c>
      <c r="T224" s="4">
        <v>1.33819E-3</v>
      </c>
      <c r="U224" s="3">
        <v>596</v>
      </c>
      <c r="V224" s="4">
        <v>-1.237537E-2</v>
      </c>
      <c r="W224" s="3">
        <v>579</v>
      </c>
      <c r="X224" s="4">
        <v>-2.8901969999999999E-2</v>
      </c>
    </row>
    <row r="225" spans="1:24" hidden="1">
      <c r="A225" s="2" t="s">
        <v>46</v>
      </c>
      <c r="B225" s="2" t="s">
        <v>49</v>
      </c>
      <c r="C225" s="2" t="s">
        <v>243</v>
      </c>
      <c r="D225" s="2" t="s">
        <v>244</v>
      </c>
      <c r="E225" s="5" t="s">
        <v>86</v>
      </c>
      <c r="F225" s="4"/>
      <c r="G225" s="5" t="s">
        <v>86</v>
      </c>
      <c r="H225" s="6" t="s">
        <v>86</v>
      </c>
      <c r="I225" s="5" t="s">
        <v>86</v>
      </c>
      <c r="J225" s="6" t="s">
        <v>86</v>
      </c>
      <c r="K225" s="5" t="s">
        <v>86</v>
      </c>
      <c r="L225" s="6" t="s">
        <v>86</v>
      </c>
      <c r="M225" s="5" t="s">
        <v>86</v>
      </c>
      <c r="N225" s="6" t="s">
        <v>86</v>
      </c>
      <c r="O225" s="5" t="s">
        <v>86</v>
      </c>
      <c r="P225" s="6" t="s">
        <v>86</v>
      </c>
      <c r="Q225" s="5" t="s">
        <v>86</v>
      </c>
      <c r="R225" s="6" t="s">
        <v>86</v>
      </c>
      <c r="S225" s="5" t="s">
        <v>86</v>
      </c>
      <c r="T225" s="6" t="s">
        <v>86</v>
      </c>
      <c r="U225" s="5" t="s">
        <v>86</v>
      </c>
      <c r="V225" s="6" t="s">
        <v>86</v>
      </c>
      <c r="W225" s="5" t="s">
        <v>86</v>
      </c>
      <c r="X225" s="6" t="s">
        <v>86</v>
      </c>
    </row>
    <row r="226" spans="1:24" hidden="1">
      <c r="A226" s="2" t="s">
        <v>46</v>
      </c>
      <c r="B226" s="2" t="s">
        <v>49</v>
      </c>
      <c r="C226" s="2" t="s">
        <v>245</v>
      </c>
      <c r="D226" s="2" t="s">
        <v>246</v>
      </c>
      <c r="E226" s="3"/>
      <c r="F226" s="4"/>
      <c r="G226" s="3"/>
      <c r="H226" s="4"/>
      <c r="I226" s="3"/>
      <c r="J226" s="4"/>
      <c r="K226" s="3"/>
      <c r="L226" s="4"/>
      <c r="M226" s="3"/>
      <c r="N226" s="4"/>
      <c r="O226" s="3"/>
      <c r="P226" s="4"/>
      <c r="Q226" s="3"/>
      <c r="R226" s="4"/>
      <c r="S226" s="3"/>
      <c r="T226" s="4"/>
      <c r="U226" s="3"/>
      <c r="V226" s="4"/>
      <c r="W226" s="3"/>
      <c r="X226" s="4"/>
    </row>
    <row r="227" spans="1:24" hidden="1">
      <c r="A227" s="2" t="s">
        <v>46</v>
      </c>
      <c r="B227" s="2" t="s">
        <v>49</v>
      </c>
      <c r="C227" s="2" t="s">
        <v>247</v>
      </c>
      <c r="D227" s="2" t="s">
        <v>248</v>
      </c>
      <c r="E227" s="5" t="s">
        <v>86</v>
      </c>
      <c r="F227" s="4"/>
      <c r="G227" s="5" t="s">
        <v>86</v>
      </c>
      <c r="H227" s="6" t="s">
        <v>86</v>
      </c>
      <c r="I227" s="5" t="s">
        <v>86</v>
      </c>
      <c r="J227" s="6" t="s">
        <v>86</v>
      </c>
      <c r="K227" s="5" t="s">
        <v>86</v>
      </c>
      <c r="L227" s="6" t="s">
        <v>86</v>
      </c>
      <c r="M227" s="5" t="s">
        <v>86</v>
      </c>
      <c r="N227" s="6" t="s">
        <v>86</v>
      </c>
      <c r="O227" s="5" t="s">
        <v>86</v>
      </c>
      <c r="P227" s="6" t="s">
        <v>86</v>
      </c>
      <c r="Q227" s="5" t="s">
        <v>86</v>
      </c>
      <c r="R227" s="6" t="s">
        <v>86</v>
      </c>
      <c r="S227" s="5" t="s">
        <v>86</v>
      </c>
      <c r="T227" s="6" t="s">
        <v>86</v>
      </c>
      <c r="U227" s="5" t="s">
        <v>86</v>
      </c>
      <c r="V227" s="6" t="s">
        <v>86</v>
      </c>
      <c r="W227" s="5" t="s">
        <v>86</v>
      </c>
      <c r="X227" s="6" t="s">
        <v>86</v>
      </c>
    </row>
    <row r="228" spans="1:24" hidden="1">
      <c r="A228" s="2" t="s">
        <v>46</v>
      </c>
      <c r="B228" s="2" t="s">
        <v>49</v>
      </c>
      <c r="C228" s="2" t="s">
        <v>249</v>
      </c>
      <c r="D228" s="2" t="s">
        <v>250</v>
      </c>
      <c r="E228" s="3"/>
      <c r="F228" s="4"/>
      <c r="G228" s="3"/>
      <c r="H228" s="4"/>
      <c r="I228" s="3"/>
      <c r="J228" s="4"/>
      <c r="K228" s="3"/>
      <c r="L228" s="4"/>
      <c r="M228" s="3"/>
      <c r="N228" s="4"/>
      <c r="O228" s="3"/>
      <c r="P228" s="4"/>
      <c r="Q228" s="3"/>
      <c r="R228" s="4"/>
      <c r="S228" s="3"/>
      <c r="T228" s="4"/>
      <c r="U228" s="3"/>
      <c r="V228" s="4"/>
      <c r="W228" s="3"/>
      <c r="X228" s="4"/>
    </row>
    <row r="229" spans="1:24" hidden="1">
      <c r="A229" s="2" t="s">
        <v>46</v>
      </c>
      <c r="B229" s="2" t="s">
        <v>49</v>
      </c>
      <c r="C229" s="2" t="s">
        <v>251</v>
      </c>
      <c r="D229" s="2" t="s">
        <v>252</v>
      </c>
      <c r="E229" s="5" t="s">
        <v>86</v>
      </c>
      <c r="F229" s="4"/>
      <c r="G229" s="5" t="s">
        <v>86</v>
      </c>
      <c r="H229" s="6" t="s">
        <v>86</v>
      </c>
      <c r="I229" s="5" t="s">
        <v>86</v>
      </c>
      <c r="J229" s="6" t="s">
        <v>86</v>
      </c>
      <c r="K229" s="5" t="s">
        <v>86</v>
      </c>
      <c r="L229" s="6" t="s">
        <v>86</v>
      </c>
      <c r="M229" s="5" t="s">
        <v>86</v>
      </c>
      <c r="N229" s="6" t="s">
        <v>86</v>
      </c>
      <c r="O229" s="5" t="s">
        <v>86</v>
      </c>
      <c r="P229" s="6" t="s">
        <v>86</v>
      </c>
      <c r="Q229" s="5" t="s">
        <v>86</v>
      </c>
      <c r="R229" s="6" t="s">
        <v>86</v>
      </c>
      <c r="S229" s="5" t="s">
        <v>86</v>
      </c>
      <c r="T229" s="6" t="s">
        <v>86</v>
      </c>
      <c r="U229" s="5" t="s">
        <v>86</v>
      </c>
      <c r="V229" s="6" t="s">
        <v>86</v>
      </c>
      <c r="W229" s="5" t="s">
        <v>86</v>
      </c>
      <c r="X229" s="6" t="s">
        <v>86</v>
      </c>
    </row>
    <row r="230" spans="1:24" hidden="1">
      <c r="A230" s="2" t="s">
        <v>46</v>
      </c>
      <c r="B230" s="2" t="s">
        <v>49</v>
      </c>
      <c r="C230" s="2" t="s">
        <v>253</v>
      </c>
      <c r="D230" s="2" t="s">
        <v>254</v>
      </c>
      <c r="E230" s="3"/>
      <c r="F230" s="4"/>
      <c r="G230" s="3"/>
      <c r="H230" s="4"/>
      <c r="I230" s="3"/>
      <c r="J230" s="4"/>
      <c r="K230" s="3"/>
      <c r="L230" s="4"/>
      <c r="M230" s="3"/>
      <c r="N230" s="4"/>
      <c r="O230" s="3"/>
      <c r="P230" s="4"/>
      <c r="Q230" s="3"/>
      <c r="R230" s="4"/>
      <c r="S230" s="3"/>
      <c r="T230" s="4"/>
      <c r="U230" s="3"/>
      <c r="V230" s="4"/>
      <c r="W230" s="3"/>
      <c r="X230" s="4"/>
    </row>
    <row r="231" spans="1:24" hidden="1">
      <c r="A231" s="2" t="s">
        <v>46</v>
      </c>
      <c r="B231" s="2" t="s">
        <v>49</v>
      </c>
      <c r="C231" s="2" t="s">
        <v>255</v>
      </c>
      <c r="D231" s="2" t="s">
        <v>256</v>
      </c>
      <c r="E231" s="5" t="s">
        <v>86</v>
      </c>
      <c r="F231" s="4"/>
      <c r="G231" s="5" t="s">
        <v>86</v>
      </c>
      <c r="H231" s="6" t="s">
        <v>86</v>
      </c>
      <c r="I231" s="5" t="s">
        <v>86</v>
      </c>
      <c r="J231" s="6" t="s">
        <v>86</v>
      </c>
      <c r="K231" s="5" t="s">
        <v>86</v>
      </c>
      <c r="L231" s="6" t="s">
        <v>86</v>
      </c>
      <c r="M231" s="5" t="s">
        <v>86</v>
      </c>
      <c r="N231" s="6" t="s">
        <v>86</v>
      </c>
      <c r="O231" s="5" t="s">
        <v>86</v>
      </c>
      <c r="P231" s="6" t="s">
        <v>86</v>
      </c>
      <c r="Q231" s="5" t="s">
        <v>86</v>
      </c>
      <c r="R231" s="6" t="s">
        <v>86</v>
      </c>
      <c r="S231" s="5" t="s">
        <v>86</v>
      </c>
      <c r="T231" s="6" t="s">
        <v>86</v>
      </c>
      <c r="U231" s="5" t="s">
        <v>86</v>
      </c>
      <c r="V231" s="6" t="s">
        <v>86</v>
      </c>
      <c r="W231" s="5" t="s">
        <v>86</v>
      </c>
      <c r="X231" s="6" t="s">
        <v>86</v>
      </c>
    </row>
    <row r="232" spans="1:24" hidden="1">
      <c r="A232" s="2" t="s">
        <v>46</v>
      </c>
      <c r="B232" s="2" t="s">
        <v>49</v>
      </c>
      <c r="C232" s="2" t="s">
        <v>257</v>
      </c>
      <c r="D232" s="2" t="s">
        <v>258</v>
      </c>
      <c r="E232" s="5" t="s">
        <v>86</v>
      </c>
      <c r="F232" s="4"/>
      <c r="G232" s="5" t="s">
        <v>86</v>
      </c>
      <c r="H232" s="6" t="s">
        <v>86</v>
      </c>
      <c r="I232" s="5" t="s">
        <v>86</v>
      </c>
      <c r="J232" s="6" t="s">
        <v>86</v>
      </c>
      <c r="K232" s="5" t="s">
        <v>86</v>
      </c>
      <c r="L232" s="6" t="s">
        <v>86</v>
      </c>
      <c r="M232" s="5" t="s">
        <v>86</v>
      </c>
      <c r="N232" s="6" t="s">
        <v>86</v>
      </c>
      <c r="O232" s="5" t="s">
        <v>86</v>
      </c>
      <c r="P232" s="6" t="s">
        <v>86</v>
      </c>
      <c r="Q232" s="5" t="s">
        <v>86</v>
      </c>
      <c r="R232" s="6" t="s">
        <v>86</v>
      </c>
      <c r="S232" s="5" t="s">
        <v>86</v>
      </c>
      <c r="T232" s="6" t="s">
        <v>86</v>
      </c>
      <c r="U232" s="5" t="s">
        <v>86</v>
      </c>
      <c r="V232" s="6" t="s">
        <v>86</v>
      </c>
      <c r="W232" s="5" t="s">
        <v>86</v>
      </c>
      <c r="X232" s="6" t="s">
        <v>86</v>
      </c>
    </row>
    <row r="233" spans="1:24" hidden="1">
      <c r="A233" s="2" t="s">
        <v>46</v>
      </c>
      <c r="B233" s="2" t="s">
        <v>49</v>
      </c>
      <c r="C233" s="2" t="s">
        <v>259</v>
      </c>
      <c r="D233" s="2" t="s">
        <v>260</v>
      </c>
      <c r="E233" s="3">
        <v>326</v>
      </c>
      <c r="F233" s="4"/>
      <c r="G233" s="3">
        <v>394</v>
      </c>
      <c r="H233" s="4">
        <v>0.20646902</v>
      </c>
      <c r="I233" s="3">
        <v>408</v>
      </c>
      <c r="J233" s="4">
        <v>3.749284E-2</v>
      </c>
      <c r="K233" s="3">
        <v>463</v>
      </c>
      <c r="L233" s="4">
        <v>0.13330975</v>
      </c>
      <c r="M233" s="3">
        <v>463</v>
      </c>
      <c r="N233" s="4">
        <v>9.4415999999999999E-4</v>
      </c>
      <c r="O233" s="3">
        <v>521</v>
      </c>
      <c r="P233" s="4">
        <v>0.1255405</v>
      </c>
      <c r="Q233" s="3">
        <v>509</v>
      </c>
      <c r="R233" s="4">
        <v>-2.3156929999999999E-2</v>
      </c>
      <c r="S233" s="3">
        <v>424</v>
      </c>
      <c r="T233" s="4">
        <v>-0.16685195999999999</v>
      </c>
      <c r="U233" s="3">
        <v>423</v>
      </c>
      <c r="V233" s="4">
        <v>-3.7650100000000001E-3</v>
      </c>
      <c r="W233" s="3">
        <v>484</v>
      </c>
      <c r="X233" s="4">
        <v>0.14602704</v>
      </c>
    </row>
    <row r="234" spans="1:24" hidden="1">
      <c r="A234" s="2" t="s">
        <v>46</v>
      </c>
      <c r="B234" s="2" t="s">
        <v>49</v>
      </c>
      <c r="C234" s="2" t="s">
        <v>261</v>
      </c>
      <c r="D234" s="2" t="s">
        <v>262</v>
      </c>
      <c r="E234" s="3">
        <v>592</v>
      </c>
      <c r="F234" s="4"/>
      <c r="G234" s="3">
        <v>654</v>
      </c>
      <c r="H234" s="4">
        <v>0.10626436</v>
      </c>
      <c r="I234" s="3">
        <v>757</v>
      </c>
      <c r="J234" s="4">
        <v>0.15639960999999999</v>
      </c>
      <c r="K234" s="3">
        <v>795</v>
      </c>
      <c r="L234" s="4">
        <v>5.0527740000000002E-2</v>
      </c>
      <c r="M234" s="3">
        <v>1004</v>
      </c>
      <c r="N234" s="4">
        <v>0.26307756999999998</v>
      </c>
      <c r="O234" s="3">
        <v>1020</v>
      </c>
      <c r="P234" s="4">
        <v>1.6210189999999999E-2</v>
      </c>
      <c r="Q234" s="3">
        <v>1087</v>
      </c>
      <c r="R234" s="4">
        <v>6.5649020000000002E-2</v>
      </c>
      <c r="S234" s="3">
        <v>1181</v>
      </c>
      <c r="T234" s="4">
        <v>8.5776420000000006E-2</v>
      </c>
      <c r="U234" s="3">
        <v>1237</v>
      </c>
      <c r="V234" s="4">
        <v>4.7835709999999997E-2</v>
      </c>
      <c r="W234" s="3">
        <v>1340</v>
      </c>
      <c r="X234" s="4">
        <v>8.3363770000000004E-2</v>
      </c>
    </row>
    <row r="235" spans="1:24" hidden="1">
      <c r="A235" s="2" t="s">
        <v>46</v>
      </c>
      <c r="B235" s="2" t="s">
        <v>49</v>
      </c>
      <c r="C235" s="2" t="s">
        <v>115</v>
      </c>
      <c r="D235" s="2" t="s">
        <v>116</v>
      </c>
      <c r="E235" s="3">
        <v>936</v>
      </c>
      <c r="F235" s="4"/>
      <c r="G235" s="3">
        <v>998</v>
      </c>
      <c r="H235" s="4">
        <v>6.6294400000000003E-2</v>
      </c>
      <c r="I235" s="3">
        <v>1046</v>
      </c>
      <c r="J235" s="4">
        <v>4.7720890000000002E-2</v>
      </c>
      <c r="K235" s="3">
        <v>1284</v>
      </c>
      <c r="L235" s="4">
        <v>0.22822706000000001</v>
      </c>
      <c r="M235" s="3">
        <v>1388</v>
      </c>
      <c r="N235" s="4">
        <v>8.0948969999999995E-2</v>
      </c>
      <c r="O235" s="3">
        <v>1704</v>
      </c>
      <c r="P235" s="4">
        <v>0.22708727000000001</v>
      </c>
      <c r="Q235" s="3">
        <v>1823</v>
      </c>
      <c r="R235" s="4">
        <v>7.0291240000000005E-2</v>
      </c>
      <c r="S235" s="3">
        <v>1747</v>
      </c>
      <c r="T235" s="4">
        <v>-4.158945E-2</v>
      </c>
      <c r="U235" s="3">
        <v>1769</v>
      </c>
      <c r="V235" s="4">
        <v>1.209261E-2</v>
      </c>
      <c r="W235" s="3">
        <v>1875</v>
      </c>
      <c r="X235" s="4">
        <v>6.0103330000000003E-2</v>
      </c>
    </row>
    <row r="236" spans="1:24" hidden="1">
      <c r="A236" s="2" t="s">
        <v>46</v>
      </c>
      <c r="B236" s="2" t="s">
        <v>49</v>
      </c>
      <c r="C236" s="2" t="s">
        <v>125</v>
      </c>
      <c r="D236" s="2" t="s">
        <v>126</v>
      </c>
      <c r="E236" s="3">
        <v>5270</v>
      </c>
      <c r="F236" s="4"/>
      <c r="G236" s="3">
        <v>5176</v>
      </c>
      <c r="H236" s="4">
        <v>-1.785759E-2</v>
      </c>
      <c r="I236" s="3">
        <v>5157</v>
      </c>
      <c r="J236" s="4">
        <v>-3.6363200000000002E-3</v>
      </c>
      <c r="K236" s="3">
        <v>5431</v>
      </c>
      <c r="L236" s="4">
        <v>5.3164570000000001E-2</v>
      </c>
      <c r="M236" s="3">
        <v>5323</v>
      </c>
      <c r="N236" s="4">
        <v>-1.9915269999999999E-2</v>
      </c>
      <c r="O236" s="3">
        <v>5482</v>
      </c>
      <c r="P236" s="4">
        <v>2.9792260000000001E-2</v>
      </c>
      <c r="Q236" s="3">
        <v>5793</v>
      </c>
      <c r="R236" s="4">
        <v>5.6789619999999999E-2</v>
      </c>
      <c r="S236" s="3">
        <v>4910</v>
      </c>
      <c r="T236" s="4">
        <v>-0.15253016</v>
      </c>
      <c r="U236" s="3">
        <v>4759</v>
      </c>
      <c r="V236" s="4">
        <v>-3.0557259999999999E-2</v>
      </c>
      <c r="W236" s="3">
        <v>4581</v>
      </c>
      <c r="X236" s="4">
        <v>-3.743838E-2</v>
      </c>
    </row>
    <row r="237" spans="1:24" hidden="1">
      <c r="A237" s="2" t="s">
        <v>46</v>
      </c>
      <c r="B237" s="2" t="s">
        <v>49</v>
      </c>
      <c r="C237" s="2" t="s">
        <v>263</v>
      </c>
      <c r="D237" s="2" t="s">
        <v>264</v>
      </c>
      <c r="E237" s="3">
        <v>977</v>
      </c>
      <c r="F237" s="4"/>
      <c r="G237" s="3">
        <v>1002</v>
      </c>
      <c r="H237" s="4">
        <v>2.5433460000000001E-2</v>
      </c>
      <c r="I237" s="3">
        <v>913</v>
      </c>
      <c r="J237" s="4">
        <v>-8.8329580000000005E-2</v>
      </c>
      <c r="K237" s="3">
        <v>868</v>
      </c>
      <c r="L237" s="4">
        <v>-4.9855570000000002E-2</v>
      </c>
      <c r="M237" s="3">
        <v>807</v>
      </c>
      <c r="N237" s="4">
        <v>-7.0307949999999994E-2</v>
      </c>
      <c r="O237" s="3">
        <v>848</v>
      </c>
      <c r="P237" s="4">
        <v>5.0891180000000001E-2</v>
      </c>
      <c r="Q237" s="3">
        <v>864</v>
      </c>
      <c r="R237" s="4">
        <v>1.9205759999999999E-2</v>
      </c>
      <c r="S237" s="3">
        <v>869</v>
      </c>
      <c r="T237" s="4">
        <v>5.3443600000000003E-3</v>
      </c>
      <c r="U237" s="3">
        <v>882</v>
      </c>
      <c r="V237" s="4">
        <v>1.5467740000000001E-2</v>
      </c>
      <c r="W237" s="3">
        <v>1021</v>
      </c>
      <c r="X237" s="4">
        <v>0.15713406999999999</v>
      </c>
    </row>
    <row r="238" spans="1:24" hidden="1">
      <c r="A238" s="2" t="s">
        <v>46</v>
      </c>
      <c r="B238" s="2" t="s">
        <v>49</v>
      </c>
      <c r="C238" s="2" t="s">
        <v>121</v>
      </c>
      <c r="D238" s="2" t="s">
        <v>122</v>
      </c>
      <c r="E238" s="3">
        <v>1999</v>
      </c>
      <c r="F238" s="4"/>
      <c r="G238" s="3">
        <v>2028</v>
      </c>
      <c r="H238" s="4">
        <v>1.435903E-2</v>
      </c>
      <c r="I238" s="3">
        <v>2083</v>
      </c>
      <c r="J238" s="4">
        <v>2.7367510000000001E-2</v>
      </c>
      <c r="K238" s="3">
        <v>2268</v>
      </c>
      <c r="L238" s="4">
        <v>8.8505710000000001E-2</v>
      </c>
      <c r="M238" s="3">
        <v>2502</v>
      </c>
      <c r="N238" s="4">
        <v>0.10322907000000001</v>
      </c>
      <c r="O238" s="3">
        <v>2475</v>
      </c>
      <c r="P238" s="4">
        <v>-1.09067E-2</v>
      </c>
      <c r="Q238" s="3">
        <v>2183</v>
      </c>
      <c r="R238" s="4">
        <v>-0.11781</v>
      </c>
      <c r="S238" s="3">
        <v>2049</v>
      </c>
      <c r="T238" s="4">
        <v>-6.12182E-2</v>
      </c>
      <c r="U238" s="3">
        <v>1915</v>
      </c>
      <c r="V238" s="4">
        <v>-6.5539139999999996E-2</v>
      </c>
      <c r="W238" s="3">
        <v>1887</v>
      </c>
      <c r="X238" s="4">
        <v>-1.455771E-2</v>
      </c>
    </row>
    <row r="239" spans="1:24" hidden="1">
      <c r="A239" s="2" t="s">
        <v>46</v>
      </c>
      <c r="B239" s="2" t="s">
        <v>49</v>
      </c>
      <c r="C239" s="2" t="s">
        <v>146</v>
      </c>
      <c r="D239" s="2" t="s">
        <v>147</v>
      </c>
      <c r="E239" s="3">
        <v>1103</v>
      </c>
      <c r="F239" s="4"/>
      <c r="G239" s="3">
        <v>1323</v>
      </c>
      <c r="H239" s="4">
        <v>0.19878889999999999</v>
      </c>
      <c r="I239" s="3">
        <v>1347</v>
      </c>
      <c r="J239" s="4">
        <v>1.867106E-2</v>
      </c>
      <c r="K239" s="3">
        <v>1574</v>
      </c>
      <c r="L239" s="4">
        <v>0.16840878000000001</v>
      </c>
      <c r="M239" s="3">
        <v>1663</v>
      </c>
      <c r="N239" s="4">
        <v>5.6132750000000002E-2</v>
      </c>
      <c r="O239" s="3">
        <v>1574</v>
      </c>
      <c r="P239" s="4">
        <v>-5.3449179999999999E-2</v>
      </c>
      <c r="Q239" s="3">
        <v>1830</v>
      </c>
      <c r="R239" s="4">
        <v>0.16278353000000001</v>
      </c>
      <c r="S239" s="3">
        <v>1817</v>
      </c>
      <c r="T239" s="4">
        <v>-7.2504900000000001E-3</v>
      </c>
      <c r="U239" s="3">
        <v>1907</v>
      </c>
      <c r="V239" s="4">
        <v>4.985668E-2</v>
      </c>
      <c r="W239" s="3">
        <v>1931</v>
      </c>
      <c r="X239" s="4">
        <v>1.2245539999999999E-2</v>
      </c>
    </row>
    <row r="240" spans="1:24" hidden="1">
      <c r="A240" s="2" t="s">
        <v>46</v>
      </c>
      <c r="B240" s="2" t="s">
        <v>49</v>
      </c>
      <c r="C240" s="2" t="s">
        <v>142</v>
      </c>
      <c r="D240" s="2" t="s">
        <v>143</v>
      </c>
      <c r="E240" s="3">
        <v>3855</v>
      </c>
      <c r="F240" s="4"/>
      <c r="G240" s="3">
        <v>4091</v>
      </c>
      <c r="H240" s="4">
        <v>6.118548E-2</v>
      </c>
      <c r="I240" s="3">
        <v>4455</v>
      </c>
      <c r="J240" s="4">
        <v>8.9027889999999998E-2</v>
      </c>
      <c r="K240" s="3">
        <v>4605</v>
      </c>
      <c r="L240" s="4">
        <v>3.3773980000000002E-2</v>
      </c>
      <c r="M240" s="3">
        <v>4507</v>
      </c>
      <c r="N240" s="4">
        <v>-2.1282479999999999E-2</v>
      </c>
      <c r="O240" s="3">
        <v>4544</v>
      </c>
      <c r="P240" s="4">
        <v>8.1607099999999998E-3</v>
      </c>
      <c r="Q240" s="3">
        <v>4718</v>
      </c>
      <c r="R240" s="4">
        <v>3.8308309999999998E-2</v>
      </c>
      <c r="S240" s="3">
        <v>4764</v>
      </c>
      <c r="T240" s="4">
        <v>9.6999900000000003E-3</v>
      </c>
      <c r="U240" s="3">
        <v>4981</v>
      </c>
      <c r="V240" s="4">
        <v>4.5588219999999999E-2</v>
      </c>
      <c r="W240" s="3">
        <v>5797</v>
      </c>
      <c r="X240" s="4">
        <v>0.16380542000000001</v>
      </c>
    </row>
    <row r="241" spans="1:24" hidden="1">
      <c r="A241" s="2" t="s">
        <v>46</v>
      </c>
      <c r="B241" s="2" t="s">
        <v>49</v>
      </c>
      <c r="C241" s="2" t="s">
        <v>144</v>
      </c>
      <c r="D241" s="2" t="s">
        <v>145</v>
      </c>
      <c r="E241" s="3">
        <v>1352</v>
      </c>
      <c r="F241" s="4"/>
      <c r="G241" s="3">
        <v>1596</v>
      </c>
      <c r="H241" s="4">
        <v>0.17986236999999999</v>
      </c>
      <c r="I241" s="3">
        <v>1809</v>
      </c>
      <c r="J241" s="4">
        <v>0.13401025</v>
      </c>
      <c r="K241" s="3">
        <v>1843</v>
      </c>
      <c r="L241" s="4">
        <v>1.8490909999999999E-2</v>
      </c>
      <c r="M241" s="3">
        <v>1629</v>
      </c>
      <c r="N241" s="4">
        <v>-0.11591669</v>
      </c>
      <c r="O241" s="3">
        <v>1726</v>
      </c>
      <c r="P241" s="4">
        <v>5.926004E-2</v>
      </c>
      <c r="Q241" s="3">
        <v>1831</v>
      </c>
      <c r="R241" s="4">
        <v>6.0735699999999997E-2</v>
      </c>
      <c r="S241" s="3">
        <v>1817</v>
      </c>
      <c r="T241" s="4">
        <v>-7.5015500000000001E-3</v>
      </c>
      <c r="U241" s="3">
        <v>1850</v>
      </c>
      <c r="V241" s="4">
        <v>1.802136E-2</v>
      </c>
      <c r="W241" s="3">
        <v>1917</v>
      </c>
      <c r="X241" s="4">
        <v>3.6555530000000003E-2</v>
      </c>
    </row>
    <row r="242" spans="1:24" hidden="1">
      <c r="A242" s="2" t="s">
        <v>46</v>
      </c>
      <c r="B242" s="2" t="s">
        <v>49</v>
      </c>
      <c r="C242" s="2" t="s">
        <v>265</v>
      </c>
      <c r="D242" s="2" t="s">
        <v>266</v>
      </c>
      <c r="E242" s="3">
        <v>308</v>
      </c>
      <c r="F242" s="4"/>
      <c r="G242" s="3">
        <v>337</v>
      </c>
      <c r="H242" s="4">
        <v>9.1855690000000004E-2</v>
      </c>
      <c r="I242" s="3">
        <v>361</v>
      </c>
      <c r="J242" s="4">
        <v>7.0787450000000002E-2</v>
      </c>
      <c r="K242" s="3">
        <v>334</v>
      </c>
      <c r="L242" s="4">
        <v>-7.3569339999999997E-2</v>
      </c>
      <c r="M242" s="3">
        <v>339</v>
      </c>
      <c r="N242" s="4">
        <v>1.4807290000000001E-2</v>
      </c>
      <c r="O242" s="3">
        <v>333</v>
      </c>
      <c r="P242" s="4">
        <v>-1.67647E-2</v>
      </c>
      <c r="Q242" s="3">
        <v>395</v>
      </c>
      <c r="R242" s="4">
        <v>0.18587514999999999</v>
      </c>
      <c r="S242" s="3">
        <v>394</v>
      </c>
      <c r="T242" s="4">
        <v>-4.2407199999999999E-3</v>
      </c>
      <c r="U242" s="3">
        <v>375</v>
      </c>
      <c r="V242" s="4">
        <v>-4.6266309999999998E-2</v>
      </c>
      <c r="W242" s="3">
        <v>450</v>
      </c>
      <c r="X242" s="4">
        <v>0.19858255999999999</v>
      </c>
    </row>
    <row r="243" spans="1:24" hidden="1">
      <c r="A243" s="2" t="s">
        <v>46</v>
      </c>
      <c r="B243" s="2" t="s">
        <v>49</v>
      </c>
      <c r="C243" s="2" t="s">
        <v>127</v>
      </c>
      <c r="D243" s="2" t="s">
        <v>128</v>
      </c>
      <c r="E243" s="3">
        <v>2758</v>
      </c>
      <c r="F243" s="4"/>
      <c r="G243" s="3">
        <v>2818</v>
      </c>
      <c r="H243" s="4">
        <v>2.193927E-2</v>
      </c>
      <c r="I243" s="3">
        <v>2990</v>
      </c>
      <c r="J243" s="4">
        <v>6.0950829999999998E-2</v>
      </c>
      <c r="K243" s="3">
        <v>3094</v>
      </c>
      <c r="L243" s="4">
        <v>3.4729129999999997E-2</v>
      </c>
      <c r="M243" s="3">
        <v>3167</v>
      </c>
      <c r="N243" s="4">
        <v>2.372548E-2</v>
      </c>
      <c r="O243" s="3">
        <v>2934</v>
      </c>
      <c r="P243" s="4">
        <v>-7.3827840000000006E-2</v>
      </c>
      <c r="Q243" s="3">
        <v>3029</v>
      </c>
      <c r="R243" s="4">
        <v>3.2503770000000001E-2</v>
      </c>
      <c r="S243" s="3">
        <v>3126</v>
      </c>
      <c r="T243" s="4">
        <v>3.2188710000000002E-2</v>
      </c>
      <c r="U243" s="3">
        <v>3340</v>
      </c>
      <c r="V243" s="4">
        <v>6.8412219999999996E-2</v>
      </c>
      <c r="W243" s="3">
        <v>3710</v>
      </c>
      <c r="X243" s="4">
        <v>0.11068012000000001</v>
      </c>
    </row>
    <row r="244" spans="1:24" hidden="1">
      <c r="A244" s="2" t="s">
        <v>46</v>
      </c>
      <c r="B244" s="2" t="s">
        <v>49</v>
      </c>
      <c r="C244" s="2" t="s">
        <v>111</v>
      </c>
      <c r="D244" s="2" t="s">
        <v>112</v>
      </c>
      <c r="E244" s="3">
        <v>57922</v>
      </c>
      <c r="F244" s="4"/>
      <c r="G244" s="3">
        <v>60037</v>
      </c>
      <c r="H244" s="4">
        <v>3.6506080000000003E-2</v>
      </c>
      <c r="I244" s="3">
        <v>61303</v>
      </c>
      <c r="J244" s="4">
        <v>2.1096E-2</v>
      </c>
      <c r="K244" s="3">
        <v>65308</v>
      </c>
      <c r="L244" s="4">
        <v>6.5330490000000005E-2</v>
      </c>
      <c r="M244" s="3">
        <v>66075</v>
      </c>
      <c r="N244" s="4">
        <v>1.173745E-2</v>
      </c>
      <c r="O244" s="3">
        <v>69001</v>
      </c>
      <c r="P244" s="4">
        <v>4.4288370000000001E-2</v>
      </c>
      <c r="Q244" s="3">
        <v>68990</v>
      </c>
      <c r="R244" s="4">
        <v>-1.6064000000000001E-4</v>
      </c>
      <c r="S244" s="3">
        <v>68704</v>
      </c>
      <c r="T244" s="4">
        <v>-4.1418799999999997E-3</v>
      </c>
      <c r="U244" s="3">
        <v>70272</v>
      </c>
      <c r="V244" s="4">
        <v>2.2820670000000001E-2</v>
      </c>
      <c r="W244" s="3">
        <v>71541</v>
      </c>
      <c r="X244" s="4">
        <v>1.8047830000000001E-2</v>
      </c>
    </row>
    <row r="245" spans="1:24" hidden="1">
      <c r="A245" s="2" t="s">
        <v>46</v>
      </c>
      <c r="B245" s="2" t="s">
        <v>49</v>
      </c>
      <c r="C245" s="2" t="s">
        <v>119</v>
      </c>
      <c r="D245" s="2" t="s">
        <v>120</v>
      </c>
      <c r="E245" s="3">
        <v>17068</v>
      </c>
      <c r="F245" s="4"/>
      <c r="G245" s="3">
        <v>17003</v>
      </c>
      <c r="H245" s="4">
        <v>-3.8182699999999999E-3</v>
      </c>
      <c r="I245" s="3">
        <v>17419</v>
      </c>
      <c r="J245" s="4">
        <v>2.44611E-2</v>
      </c>
      <c r="K245" s="3">
        <v>17660</v>
      </c>
      <c r="L245" s="4">
        <v>1.3856500000000001E-2</v>
      </c>
      <c r="M245" s="3">
        <v>17442</v>
      </c>
      <c r="N245" s="4">
        <v>-1.2358360000000001E-2</v>
      </c>
      <c r="O245" s="3">
        <v>18874</v>
      </c>
      <c r="P245" s="4">
        <v>8.2066589999999995E-2</v>
      </c>
      <c r="Q245" s="3">
        <v>19304</v>
      </c>
      <c r="R245" s="4">
        <v>2.2802380000000001E-2</v>
      </c>
      <c r="S245" s="3">
        <v>18020</v>
      </c>
      <c r="T245" s="4">
        <v>-6.6501169999999998E-2</v>
      </c>
      <c r="U245" s="3">
        <v>18554</v>
      </c>
      <c r="V245" s="4">
        <v>2.963373E-2</v>
      </c>
      <c r="W245" s="3">
        <v>19482</v>
      </c>
      <c r="X245" s="4">
        <v>5.0017300000000001E-2</v>
      </c>
    </row>
    <row r="246" spans="1:24" hidden="1">
      <c r="A246" s="2" t="s">
        <v>46</v>
      </c>
      <c r="B246" s="2" t="s">
        <v>49</v>
      </c>
      <c r="C246" s="2" t="s">
        <v>267</v>
      </c>
      <c r="D246" s="2" t="s">
        <v>268</v>
      </c>
      <c r="E246" s="3"/>
      <c r="F246" s="4"/>
      <c r="G246" s="3"/>
      <c r="H246" s="4"/>
      <c r="I246" s="5" t="s">
        <v>86</v>
      </c>
      <c r="J246" s="6" t="s">
        <v>86</v>
      </c>
      <c r="K246" s="5" t="s">
        <v>86</v>
      </c>
      <c r="L246" s="6" t="s">
        <v>86</v>
      </c>
      <c r="M246" s="3"/>
      <c r="N246" s="6" t="s">
        <v>86</v>
      </c>
      <c r="O246" s="3"/>
      <c r="P246" s="4"/>
      <c r="Q246" s="3"/>
      <c r="R246" s="4"/>
      <c r="S246" s="3"/>
      <c r="T246" s="4"/>
      <c r="U246" s="3"/>
      <c r="V246" s="4"/>
      <c r="W246" s="5" t="s">
        <v>86</v>
      </c>
      <c r="X246" s="6" t="s">
        <v>86</v>
      </c>
    </row>
    <row r="247" spans="1:24" hidden="1">
      <c r="A247" s="2" t="s">
        <v>46</v>
      </c>
      <c r="B247" s="2" t="s">
        <v>49</v>
      </c>
      <c r="C247" s="2" t="s">
        <v>269</v>
      </c>
      <c r="D247" s="2" t="s">
        <v>270</v>
      </c>
      <c r="E247" s="3">
        <v>163</v>
      </c>
      <c r="F247" s="4"/>
      <c r="G247" s="3">
        <v>183</v>
      </c>
      <c r="H247" s="4">
        <v>0.11782619</v>
      </c>
      <c r="I247" s="3">
        <v>176</v>
      </c>
      <c r="J247" s="4">
        <v>-3.7098279999999997E-2</v>
      </c>
      <c r="K247" s="3">
        <v>218</v>
      </c>
      <c r="L247" s="4">
        <v>0.24097476000000001</v>
      </c>
      <c r="M247" s="3">
        <v>228</v>
      </c>
      <c r="N247" s="4">
        <v>4.2160780000000002E-2</v>
      </c>
      <c r="O247" s="3">
        <v>229</v>
      </c>
      <c r="P247" s="4">
        <v>6.5432499999999996E-3</v>
      </c>
      <c r="Q247" s="3">
        <v>236</v>
      </c>
      <c r="R247" s="4">
        <v>2.877683E-2</v>
      </c>
      <c r="S247" s="3">
        <v>275</v>
      </c>
      <c r="T247" s="4">
        <v>0.16501526</v>
      </c>
      <c r="U247" s="3">
        <v>251</v>
      </c>
      <c r="V247" s="4">
        <v>-8.5287290000000002E-2</v>
      </c>
      <c r="W247" s="3">
        <v>232</v>
      </c>
      <c r="X247" s="4">
        <v>-7.7978950000000005E-2</v>
      </c>
    </row>
    <row r="248" spans="1:24" hidden="1">
      <c r="A248" s="2" t="s">
        <v>46</v>
      </c>
      <c r="B248" s="2" t="s">
        <v>49</v>
      </c>
      <c r="C248" s="2" t="s">
        <v>271</v>
      </c>
      <c r="D248" s="2" t="s">
        <v>272</v>
      </c>
      <c r="E248" s="3"/>
      <c r="F248" s="4"/>
      <c r="G248" s="5" t="s">
        <v>86</v>
      </c>
      <c r="H248" s="6" t="s">
        <v>86</v>
      </c>
      <c r="I248" s="5" t="s">
        <v>86</v>
      </c>
      <c r="J248" s="6" t="s">
        <v>86</v>
      </c>
      <c r="K248" s="5" t="s">
        <v>86</v>
      </c>
      <c r="L248" s="6" t="s">
        <v>86</v>
      </c>
      <c r="M248" s="5" t="s">
        <v>86</v>
      </c>
      <c r="N248" s="6" t="s">
        <v>86</v>
      </c>
      <c r="O248" s="5" t="s">
        <v>86</v>
      </c>
      <c r="P248" s="6" t="s">
        <v>86</v>
      </c>
      <c r="Q248" s="5" t="s">
        <v>86</v>
      </c>
      <c r="R248" s="6" t="s">
        <v>86</v>
      </c>
      <c r="S248" s="5" t="s">
        <v>86</v>
      </c>
      <c r="T248" s="6" t="s">
        <v>86</v>
      </c>
      <c r="U248" s="5" t="s">
        <v>86</v>
      </c>
      <c r="V248" s="6" t="s">
        <v>86</v>
      </c>
      <c r="W248" s="5" t="s">
        <v>86</v>
      </c>
      <c r="X248" s="6" t="s">
        <v>86</v>
      </c>
    </row>
    <row r="249" spans="1:24" hidden="1">
      <c r="A249" s="2" t="s">
        <v>46</v>
      </c>
      <c r="B249" s="2" t="s">
        <v>49</v>
      </c>
      <c r="C249" s="2" t="s">
        <v>273</v>
      </c>
      <c r="D249" s="2" t="s">
        <v>274</v>
      </c>
      <c r="E249" s="3"/>
      <c r="F249" s="4"/>
      <c r="G249" s="3"/>
      <c r="H249" s="4"/>
      <c r="I249" s="3"/>
      <c r="J249" s="4"/>
      <c r="K249" s="3"/>
      <c r="L249" s="4"/>
      <c r="M249" s="3"/>
      <c r="N249" s="4"/>
      <c r="O249" s="3"/>
      <c r="P249" s="4"/>
      <c r="Q249" s="3"/>
      <c r="R249" s="4"/>
      <c r="S249" s="3"/>
      <c r="T249" s="4"/>
      <c r="U249" s="3"/>
      <c r="V249" s="4"/>
      <c r="W249" s="3"/>
      <c r="X249" s="4"/>
    </row>
    <row r="250" spans="1:24" hidden="1">
      <c r="A250" s="2" t="s">
        <v>46</v>
      </c>
      <c r="B250" s="2" t="s">
        <v>48</v>
      </c>
      <c r="C250" s="2" t="s">
        <v>135</v>
      </c>
      <c r="D250" s="2" t="s">
        <v>135</v>
      </c>
      <c r="E250" s="3">
        <v>29774</v>
      </c>
      <c r="F250" s="4"/>
      <c r="G250" s="3">
        <v>24537</v>
      </c>
      <c r="H250" s="4">
        <v>-0.17587116999999999</v>
      </c>
      <c r="I250" s="3">
        <v>21011</v>
      </c>
      <c r="J250" s="4">
        <v>-0.14369390000000001</v>
      </c>
      <c r="K250" s="3">
        <v>15244</v>
      </c>
      <c r="L250" s="4">
        <v>-0.27449305000000002</v>
      </c>
      <c r="M250" s="3">
        <v>12614</v>
      </c>
      <c r="N250" s="4">
        <v>-0.17250035999999999</v>
      </c>
      <c r="O250" s="3">
        <v>7374</v>
      </c>
      <c r="P250" s="4">
        <v>-0.41540944000000002</v>
      </c>
      <c r="Q250" s="3">
        <v>4971</v>
      </c>
      <c r="R250" s="4">
        <v>-0.32587317999999998</v>
      </c>
      <c r="S250" s="3">
        <v>4534</v>
      </c>
      <c r="T250" s="4">
        <v>-8.7920460000000006E-2</v>
      </c>
      <c r="U250" s="3">
        <v>4928</v>
      </c>
      <c r="V250" s="4">
        <v>8.6970790000000006E-2</v>
      </c>
      <c r="W250" s="3">
        <v>3671</v>
      </c>
      <c r="X250" s="4">
        <v>-0.25520997000000001</v>
      </c>
    </row>
    <row r="251" spans="1:24" hidden="1">
      <c r="A251" s="2" t="s">
        <v>46</v>
      </c>
      <c r="B251" s="2" t="s">
        <v>48</v>
      </c>
      <c r="C251" s="2" t="s">
        <v>217</v>
      </c>
      <c r="D251" s="2" t="s">
        <v>218</v>
      </c>
      <c r="E251" s="3">
        <v>9041</v>
      </c>
      <c r="F251" s="4"/>
      <c r="G251" s="3">
        <v>8983</v>
      </c>
      <c r="H251" s="4">
        <v>-6.4496299999999996E-3</v>
      </c>
      <c r="I251" s="3">
        <v>8935</v>
      </c>
      <c r="J251" s="4">
        <v>-5.3248100000000001E-3</v>
      </c>
      <c r="K251" s="3">
        <v>8740</v>
      </c>
      <c r="L251" s="4">
        <v>-2.1869079999999999E-2</v>
      </c>
      <c r="M251" s="3">
        <v>8149</v>
      </c>
      <c r="N251" s="4">
        <v>-6.7550470000000001E-2</v>
      </c>
      <c r="O251" s="3">
        <v>7621</v>
      </c>
      <c r="P251" s="4">
        <v>-6.4869960000000004E-2</v>
      </c>
      <c r="Q251" s="3">
        <v>8185</v>
      </c>
      <c r="R251" s="4">
        <v>7.3978660000000002E-2</v>
      </c>
      <c r="S251" s="3">
        <v>8183</v>
      </c>
      <c r="T251" s="4">
        <v>-2.0482000000000001E-4</v>
      </c>
      <c r="U251" s="3">
        <v>8554</v>
      </c>
      <c r="V251" s="4">
        <v>4.5399299999999997E-2</v>
      </c>
      <c r="W251" s="3">
        <v>8524</v>
      </c>
      <c r="X251" s="4">
        <v>-3.4989000000000001E-3</v>
      </c>
    </row>
    <row r="252" spans="1:24" hidden="1">
      <c r="A252" s="2" t="s">
        <v>46</v>
      </c>
      <c r="B252" s="2" t="s">
        <v>48</v>
      </c>
      <c r="C252" s="2" t="s">
        <v>219</v>
      </c>
      <c r="D252" s="2" t="s">
        <v>220</v>
      </c>
      <c r="E252" s="3">
        <v>1490</v>
      </c>
      <c r="F252" s="4"/>
      <c r="G252" s="3">
        <v>1624</v>
      </c>
      <c r="H252" s="4">
        <v>9.0035420000000005E-2</v>
      </c>
      <c r="I252" s="3">
        <v>1619</v>
      </c>
      <c r="J252" s="4">
        <v>-3.4225200000000001E-3</v>
      </c>
      <c r="K252" s="3">
        <v>1589</v>
      </c>
      <c r="L252" s="4">
        <v>-1.8213449999999999E-2</v>
      </c>
      <c r="M252" s="3">
        <v>1493</v>
      </c>
      <c r="N252" s="4">
        <v>-6.070644E-2</v>
      </c>
      <c r="O252" s="3">
        <v>1469</v>
      </c>
      <c r="P252" s="4">
        <v>-1.6268959999999999E-2</v>
      </c>
      <c r="Q252" s="3">
        <v>1548</v>
      </c>
      <c r="R252" s="4">
        <v>5.396397E-2</v>
      </c>
      <c r="S252" s="3">
        <v>1577</v>
      </c>
      <c r="T252" s="4">
        <v>1.8712670000000001E-2</v>
      </c>
      <c r="U252" s="3">
        <v>1588</v>
      </c>
      <c r="V252" s="4">
        <v>7.2651599999999997E-3</v>
      </c>
      <c r="W252" s="3">
        <v>1518</v>
      </c>
      <c r="X252" s="4">
        <v>-4.418002E-2</v>
      </c>
    </row>
    <row r="253" spans="1:24" hidden="1">
      <c r="A253" s="2" t="s">
        <v>46</v>
      </c>
      <c r="B253" s="2" t="s">
        <v>48</v>
      </c>
      <c r="C253" s="2" t="s">
        <v>221</v>
      </c>
      <c r="D253" s="2" t="s">
        <v>222</v>
      </c>
      <c r="E253" s="3">
        <v>464</v>
      </c>
      <c r="F253" s="4"/>
      <c r="G253" s="3">
        <v>425</v>
      </c>
      <c r="H253" s="4">
        <v>-8.5710090000000003E-2</v>
      </c>
      <c r="I253" s="3">
        <v>430</v>
      </c>
      <c r="J253" s="4">
        <v>1.140685E-2</v>
      </c>
      <c r="K253" s="3">
        <v>461</v>
      </c>
      <c r="L253" s="4">
        <v>7.3268009999999995E-2</v>
      </c>
      <c r="M253" s="3">
        <v>505</v>
      </c>
      <c r="N253" s="4">
        <v>9.6053169999999993E-2</v>
      </c>
      <c r="O253" s="3">
        <v>513</v>
      </c>
      <c r="P253" s="4">
        <v>1.577777E-2</v>
      </c>
      <c r="Q253" s="3">
        <v>603</v>
      </c>
      <c r="R253" s="4">
        <v>0.17400779999999999</v>
      </c>
      <c r="S253" s="3">
        <v>624</v>
      </c>
      <c r="T253" s="4">
        <v>3.497459E-2</v>
      </c>
      <c r="U253" s="3">
        <v>653</v>
      </c>
      <c r="V253" s="4">
        <v>4.7897210000000003E-2</v>
      </c>
      <c r="W253" s="3">
        <v>698</v>
      </c>
      <c r="X253" s="4">
        <v>6.8436419999999998E-2</v>
      </c>
    </row>
    <row r="254" spans="1:24" hidden="1">
      <c r="A254" s="2" t="s">
        <v>46</v>
      </c>
      <c r="B254" s="2" t="s">
        <v>48</v>
      </c>
      <c r="C254" s="2" t="s">
        <v>223</v>
      </c>
      <c r="D254" s="2" t="s">
        <v>224</v>
      </c>
      <c r="E254" s="3">
        <v>241</v>
      </c>
      <c r="F254" s="4"/>
      <c r="G254" s="3">
        <v>284</v>
      </c>
      <c r="H254" s="4">
        <v>0.17957222</v>
      </c>
      <c r="I254" s="3">
        <v>361</v>
      </c>
      <c r="J254" s="4">
        <v>0.27075968</v>
      </c>
      <c r="K254" s="3">
        <v>405</v>
      </c>
      <c r="L254" s="4">
        <v>0.12303745000000001</v>
      </c>
      <c r="M254" s="3">
        <v>406</v>
      </c>
      <c r="N254" s="4">
        <v>2.5215799999999998E-3</v>
      </c>
      <c r="O254" s="3">
        <v>527</v>
      </c>
      <c r="P254" s="4">
        <v>0.29814668</v>
      </c>
      <c r="Q254" s="3">
        <v>555</v>
      </c>
      <c r="R254" s="4">
        <v>5.3076810000000002E-2</v>
      </c>
      <c r="S254" s="3">
        <v>479</v>
      </c>
      <c r="T254" s="4">
        <v>-0.13620355000000001</v>
      </c>
      <c r="U254" s="3">
        <v>459</v>
      </c>
      <c r="V254" s="4">
        <v>-4.3043980000000003E-2</v>
      </c>
      <c r="W254" s="3">
        <v>454</v>
      </c>
      <c r="X254" s="4">
        <v>-9.4694800000000006E-3</v>
      </c>
    </row>
    <row r="255" spans="1:24" hidden="1">
      <c r="A255" s="2" t="s">
        <v>46</v>
      </c>
      <c r="B255" s="2" t="s">
        <v>48</v>
      </c>
      <c r="C255" s="2" t="s">
        <v>225</v>
      </c>
      <c r="D255" s="2" t="s">
        <v>226</v>
      </c>
      <c r="E255" s="3">
        <v>5924</v>
      </c>
      <c r="F255" s="4"/>
      <c r="G255" s="3">
        <v>6561</v>
      </c>
      <c r="H255" s="4">
        <v>0.10763809000000001</v>
      </c>
      <c r="I255" s="3">
        <v>6869</v>
      </c>
      <c r="J255" s="4">
        <v>4.6926179999999998E-2</v>
      </c>
      <c r="K255" s="3">
        <v>7236</v>
      </c>
      <c r="L255" s="4">
        <v>5.3361079999999998E-2</v>
      </c>
      <c r="M255" s="3">
        <v>7281</v>
      </c>
      <c r="N255" s="4">
        <v>6.3246700000000001E-3</v>
      </c>
      <c r="O255" s="3">
        <v>7503</v>
      </c>
      <c r="P255" s="4">
        <v>3.0430579999999999E-2</v>
      </c>
      <c r="Q255" s="3">
        <v>6492</v>
      </c>
      <c r="R255" s="4">
        <v>-0.13474860999999999</v>
      </c>
      <c r="S255" s="3">
        <v>5945</v>
      </c>
      <c r="T255" s="4">
        <v>-8.4275870000000003E-2</v>
      </c>
      <c r="U255" s="3">
        <v>6225</v>
      </c>
      <c r="V255" s="4">
        <v>4.7049140000000003E-2</v>
      </c>
      <c r="W255" s="3">
        <v>6387</v>
      </c>
      <c r="X255" s="4">
        <v>2.6142970000000001E-2</v>
      </c>
    </row>
    <row r="256" spans="1:24" hidden="1">
      <c r="A256" s="2" t="s">
        <v>46</v>
      </c>
      <c r="B256" s="2" t="s">
        <v>48</v>
      </c>
      <c r="C256" s="2" t="s">
        <v>227</v>
      </c>
      <c r="D256" s="2" t="s">
        <v>228</v>
      </c>
      <c r="E256" s="3">
        <v>3250</v>
      </c>
      <c r="F256" s="4"/>
      <c r="G256" s="3">
        <v>3303</v>
      </c>
      <c r="H256" s="4">
        <v>1.6451239999999999E-2</v>
      </c>
      <c r="I256" s="3">
        <v>3271</v>
      </c>
      <c r="J256" s="4">
        <v>-9.8080000000000007E-3</v>
      </c>
      <c r="K256" s="3">
        <v>3473</v>
      </c>
      <c r="L256" s="4">
        <v>6.1719179999999998E-2</v>
      </c>
      <c r="M256" s="3">
        <v>3542</v>
      </c>
      <c r="N256" s="4">
        <v>1.9964119999999998E-2</v>
      </c>
      <c r="O256" s="3">
        <v>3217</v>
      </c>
      <c r="P256" s="4">
        <v>-9.1752500000000001E-2</v>
      </c>
      <c r="Q256" s="3">
        <v>3348</v>
      </c>
      <c r="R256" s="4">
        <v>4.0574949999999999E-2</v>
      </c>
      <c r="S256" s="3">
        <v>3303</v>
      </c>
      <c r="T256" s="4">
        <v>-1.3312299999999999E-2</v>
      </c>
      <c r="U256" s="3">
        <v>3412</v>
      </c>
      <c r="V256" s="4">
        <v>3.3122510000000001E-2</v>
      </c>
      <c r="W256" s="3">
        <v>3842</v>
      </c>
      <c r="X256" s="4">
        <v>0.12589607</v>
      </c>
    </row>
    <row r="257" spans="1:24">
      <c r="A257" s="2" t="s">
        <v>46</v>
      </c>
      <c r="B257" s="2" t="s">
        <v>48</v>
      </c>
      <c r="C257" s="2" t="s">
        <v>129</v>
      </c>
      <c r="D257" s="2" t="s">
        <v>130</v>
      </c>
      <c r="E257" s="3">
        <v>31944</v>
      </c>
      <c r="F257" s="4"/>
      <c r="G257" s="3">
        <v>28998</v>
      </c>
      <c r="H257" s="4">
        <v>-9.2216900000000004E-2</v>
      </c>
      <c r="I257" s="3">
        <v>29727</v>
      </c>
      <c r="J257" s="4">
        <v>2.5150100000000002E-2</v>
      </c>
      <c r="K257" s="3">
        <v>29838</v>
      </c>
      <c r="L257" s="4">
        <v>3.71091E-3</v>
      </c>
      <c r="M257" s="3">
        <v>30267</v>
      </c>
      <c r="N257" s="4">
        <v>1.437864E-2</v>
      </c>
      <c r="O257" s="3">
        <v>31622</v>
      </c>
      <c r="P257" s="4">
        <v>4.4782229999999999E-2</v>
      </c>
      <c r="Q257" s="3">
        <v>33074</v>
      </c>
      <c r="R257" s="4">
        <v>4.590528E-2</v>
      </c>
      <c r="S257" s="3">
        <v>33724</v>
      </c>
      <c r="T257" s="4">
        <v>1.9655840000000001E-2</v>
      </c>
      <c r="U257" s="3">
        <v>38105</v>
      </c>
      <c r="V257" s="4">
        <v>0.12990842</v>
      </c>
      <c r="W257" s="3">
        <v>42246</v>
      </c>
      <c r="X257" s="4">
        <v>0.10867374</v>
      </c>
    </row>
    <row r="258" spans="1:24" hidden="1">
      <c r="A258" s="2" t="s">
        <v>46</v>
      </c>
      <c r="B258" s="2" t="s">
        <v>48</v>
      </c>
      <c r="C258" s="2" t="s">
        <v>140</v>
      </c>
      <c r="D258" s="2" t="s">
        <v>141</v>
      </c>
      <c r="E258" s="3">
        <v>13017</v>
      </c>
      <c r="F258" s="4"/>
      <c r="G258" s="3">
        <v>12701</v>
      </c>
      <c r="H258" s="4">
        <v>-2.4292879999999999E-2</v>
      </c>
      <c r="I258" s="3">
        <v>10133</v>
      </c>
      <c r="J258" s="4">
        <v>-0.20218417999999999</v>
      </c>
      <c r="K258" s="3">
        <v>9057</v>
      </c>
      <c r="L258" s="4">
        <v>-0.10617689</v>
      </c>
      <c r="M258" s="3">
        <v>7519</v>
      </c>
      <c r="N258" s="4">
        <v>-0.16980786</v>
      </c>
      <c r="O258" s="3">
        <v>7237</v>
      </c>
      <c r="P258" s="4">
        <v>-3.7555110000000003E-2</v>
      </c>
      <c r="Q258" s="3">
        <v>7193</v>
      </c>
      <c r="R258" s="4">
        <v>-6.0640399999999997E-3</v>
      </c>
      <c r="S258" s="3">
        <v>7197</v>
      </c>
      <c r="T258" s="4">
        <v>5.8951000000000001E-4</v>
      </c>
      <c r="U258" s="3">
        <v>7875</v>
      </c>
      <c r="V258" s="4">
        <v>9.4249550000000001E-2</v>
      </c>
      <c r="W258" s="3">
        <v>8501</v>
      </c>
      <c r="X258" s="4">
        <v>7.9454709999999998E-2</v>
      </c>
    </row>
    <row r="259" spans="1:24" hidden="1">
      <c r="A259" s="2" t="s">
        <v>46</v>
      </c>
      <c r="B259" s="2" t="s">
        <v>48</v>
      </c>
      <c r="C259" s="2" t="s">
        <v>123</v>
      </c>
      <c r="D259" s="2" t="s">
        <v>124</v>
      </c>
      <c r="E259" s="3">
        <v>17788</v>
      </c>
      <c r="F259" s="4"/>
      <c r="G259" s="3">
        <v>17079</v>
      </c>
      <c r="H259" s="4">
        <v>-3.9846050000000001E-2</v>
      </c>
      <c r="I259" s="3">
        <v>16787</v>
      </c>
      <c r="J259" s="4">
        <v>-1.7062910000000001E-2</v>
      </c>
      <c r="K259" s="3">
        <v>16419</v>
      </c>
      <c r="L259" s="4">
        <v>-2.1919190000000002E-2</v>
      </c>
      <c r="M259" s="3">
        <v>16181</v>
      </c>
      <c r="N259" s="4">
        <v>-1.454861E-2</v>
      </c>
      <c r="O259" s="3">
        <v>17527</v>
      </c>
      <c r="P259" s="4">
        <v>8.3232799999999996E-2</v>
      </c>
      <c r="Q259" s="3">
        <v>17680</v>
      </c>
      <c r="R259" s="4">
        <v>8.7013300000000002E-3</v>
      </c>
      <c r="S259" s="3">
        <v>16868</v>
      </c>
      <c r="T259" s="4">
        <v>-4.5900620000000003E-2</v>
      </c>
      <c r="U259" s="3">
        <v>16273</v>
      </c>
      <c r="V259" s="4">
        <v>-3.5312669999999997E-2</v>
      </c>
      <c r="W259" s="3">
        <v>15926</v>
      </c>
      <c r="X259" s="4">
        <v>-2.132645E-2</v>
      </c>
    </row>
    <row r="260" spans="1:24" hidden="1">
      <c r="A260" s="2" t="s">
        <v>46</v>
      </c>
      <c r="B260" s="2" t="s">
        <v>48</v>
      </c>
      <c r="C260" s="2" t="s">
        <v>148</v>
      </c>
      <c r="D260" s="2" t="s">
        <v>149</v>
      </c>
      <c r="E260" s="3">
        <v>5389</v>
      </c>
      <c r="F260" s="4"/>
      <c r="G260" s="3">
        <v>5661</v>
      </c>
      <c r="H260" s="4">
        <v>5.0515089999999999E-2</v>
      </c>
      <c r="I260" s="3">
        <v>6012</v>
      </c>
      <c r="J260" s="4">
        <v>6.2007060000000003E-2</v>
      </c>
      <c r="K260" s="3">
        <v>6036</v>
      </c>
      <c r="L260" s="4">
        <v>4.0520299999999999E-3</v>
      </c>
      <c r="M260" s="3">
        <v>6063</v>
      </c>
      <c r="N260" s="4">
        <v>4.4304499999999998E-3</v>
      </c>
      <c r="O260" s="3">
        <v>5658</v>
      </c>
      <c r="P260" s="4">
        <v>-6.6753859999999998E-2</v>
      </c>
      <c r="Q260" s="3">
        <v>5389</v>
      </c>
      <c r="R260" s="4">
        <v>-4.7554289999999999E-2</v>
      </c>
      <c r="S260" s="3">
        <v>5060</v>
      </c>
      <c r="T260" s="4">
        <v>-6.1076470000000001E-2</v>
      </c>
      <c r="U260" s="3">
        <v>5571</v>
      </c>
      <c r="V260" s="4">
        <v>0.10085056000000001</v>
      </c>
      <c r="W260" s="3">
        <v>6178</v>
      </c>
      <c r="X260" s="4">
        <v>0.1091328</v>
      </c>
    </row>
    <row r="261" spans="1:24" hidden="1">
      <c r="A261" s="2" t="s">
        <v>46</v>
      </c>
      <c r="B261" s="2" t="s">
        <v>48</v>
      </c>
      <c r="C261" s="2" t="s">
        <v>136</v>
      </c>
      <c r="D261" s="2" t="s">
        <v>137</v>
      </c>
      <c r="E261" s="3">
        <v>26756</v>
      </c>
      <c r="F261" s="4"/>
      <c r="G261" s="3">
        <v>23103</v>
      </c>
      <c r="H261" s="4">
        <v>-0.13653261</v>
      </c>
      <c r="I261" s="3">
        <v>23632</v>
      </c>
      <c r="J261" s="4">
        <v>2.2907210000000001E-2</v>
      </c>
      <c r="K261" s="3">
        <v>23015</v>
      </c>
      <c r="L261" s="4">
        <v>-2.6126819999999999E-2</v>
      </c>
      <c r="M261" s="3">
        <v>21718</v>
      </c>
      <c r="N261" s="4">
        <v>-5.6348889999999999E-2</v>
      </c>
      <c r="O261" s="3">
        <v>20518</v>
      </c>
      <c r="P261" s="4">
        <v>-5.5244870000000001E-2</v>
      </c>
      <c r="Q261" s="3">
        <v>20360</v>
      </c>
      <c r="R261" s="4">
        <v>-7.69668E-3</v>
      </c>
      <c r="S261" s="3">
        <v>19640</v>
      </c>
      <c r="T261" s="4">
        <v>-3.5391590000000001E-2</v>
      </c>
      <c r="U261" s="3">
        <v>19698</v>
      </c>
      <c r="V261" s="4">
        <v>2.9899100000000001E-3</v>
      </c>
      <c r="W261" s="3">
        <v>20687</v>
      </c>
      <c r="X261" s="4">
        <v>5.02096E-2</v>
      </c>
    </row>
    <row r="262" spans="1:24" hidden="1">
      <c r="A262" s="2" t="s">
        <v>46</v>
      </c>
      <c r="B262" s="2" t="s">
        <v>48</v>
      </c>
      <c r="C262" s="2" t="s">
        <v>229</v>
      </c>
      <c r="D262" s="2" t="s">
        <v>230</v>
      </c>
      <c r="E262" s="3">
        <v>1658</v>
      </c>
      <c r="F262" s="4"/>
      <c r="G262" s="3">
        <v>1795</v>
      </c>
      <c r="H262" s="4">
        <v>8.2495440000000003E-2</v>
      </c>
      <c r="I262" s="3">
        <v>1870</v>
      </c>
      <c r="J262" s="4">
        <v>4.1751259999999998E-2</v>
      </c>
      <c r="K262" s="3">
        <v>1978</v>
      </c>
      <c r="L262" s="4">
        <v>5.7870610000000003E-2</v>
      </c>
      <c r="M262" s="3">
        <v>2073</v>
      </c>
      <c r="N262" s="4">
        <v>4.8092469999999998E-2</v>
      </c>
      <c r="O262" s="3">
        <v>2056</v>
      </c>
      <c r="P262" s="4">
        <v>-8.0065599999999994E-3</v>
      </c>
      <c r="Q262" s="3">
        <v>1940</v>
      </c>
      <c r="R262" s="4">
        <v>-5.666156E-2</v>
      </c>
      <c r="S262" s="3">
        <v>1692</v>
      </c>
      <c r="T262" s="4">
        <v>-0.12763255000000001</v>
      </c>
      <c r="U262" s="3">
        <v>1729</v>
      </c>
      <c r="V262" s="4">
        <v>2.1507450000000001E-2</v>
      </c>
      <c r="W262" s="3">
        <v>1645</v>
      </c>
      <c r="X262" s="4">
        <v>-4.8622360000000003E-2</v>
      </c>
    </row>
    <row r="263" spans="1:24" hidden="1">
      <c r="A263" s="2" t="s">
        <v>46</v>
      </c>
      <c r="B263" s="2" t="s">
        <v>48</v>
      </c>
      <c r="C263" s="2" t="s">
        <v>138</v>
      </c>
      <c r="D263" s="2" t="s">
        <v>139</v>
      </c>
      <c r="E263" s="3">
        <v>7751</v>
      </c>
      <c r="F263" s="4"/>
      <c r="G263" s="3">
        <v>7731</v>
      </c>
      <c r="H263" s="4">
        <v>-2.5141299999999998E-3</v>
      </c>
      <c r="I263" s="3">
        <v>7459</v>
      </c>
      <c r="J263" s="4">
        <v>-3.5151410000000001E-2</v>
      </c>
      <c r="K263" s="3">
        <v>7954</v>
      </c>
      <c r="L263" s="4">
        <v>6.625984E-2</v>
      </c>
      <c r="M263" s="3">
        <v>7760</v>
      </c>
      <c r="N263" s="4">
        <v>-2.4290289999999999E-2</v>
      </c>
      <c r="O263" s="3">
        <v>8603</v>
      </c>
      <c r="P263" s="4">
        <v>0.10863688000000001</v>
      </c>
      <c r="Q263" s="3">
        <v>8523</v>
      </c>
      <c r="R263" s="4">
        <v>-9.3616299999999993E-3</v>
      </c>
      <c r="S263" s="3">
        <v>7749</v>
      </c>
      <c r="T263" s="4">
        <v>-9.0770519999999993E-2</v>
      </c>
      <c r="U263" s="3">
        <v>7727</v>
      </c>
      <c r="V263" s="4">
        <v>-2.8513900000000001E-3</v>
      </c>
      <c r="W263" s="3">
        <v>8006</v>
      </c>
      <c r="X263" s="4">
        <v>3.603046E-2</v>
      </c>
    </row>
    <row r="264" spans="1:24" hidden="1">
      <c r="A264" s="2" t="s">
        <v>46</v>
      </c>
      <c r="B264" s="2" t="s">
        <v>48</v>
      </c>
      <c r="C264" s="2" t="s">
        <v>231</v>
      </c>
      <c r="D264" s="2" t="s">
        <v>232</v>
      </c>
      <c r="E264" s="3">
        <v>7040</v>
      </c>
      <c r="F264" s="4"/>
      <c r="G264" s="3">
        <v>6165</v>
      </c>
      <c r="H264" s="4">
        <v>-0.12431945</v>
      </c>
      <c r="I264" s="3">
        <v>5351</v>
      </c>
      <c r="J264" s="4">
        <v>-0.13196458999999999</v>
      </c>
      <c r="K264" s="3">
        <v>4984</v>
      </c>
      <c r="L264" s="4">
        <v>-6.8546449999999995E-2</v>
      </c>
      <c r="M264" s="3">
        <v>4969</v>
      </c>
      <c r="N264" s="4">
        <v>-3.0134099999999998E-3</v>
      </c>
      <c r="O264" s="3">
        <v>5248</v>
      </c>
      <c r="P264" s="4">
        <v>5.6027729999999998E-2</v>
      </c>
      <c r="Q264" s="3">
        <v>5266</v>
      </c>
      <c r="R264" s="4">
        <v>3.4803E-3</v>
      </c>
      <c r="S264" s="3">
        <v>4807</v>
      </c>
      <c r="T264" s="4">
        <v>-8.7103269999999997E-2</v>
      </c>
      <c r="U264" s="3">
        <v>4713</v>
      </c>
      <c r="V264" s="4">
        <v>-1.9710459999999999E-2</v>
      </c>
      <c r="W264" s="3">
        <v>4725</v>
      </c>
      <c r="X264" s="4">
        <v>2.56069E-3</v>
      </c>
    </row>
    <row r="265" spans="1:24" hidden="1">
      <c r="A265" s="2" t="s">
        <v>46</v>
      </c>
      <c r="B265" s="2" t="s">
        <v>48</v>
      </c>
      <c r="C265" s="2" t="s">
        <v>233</v>
      </c>
      <c r="D265" s="2" t="s">
        <v>234</v>
      </c>
      <c r="E265" s="3">
        <v>2309</v>
      </c>
      <c r="F265" s="4"/>
      <c r="G265" s="3">
        <v>2516</v>
      </c>
      <c r="H265" s="4">
        <v>8.9351840000000002E-2</v>
      </c>
      <c r="I265" s="3">
        <v>2667</v>
      </c>
      <c r="J265" s="4">
        <v>6.0102900000000001E-2</v>
      </c>
      <c r="K265" s="3">
        <v>2893</v>
      </c>
      <c r="L265" s="4">
        <v>8.4718489999999994E-2</v>
      </c>
      <c r="M265" s="3">
        <v>2827</v>
      </c>
      <c r="N265" s="4">
        <v>-2.2588810000000001E-2</v>
      </c>
      <c r="O265" s="3">
        <v>2975</v>
      </c>
      <c r="P265" s="4">
        <v>5.2217109999999997E-2</v>
      </c>
      <c r="Q265" s="3">
        <v>2647</v>
      </c>
      <c r="R265" s="4">
        <v>-0.110462</v>
      </c>
      <c r="S265" s="3">
        <v>2521</v>
      </c>
      <c r="T265" s="4">
        <v>-4.7587810000000001E-2</v>
      </c>
      <c r="U265" s="3">
        <v>2637</v>
      </c>
      <c r="V265" s="4">
        <v>4.6385030000000001E-2</v>
      </c>
      <c r="W265" s="3">
        <v>2704</v>
      </c>
      <c r="X265" s="4">
        <v>2.5166290000000001E-2</v>
      </c>
    </row>
    <row r="266" spans="1:24" hidden="1">
      <c r="A266" s="2" t="s">
        <v>46</v>
      </c>
      <c r="B266" s="2" t="s">
        <v>48</v>
      </c>
      <c r="C266" s="2" t="s">
        <v>131</v>
      </c>
      <c r="D266" s="2" t="s">
        <v>132</v>
      </c>
      <c r="E266" s="3">
        <v>321454</v>
      </c>
      <c r="F266" s="4"/>
      <c r="G266" s="3">
        <v>335265</v>
      </c>
      <c r="H266" s="4">
        <v>4.296341E-2</v>
      </c>
      <c r="I266" s="3">
        <v>345265</v>
      </c>
      <c r="J266" s="4">
        <v>2.9827179999999998E-2</v>
      </c>
      <c r="K266" s="3">
        <v>353611</v>
      </c>
      <c r="L266" s="4">
        <v>2.417269E-2</v>
      </c>
      <c r="M266" s="3">
        <v>350790</v>
      </c>
      <c r="N266" s="4">
        <v>-7.9768500000000006E-3</v>
      </c>
      <c r="O266" s="3">
        <v>353445</v>
      </c>
      <c r="P266" s="4">
        <v>7.5673199999999998E-3</v>
      </c>
      <c r="Q266" s="3">
        <v>341166</v>
      </c>
      <c r="R266" s="4">
        <v>-3.4739140000000002E-2</v>
      </c>
      <c r="S266" s="3">
        <v>318195</v>
      </c>
      <c r="T266" s="4">
        <v>-6.7333149999999994E-2</v>
      </c>
      <c r="U266" s="3">
        <v>320113</v>
      </c>
      <c r="V266" s="4">
        <v>6.0291099999999999E-3</v>
      </c>
      <c r="W266" s="3">
        <v>316550</v>
      </c>
      <c r="X266" s="4">
        <v>-1.112996E-2</v>
      </c>
    </row>
    <row r="267" spans="1:24" hidden="1">
      <c r="A267" s="2" t="s">
        <v>46</v>
      </c>
      <c r="B267" s="2" t="s">
        <v>48</v>
      </c>
      <c r="C267" s="2" t="s">
        <v>235</v>
      </c>
      <c r="D267" s="2" t="s">
        <v>236</v>
      </c>
      <c r="E267" s="3">
        <v>131</v>
      </c>
      <c r="F267" s="4"/>
      <c r="G267" s="3">
        <v>151</v>
      </c>
      <c r="H267" s="4">
        <v>0.15912029</v>
      </c>
      <c r="I267" s="3">
        <v>139</v>
      </c>
      <c r="J267" s="4">
        <v>-8.2344780000000006E-2</v>
      </c>
      <c r="K267" s="3">
        <v>177</v>
      </c>
      <c r="L267" s="4">
        <v>0.27590482</v>
      </c>
      <c r="M267" s="3">
        <v>179</v>
      </c>
      <c r="N267" s="4">
        <v>8.5973999999999998E-3</v>
      </c>
      <c r="O267" s="3">
        <v>178</v>
      </c>
      <c r="P267" s="4">
        <v>-2.3118599999999998E-3</v>
      </c>
      <c r="Q267" s="3">
        <v>210</v>
      </c>
      <c r="R267" s="4">
        <v>0.17983967000000001</v>
      </c>
      <c r="S267" s="3">
        <v>172</v>
      </c>
      <c r="T267" s="4">
        <v>-0.18478623</v>
      </c>
      <c r="U267" s="3">
        <v>163</v>
      </c>
      <c r="V267" s="4">
        <v>-5.1075219999999998E-2</v>
      </c>
      <c r="W267" s="3">
        <v>172</v>
      </c>
      <c r="X267" s="4">
        <v>5.8732930000000003E-2</v>
      </c>
    </row>
    <row r="268" spans="1:24" hidden="1">
      <c r="A268" s="2" t="s">
        <v>46</v>
      </c>
      <c r="B268" s="2" t="s">
        <v>48</v>
      </c>
      <c r="C268" s="2" t="s">
        <v>113</v>
      </c>
      <c r="D268" s="2" t="s">
        <v>114</v>
      </c>
      <c r="E268" s="3">
        <v>5061</v>
      </c>
      <c r="F268" s="4"/>
      <c r="G268" s="3">
        <v>5109</v>
      </c>
      <c r="H268" s="4">
        <v>9.50902E-3</v>
      </c>
      <c r="I268" s="3">
        <v>5760</v>
      </c>
      <c r="J268" s="4">
        <v>0.12750038</v>
      </c>
      <c r="K268" s="3">
        <v>7123</v>
      </c>
      <c r="L268" s="4">
        <v>0.23656704000000001</v>
      </c>
      <c r="M268" s="3">
        <v>7499</v>
      </c>
      <c r="N268" s="4">
        <v>5.2778520000000002E-2</v>
      </c>
      <c r="O268" s="3">
        <v>8649</v>
      </c>
      <c r="P268" s="4">
        <v>0.15341082</v>
      </c>
      <c r="Q268" s="3">
        <v>8291</v>
      </c>
      <c r="R268" s="4">
        <v>-4.1410530000000001E-2</v>
      </c>
      <c r="S268" s="3">
        <v>7351</v>
      </c>
      <c r="T268" s="4">
        <v>-0.11334391000000001</v>
      </c>
      <c r="U268" s="3">
        <v>7296</v>
      </c>
      <c r="V268" s="4">
        <v>-7.5221400000000001E-3</v>
      </c>
      <c r="W268" s="3">
        <v>7888</v>
      </c>
      <c r="X268" s="4">
        <v>8.1171450000000006E-2</v>
      </c>
    </row>
    <row r="269" spans="1:24" hidden="1">
      <c r="A269" s="2" t="s">
        <v>46</v>
      </c>
      <c r="B269" s="2" t="s">
        <v>48</v>
      </c>
      <c r="C269" s="2" t="s">
        <v>237</v>
      </c>
      <c r="D269" s="2" t="s">
        <v>238</v>
      </c>
      <c r="E269" s="3">
        <v>2129</v>
      </c>
      <c r="F269" s="4"/>
      <c r="G269" s="3">
        <v>2468</v>
      </c>
      <c r="H269" s="4">
        <v>0.15951950000000001</v>
      </c>
      <c r="I269" s="3">
        <v>2605</v>
      </c>
      <c r="J269" s="4">
        <v>5.5291189999999997E-2</v>
      </c>
      <c r="K269" s="3">
        <v>2867</v>
      </c>
      <c r="L269" s="4">
        <v>0.10061636</v>
      </c>
      <c r="M269" s="3">
        <v>3029</v>
      </c>
      <c r="N269" s="4">
        <v>5.6722139999999997E-2</v>
      </c>
      <c r="O269" s="3">
        <v>3169</v>
      </c>
      <c r="P269" s="4">
        <v>4.6004820000000002E-2</v>
      </c>
      <c r="Q269" s="3">
        <v>2654</v>
      </c>
      <c r="R269" s="4">
        <v>-0.16240146</v>
      </c>
      <c r="S269" s="3">
        <v>2268</v>
      </c>
      <c r="T269" s="4">
        <v>-0.14552880000000001</v>
      </c>
      <c r="U269" s="3">
        <v>2547</v>
      </c>
      <c r="V269" s="4">
        <v>0.12302527000000001</v>
      </c>
      <c r="W269" s="3">
        <v>3026</v>
      </c>
      <c r="X269" s="4">
        <v>0.18811127999999999</v>
      </c>
    </row>
    <row r="270" spans="1:24" hidden="1">
      <c r="A270" s="2" t="s">
        <v>46</v>
      </c>
      <c r="B270" s="2" t="s">
        <v>48</v>
      </c>
      <c r="C270" s="2" t="s">
        <v>239</v>
      </c>
      <c r="D270" s="2" t="s">
        <v>240</v>
      </c>
      <c r="E270" s="5" t="s">
        <v>86</v>
      </c>
      <c r="F270" s="4"/>
      <c r="G270" s="5" t="s">
        <v>86</v>
      </c>
      <c r="H270" s="6" t="s">
        <v>86</v>
      </c>
      <c r="I270" s="5" t="s">
        <v>86</v>
      </c>
      <c r="J270" s="6" t="s">
        <v>86</v>
      </c>
      <c r="K270" s="5" t="s">
        <v>86</v>
      </c>
      <c r="L270" s="6" t="s">
        <v>86</v>
      </c>
      <c r="M270" s="5" t="s">
        <v>86</v>
      </c>
      <c r="N270" s="6" t="s">
        <v>86</v>
      </c>
      <c r="O270" s="5" t="s">
        <v>86</v>
      </c>
      <c r="P270" s="6" t="s">
        <v>86</v>
      </c>
      <c r="Q270" s="5" t="s">
        <v>86</v>
      </c>
      <c r="R270" s="6" t="s">
        <v>86</v>
      </c>
      <c r="S270" s="5" t="s">
        <v>86</v>
      </c>
      <c r="T270" s="6" t="s">
        <v>86</v>
      </c>
      <c r="U270" s="5" t="s">
        <v>86</v>
      </c>
      <c r="V270" s="6" t="s">
        <v>86</v>
      </c>
      <c r="W270" s="5" t="s">
        <v>86</v>
      </c>
      <c r="X270" s="6" t="s">
        <v>86</v>
      </c>
    </row>
    <row r="271" spans="1:24" hidden="1">
      <c r="A271" s="2" t="s">
        <v>46</v>
      </c>
      <c r="B271" s="2" t="s">
        <v>48</v>
      </c>
      <c r="C271" s="2" t="s">
        <v>241</v>
      </c>
      <c r="D271" s="2" t="s">
        <v>242</v>
      </c>
      <c r="E271" s="3">
        <v>1083</v>
      </c>
      <c r="F271" s="4"/>
      <c r="G271" s="3">
        <v>1050</v>
      </c>
      <c r="H271" s="4">
        <v>-3.0797700000000001E-2</v>
      </c>
      <c r="I271" s="3">
        <v>831</v>
      </c>
      <c r="J271" s="4">
        <v>-0.20805360000000001</v>
      </c>
      <c r="K271" s="3">
        <v>1070</v>
      </c>
      <c r="L271" s="4">
        <v>0.28683212000000002</v>
      </c>
      <c r="M271" s="3">
        <v>642</v>
      </c>
      <c r="N271" s="4">
        <v>-0.39998085999999999</v>
      </c>
      <c r="O271" s="3">
        <v>747</v>
      </c>
      <c r="P271" s="4">
        <v>0.16394001999999999</v>
      </c>
      <c r="Q271" s="3">
        <v>834</v>
      </c>
      <c r="R271" s="4">
        <v>0.11706835</v>
      </c>
      <c r="S271" s="3">
        <v>744</v>
      </c>
      <c r="T271" s="4">
        <v>-0.10848974</v>
      </c>
      <c r="U271" s="3">
        <v>679</v>
      </c>
      <c r="V271" s="4">
        <v>-8.6763350000000003E-2</v>
      </c>
      <c r="W271" s="3">
        <v>425</v>
      </c>
      <c r="X271" s="4">
        <v>-0.37424258999999999</v>
      </c>
    </row>
    <row r="272" spans="1:24" hidden="1">
      <c r="A272" s="2" t="s">
        <v>46</v>
      </c>
      <c r="B272" s="2" t="s">
        <v>48</v>
      </c>
      <c r="C272" s="2" t="s">
        <v>133</v>
      </c>
      <c r="D272" s="2" t="s">
        <v>134</v>
      </c>
      <c r="E272" s="3">
        <v>23058</v>
      </c>
      <c r="F272" s="4"/>
      <c r="G272" s="3">
        <v>23550</v>
      </c>
      <c r="H272" s="4">
        <v>2.134635E-2</v>
      </c>
      <c r="I272" s="3">
        <v>22968</v>
      </c>
      <c r="J272" s="4">
        <v>-2.471986E-2</v>
      </c>
      <c r="K272" s="3">
        <v>23731</v>
      </c>
      <c r="L272" s="4">
        <v>3.3200859999999999E-2</v>
      </c>
      <c r="M272" s="3">
        <v>22932</v>
      </c>
      <c r="N272" s="4">
        <v>-3.3658239999999999E-2</v>
      </c>
      <c r="O272" s="3">
        <v>22897</v>
      </c>
      <c r="P272" s="4">
        <v>-1.5076499999999999E-3</v>
      </c>
      <c r="Q272" s="3">
        <v>21720</v>
      </c>
      <c r="R272" s="4">
        <v>-5.1419069999999997E-2</v>
      </c>
      <c r="S272" s="3">
        <v>20297</v>
      </c>
      <c r="T272" s="4">
        <v>-6.5527080000000001E-2</v>
      </c>
      <c r="U272" s="3">
        <v>19541</v>
      </c>
      <c r="V272" s="4">
        <v>-3.7229909999999998E-2</v>
      </c>
      <c r="W272" s="3">
        <v>22033</v>
      </c>
      <c r="X272" s="4">
        <v>0.12751172999999999</v>
      </c>
    </row>
    <row r="273" spans="1:24" hidden="1">
      <c r="A273" s="2" t="s">
        <v>46</v>
      </c>
      <c r="B273" s="2" t="s">
        <v>48</v>
      </c>
      <c r="C273" s="2" t="s">
        <v>117</v>
      </c>
      <c r="D273" s="2" t="s">
        <v>118</v>
      </c>
      <c r="E273" s="3">
        <v>3709</v>
      </c>
      <c r="F273" s="4"/>
      <c r="G273" s="3">
        <v>4017</v>
      </c>
      <c r="H273" s="4">
        <v>8.2777470000000006E-2</v>
      </c>
      <c r="I273" s="3">
        <v>4249</v>
      </c>
      <c r="J273" s="4">
        <v>5.7830840000000001E-2</v>
      </c>
      <c r="K273" s="3">
        <v>4283</v>
      </c>
      <c r="L273" s="4">
        <v>8.0594499999999993E-3</v>
      </c>
      <c r="M273" s="3">
        <v>4187</v>
      </c>
      <c r="N273" s="4">
        <v>-2.240878E-2</v>
      </c>
      <c r="O273" s="3">
        <v>4239</v>
      </c>
      <c r="P273" s="4">
        <v>1.250331E-2</v>
      </c>
      <c r="Q273" s="3">
        <v>4245</v>
      </c>
      <c r="R273" s="4">
        <v>1.3218500000000001E-3</v>
      </c>
      <c r="S273" s="3">
        <v>4268</v>
      </c>
      <c r="T273" s="4">
        <v>5.3917399999999999E-3</v>
      </c>
      <c r="U273" s="3">
        <v>4368</v>
      </c>
      <c r="V273" s="4">
        <v>2.3426249999999999E-2</v>
      </c>
      <c r="W273" s="3">
        <v>4603</v>
      </c>
      <c r="X273" s="4">
        <v>5.3838980000000002E-2</v>
      </c>
    </row>
    <row r="274" spans="1:24" hidden="1">
      <c r="A274" s="2" t="s">
        <v>46</v>
      </c>
      <c r="B274" s="2" t="s">
        <v>48</v>
      </c>
      <c r="C274" s="2" t="s">
        <v>243</v>
      </c>
      <c r="D274" s="2" t="s">
        <v>244</v>
      </c>
      <c r="E274" s="3">
        <v>154</v>
      </c>
      <c r="F274" s="4"/>
      <c r="G274" s="5" t="s">
        <v>86</v>
      </c>
      <c r="H274" s="6" t="s">
        <v>86</v>
      </c>
      <c r="I274" s="5" t="s">
        <v>86</v>
      </c>
      <c r="J274" s="6" t="s">
        <v>86</v>
      </c>
      <c r="K274" s="5" t="s">
        <v>86</v>
      </c>
      <c r="L274" s="6" t="s">
        <v>86</v>
      </c>
      <c r="M274" s="5" t="s">
        <v>86</v>
      </c>
      <c r="N274" s="6" t="s">
        <v>86</v>
      </c>
      <c r="O274" s="5" t="s">
        <v>86</v>
      </c>
      <c r="P274" s="6" t="s">
        <v>86</v>
      </c>
      <c r="Q274" s="5" t="s">
        <v>86</v>
      </c>
      <c r="R274" s="6" t="s">
        <v>86</v>
      </c>
      <c r="S274" s="3">
        <v>122</v>
      </c>
      <c r="T274" s="6" t="s">
        <v>86</v>
      </c>
      <c r="U274" s="5" t="s">
        <v>86</v>
      </c>
      <c r="V274" s="6" t="s">
        <v>86</v>
      </c>
      <c r="W274" s="3">
        <v>146</v>
      </c>
      <c r="X274" s="6" t="s">
        <v>86</v>
      </c>
    </row>
    <row r="275" spans="1:24" hidden="1">
      <c r="A275" s="2" t="s">
        <v>46</v>
      </c>
      <c r="B275" s="2" t="s">
        <v>48</v>
      </c>
      <c r="C275" s="2" t="s">
        <v>245</v>
      </c>
      <c r="D275" s="2" t="s">
        <v>246</v>
      </c>
      <c r="E275" s="3"/>
      <c r="F275" s="4"/>
      <c r="G275" s="3"/>
      <c r="H275" s="4"/>
      <c r="I275" s="3"/>
      <c r="J275" s="4"/>
      <c r="K275" s="3"/>
      <c r="L275" s="4"/>
      <c r="M275" s="3"/>
      <c r="N275" s="4"/>
      <c r="O275" s="3"/>
      <c r="P275" s="4"/>
      <c r="Q275" s="3"/>
      <c r="R275" s="4"/>
      <c r="S275" s="3"/>
      <c r="T275" s="4"/>
      <c r="U275" s="3"/>
      <c r="V275" s="4"/>
      <c r="W275" s="3"/>
      <c r="X275" s="4"/>
    </row>
    <row r="276" spans="1:24" hidden="1">
      <c r="A276" s="2" t="s">
        <v>46</v>
      </c>
      <c r="B276" s="2" t="s">
        <v>48</v>
      </c>
      <c r="C276" s="2" t="s">
        <v>247</v>
      </c>
      <c r="D276" s="2" t="s">
        <v>248</v>
      </c>
      <c r="E276" s="5" t="s">
        <v>86</v>
      </c>
      <c r="F276" s="4"/>
      <c r="G276" s="5" t="s">
        <v>86</v>
      </c>
      <c r="H276" s="6" t="s">
        <v>86</v>
      </c>
      <c r="I276" s="5" t="s">
        <v>86</v>
      </c>
      <c r="J276" s="6" t="s">
        <v>86</v>
      </c>
      <c r="K276" s="5" t="s">
        <v>86</v>
      </c>
      <c r="L276" s="6" t="s">
        <v>86</v>
      </c>
      <c r="M276" s="5" t="s">
        <v>86</v>
      </c>
      <c r="N276" s="6" t="s">
        <v>86</v>
      </c>
      <c r="O276" s="5" t="s">
        <v>86</v>
      </c>
      <c r="P276" s="6" t="s">
        <v>86</v>
      </c>
      <c r="Q276" s="5" t="s">
        <v>86</v>
      </c>
      <c r="R276" s="6" t="s">
        <v>86</v>
      </c>
      <c r="S276" s="5" t="s">
        <v>86</v>
      </c>
      <c r="T276" s="6" t="s">
        <v>86</v>
      </c>
      <c r="U276" s="5" t="s">
        <v>86</v>
      </c>
      <c r="V276" s="6" t="s">
        <v>86</v>
      </c>
      <c r="W276" s="5" t="s">
        <v>86</v>
      </c>
      <c r="X276" s="6" t="s">
        <v>86</v>
      </c>
    </row>
    <row r="277" spans="1:24" hidden="1">
      <c r="A277" s="2" t="s">
        <v>46</v>
      </c>
      <c r="B277" s="2" t="s">
        <v>48</v>
      </c>
      <c r="C277" s="2" t="s">
        <v>249</v>
      </c>
      <c r="D277" s="2" t="s">
        <v>250</v>
      </c>
      <c r="E277" s="3"/>
      <c r="F277" s="4"/>
      <c r="G277" s="3"/>
      <c r="H277" s="4"/>
      <c r="I277" s="3"/>
      <c r="J277" s="4"/>
      <c r="K277" s="3"/>
      <c r="L277" s="4"/>
      <c r="M277" s="3"/>
      <c r="N277" s="4"/>
      <c r="O277" s="3"/>
      <c r="P277" s="4"/>
      <c r="Q277" s="3"/>
      <c r="R277" s="4"/>
      <c r="S277" s="3"/>
      <c r="T277" s="4"/>
      <c r="U277" s="3"/>
      <c r="V277" s="4"/>
      <c r="W277" s="3"/>
      <c r="X277" s="4"/>
    </row>
    <row r="278" spans="1:24" hidden="1">
      <c r="A278" s="2" t="s">
        <v>46</v>
      </c>
      <c r="B278" s="2" t="s">
        <v>48</v>
      </c>
      <c r="C278" s="2" t="s">
        <v>251</v>
      </c>
      <c r="D278" s="2" t="s">
        <v>252</v>
      </c>
      <c r="E278" s="5" t="s">
        <v>86</v>
      </c>
      <c r="F278" s="4"/>
      <c r="G278" s="5" t="s">
        <v>86</v>
      </c>
      <c r="H278" s="6" t="s">
        <v>86</v>
      </c>
      <c r="I278" s="5" t="s">
        <v>86</v>
      </c>
      <c r="J278" s="6" t="s">
        <v>86</v>
      </c>
      <c r="K278" s="5" t="s">
        <v>86</v>
      </c>
      <c r="L278" s="6" t="s">
        <v>86</v>
      </c>
      <c r="M278" s="5" t="s">
        <v>86</v>
      </c>
      <c r="N278" s="6" t="s">
        <v>86</v>
      </c>
      <c r="O278" s="5" t="s">
        <v>86</v>
      </c>
      <c r="P278" s="6" t="s">
        <v>86</v>
      </c>
      <c r="Q278" s="5" t="s">
        <v>86</v>
      </c>
      <c r="R278" s="6" t="s">
        <v>86</v>
      </c>
      <c r="S278" s="5" t="s">
        <v>86</v>
      </c>
      <c r="T278" s="6" t="s">
        <v>86</v>
      </c>
      <c r="U278" s="5" t="s">
        <v>86</v>
      </c>
      <c r="V278" s="6" t="s">
        <v>86</v>
      </c>
      <c r="W278" s="5" t="s">
        <v>86</v>
      </c>
      <c r="X278" s="6" t="s">
        <v>86</v>
      </c>
    </row>
    <row r="279" spans="1:24" hidden="1">
      <c r="A279" s="2" t="s">
        <v>46</v>
      </c>
      <c r="B279" s="2" t="s">
        <v>48</v>
      </c>
      <c r="C279" s="2" t="s">
        <v>253</v>
      </c>
      <c r="D279" s="2" t="s">
        <v>254</v>
      </c>
      <c r="E279" s="3"/>
      <c r="F279" s="4"/>
      <c r="G279" s="3"/>
      <c r="H279" s="4"/>
      <c r="I279" s="3"/>
      <c r="J279" s="4"/>
      <c r="K279" s="3"/>
      <c r="L279" s="4"/>
      <c r="M279" s="3"/>
      <c r="N279" s="4"/>
      <c r="O279" s="3"/>
      <c r="P279" s="4"/>
      <c r="Q279" s="3"/>
      <c r="R279" s="4"/>
      <c r="S279" s="3"/>
      <c r="T279" s="4"/>
      <c r="U279" s="3"/>
      <c r="V279" s="4"/>
      <c r="W279" s="3"/>
      <c r="X279" s="4"/>
    </row>
    <row r="280" spans="1:24" hidden="1">
      <c r="A280" s="2" t="s">
        <v>46</v>
      </c>
      <c r="B280" s="2" t="s">
        <v>48</v>
      </c>
      <c r="C280" s="2" t="s">
        <v>255</v>
      </c>
      <c r="D280" s="2" t="s">
        <v>256</v>
      </c>
      <c r="E280" s="3">
        <v>448</v>
      </c>
      <c r="F280" s="4"/>
      <c r="G280" s="3">
        <v>458</v>
      </c>
      <c r="H280" s="4">
        <v>2.2040509999999999E-2</v>
      </c>
      <c r="I280" s="3">
        <v>403</v>
      </c>
      <c r="J280" s="4">
        <v>-0.11915819</v>
      </c>
      <c r="K280" s="3">
        <v>419</v>
      </c>
      <c r="L280" s="4">
        <v>3.8386759999999999E-2</v>
      </c>
      <c r="M280" s="3">
        <v>435</v>
      </c>
      <c r="N280" s="4">
        <v>3.8146890000000003E-2</v>
      </c>
      <c r="O280" s="3">
        <v>424</v>
      </c>
      <c r="P280" s="4">
        <v>-2.4825949999999999E-2</v>
      </c>
      <c r="Q280" s="3">
        <v>433</v>
      </c>
      <c r="R280" s="4">
        <v>2.1810300000000001E-2</v>
      </c>
      <c r="S280" s="3">
        <v>402</v>
      </c>
      <c r="T280" s="4">
        <v>-7.1629970000000001E-2</v>
      </c>
      <c r="U280" s="3">
        <v>385</v>
      </c>
      <c r="V280" s="4">
        <v>-4.1641520000000001E-2</v>
      </c>
      <c r="W280" s="3">
        <v>456</v>
      </c>
      <c r="X280" s="4">
        <v>0.18407963999999999</v>
      </c>
    </row>
    <row r="281" spans="1:24" hidden="1">
      <c r="A281" s="2" t="s">
        <v>46</v>
      </c>
      <c r="B281" s="2" t="s">
        <v>48</v>
      </c>
      <c r="C281" s="2" t="s">
        <v>257</v>
      </c>
      <c r="D281" s="2" t="s">
        <v>258</v>
      </c>
      <c r="E281" s="3">
        <v>503</v>
      </c>
      <c r="F281" s="4"/>
      <c r="G281" s="3">
        <v>538</v>
      </c>
      <c r="H281" s="4">
        <v>6.8492999999999998E-2</v>
      </c>
      <c r="I281" s="3">
        <v>446</v>
      </c>
      <c r="J281" s="4">
        <v>-0.16964863999999999</v>
      </c>
      <c r="K281" s="3">
        <v>571</v>
      </c>
      <c r="L281" s="4">
        <v>0.278447</v>
      </c>
      <c r="M281" s="3">
        <v>491</v>
      </c>
      <c r="N281" s="4">
        <v>-0.14043112999999999</v>
      </c>
      <c r="O281" s="3">
        <v>470</v>
      </c>
      <c r="P281" s="4">
        <v>-4.2833379999999997E-2</v>
      </c>
      <c r="Q281" s="3">
        <v>460</v>
      </c>
      <c r="R281" s="4">
        <v>-2.1051259999999999E-2</v>
      </c>
      <c r="S281" s="3">
        <v>441</v>
      </c>
      <c r="T281" s="4">
        <v>-4.0562819999999999E-2</v>
      </c>
      <c r="U281" s="3">
        <v>446</v>
      </c>
      <c r="V281" s="4">
        <v>1.171498E-2</v>
      </c>
      <c r="W281" s="3">
        <v>457</v>
      </c>
      <c r="X281" s="4">
        <v>2.381898E-2</v>
      </c>
    </row>
    <row r="282" spans="1:24" hidden="1">
      <c r="A282" s="2" t="s">
        <v>46</v>
      </c>
      <c r="B282" s="2" t="s">
        <v>48</v>
      </c>
      <c r="C282" s="2" t="s">
        <v>259</v>
      </c>
      <c r="D282" s="2" t="s">
        <v>260</v>
      </c>
      <c r="E282" s="3">
        <v>3152</v>
      </c>
      <c r="F282" s="4"/>
      <c r="G282" s="3">
        <v>3327</v>
      </c>
      <c r="H282" s="4">
        <v>5.5486430000000003E-2</v>
      </c>
      <c r="I282" s="3">
        <v>3588</v>
      </c>
      <c r="J282" s="4">
        <v>7.8425099999999998E-2</v>
      </c>
      <c r="K282" s="3">
        <v>3853</v>
      </c>
      <c r="L282" s="4">
        <v>7.3905189999999996E-2</v>
      </c>
      <c r="M282" s="3">
        <v>4088</v>
      </c>
      <c r="N282" s="4">
        <v>6.1004330000000002E-2</v>
      </c>
      <c r="O282" s="3">
        <v>4390</v>
      </c>
      <c r="P282" s="4">
        <v>7.3791040000000002E-2</v>
      </c>
      <c r="Q282" s="3">
        <v>3726</v>
      </c>
      <c r="R282" s="4">
        <v>-0.15120479000000001</v>
      </c>
      <c r="S282" s="3">
        <v>3171</v>
      </c>
      <c r="T282" s="4">
        <v>-0.14893759000000001</v>
      </c>
      <c r="U282" s="3">
        <v>3109</v>
      </c>
      <c r="V282" s="4">
        <v>-1.9651310000000002E-2</v>
      </c>
      <c r="W282" s="3">
        <v>3391</v>
      </c>
      <c r="X282" s="4">
        <v>9.0602199999999994E-2</v>
      </c>
    </row>
    <row r="283" spans="1:24" hidden="1">
      <c r="A283" s="2" t="s">
        <v>46</v>
      </c>
      <c r="B283" s="2" t="s">
        <v>48</v>
      </c>
      <c r="C283" s="2" t="s">
        <v>261</v>
      </c>
      <c r="D283" s="2" t="s">
        <v>262</v>
      </c>
      <c r="E283" s="3">
        <v>2734</v>
      </c>
      <c r="F283" s="4"/>
      <c r="G283" s="3">
        <v>3089</v>
      </c>
      <c r="H283" s="4">
        <v>0.12993139000000001</v>
      </c>
      <c r="I283" s="3">
        <v>3214</v>
      </c>
      <c r="J283" s="4">
        <v>4.0464729999999997E-2</v>
      </c>
      <c r="K283" s="3">
        <v>3320</v>
      </c>
      <c r="L283" s="4">
        <v>3.2948579999999998E-2</v>
      </c>
      <c r="M283" s="3">
        <v>3702</v>
      </c>
      <c r="N283" s="4">
        <v>0.1151813</v>
      </c>
      <c r="O283" s="3">
        <v>3482</v>
      </c>
      <c r="P283" s="4">
        <v>-5.9516109999999997E-2</v>
      </c>
      <c r="Q283" s="3">
        <v>3426</v>
      </c>
      <c r="R283" s="4">
        <v>-1.599426E-2</v>
      </c>
      <c r="S283" s="3">
        <v>3265</v>
      </c>
      <c r="T283" s="4">
        <v>-4.6966479999999998E-2</v>
      </c>
      <c r="U283" s="3">
        <v>3308</v>
      </c>
      <c r="V283" s="4">
        <v>1.3127359999999999E-2</v>
      </c>
      <c r="W283" s="3">
        <v>3526</v>
      </c>
      <c r="X283" s="4">
        <v>6.5732719999999994E-2</v>
      </c>
    </row>
    <row r="284" spans="1:24" hidden="1">
      <c r="A284" s="2" t="s">
        <v>46</v>
      </c>
      <c r="B284" s="2" t="s">
        <v>48</v>
      </c>
      <c r="C284" s="2" t="s">
        <v>115</v>
      </c>
      <c r="D284" s="2" t="s">
        <v>116</v>
      </c>
      <c r="E284" s="3">
        <v>9464</v>
      </c>
      <c r="F284" s="4"/>
      <c r="G284" s="3">
        <v>9532</v>
      </c>
      <c r="H284" s="4">
        <v>7.2407900000000004E-3</v>
      </c>
      <c r="I284" s="3">
        <v>10229</v>
      </c>
      <c r="J284" s="4">
        <v>7.3042670000000004E-2</v>
      </c>
      <c r="K284" s="3">
        <v>11513</v>
      </c>
      <c r="L284" s="4">
        <v>0.12551888999999999</v>
      </c>
      <c r="M284" s="3">
        <v>12627</v>
      </c>
      <c r="N284" s="4">
        <v>9.6820550000000005E-2</v>
      </c>
      <c r="O284" s="3">
        <v>14757</v>
      </c>
      <c r="P284" s="4">
        <v>0.16866616000000001</v>
      </c>
      <c r="Q284" s="3">
        <v>14863</v>
      </c>
      <c r="R284" s="4">
        <v>7.1836799999999996E-3</v>
      </c>
      <c r="S284" s="3">
        <v>14246</v>
      </c>
      <c r="T284" s="4">
        <v>-4.1523869999999997E-2</v>
      </c>
      <c r="U284" s="3">
        <v>14599</v>
      </c>
      <c r="V284" s="4">
        <v>2.4806370000000001E-2</v>
      </c>
      <c r="W284" s="3">
        <v>16042</v>
      </c>
      <c r="X284" s="4">
        <v>9.8837839999999996E-2</v>
      </c>
    </row>
    <row r="285" spans="1:24" hidden="1">
      <c r="A285" s="2" t="s">
        <v>46</v>
      </c>
      <c r="B285" s="2" t="s">
        <v>48</v>
      </c>
      <c r="C285" s="2" t="s">
        <v>125</v>
      </c>
      <c r="D285" s="2" t="s">
        <v>126</v>
      </c>
      <c r="E285" s="3">
        <v>37022</v>
      </c>
      <c r="F285" s="4"/>
      <c r="G285" s="3">
        <v>34321</v>
      </c>
      <c r="H285" s="4">
        <v>-7.2956999999999994E-2</v>
      </c>
      <c r="I285" s="3">
        <v>32669</v>
      </c>
      <c r="J285" s="4">
        <v>-4.8143430000000001E-2</v>
      </c>
      <c r="K285" s="3">
        <v>32784</v>
      </c>
      <c r="L285" s="4">
        <v>3.5102699999999998E-3</v>
      </c>
      <c r="M285" s="3">
        <v>32048</v>
      </c>
      <c r="N285" s="4">
        <v>-2.2436040000000001E-2</v>
      </c>
      <c r="O285" s="3">
        <v>32859</v>
      </c>
      <c r="P285" s="4">
        <v>2.5291870000000001E-2</v>
      </c>
      <c r="Q285" s="3">
        <v>30998</v>
      </c>
      <c r="R285" s="4">
        <v>-5.6622690000000003E-2</v>
      </c>
      <c r="S285" s="3">
        <v>27004</v>
      </c>
      <c r="T285" s="4">
        <v>-0.12886566999999999</v>
      </c>
      <c r="U285" s="3">
        <v>25626</v>
      </c>
      <c r="V285" s="4">
        <v>-5.0997269999999997E-2</v>
      </c>
      <c r="W285" s="3">
        <v>25082</v>
      </c>
      <c r="X285" s="4">
        <v>-2.1251659999999999E-2</v>
      </c>
    </row>
    <row r="286" spans="1:24" hidden="1">
      <c r="A286" s="2" t="s">
        <v>46</v>
      </c>
      <c r="B286" s="2" t="s">
        <v>48</v>
      </c>
      <c r="C286" s="2" t="s">
        <v>263</v>
      </c>
      <c r="D286" s="2" t="s">
        <v>264</v>
      </c>
      <c r="E286" s="3">
        <v>8531</v>
      </c>
      <c r="F286" s="4"/>
      <c r="G286" s="3">
        <v>7461</v>
      </c>
      <c r="H286" s="4">
        <v>-0.12535751000000001</v>
      </c>
      <c r="I286" s="3">
        <v>6532</v>
      </c>
      <c r="J286" s="4">
        <v>-0.12459508</v>
      </c>
      <c r="K286" s="3">
        <v>6126</v>
      </c>
      <c r="L286" s="4">
        <v>-6.2160880000000002E-2</v>
      </c>
      <c r="M286" s="3">
        <v>5660</v>
      </c>
      <c r="N286" s="4">
        <v>-7.6088249999999996E-2</v>
      </c>
      <c r="O286" s="3">
        <v>5673</v>
      </c>
      <c r="P286" s="4">
        <v>2.2818999999999999E-3</v>
      </c>
      <c r="Q286" s="3">
        <v>5761</v>
      </c>
      <c r="R286" s="4">
        <v>1.5660250000000001E-2</v>
      </c>
      <c r="S286" s="3">
        <v>5284</v>
      </c>
      <c r="T286" s="4">
        <v>-8.2882079999999997E-2</v>
      </c>
      <c r="U286" s="3">
        <v>5397</v>
      </c>
      <c r="V286" s="4">
        <v>2.133206E-2</v>
      </c>
      <c r="W286" s="3">
        <v>5414</v>
      </c>
      <c r="X286" s="4">
        <v>3.2387100000000001E-3</v>
      </c>
    </row>
    <row r="287" spans="1:24" hidden="1">
      <c r="A287" s="2" t="s">
        <v>46</v>
      </c>
      <c r="B287" s="2" t="s">
        <v>48</v>
      </c>
      <c r="C287" s="2" t="s">
        <v>121</v>
      </c>
      <c r="D287" s="2" t="s">
        <v>122</v>
      </c>
      <c r="E287" s="3">
        <v>15386</v>
      </c>
      <c r="F287" s="4"/>
      <c r="G287" s="3">
        <v>15065</v>
      </c>
      <c r="H287" s="4">
        <v>-2.0868680000000001E-2</v>
      </c>
      <c r="I287" s="3">
        <v>15495</v>
      </c>
      <c r="J287" s="4">
        <v>2.853646E-2</v>
      </c>
      <c r="K287" s="3">
        <v>17011</v>
      </c>
      <c r="L287" s="4">
        <v>9.7878740000000006E-2</v>
      </c>
      <c r="M287" s="3">
        <v>17738</v>
      </c>
      <c r="N287" s="4">
        <v>4.2710459999999999E-2</v>
      </c>
      <c r="O287" s="3">
        <v>17926</v>
      </c>
      <c r="P287" s="4">
        <v>1.0594879999999999E-2</v>
      </c>
      <c r="Q287" s="3">
        <v>15108</v>
      </c>
      <c r="R287" s="4">
        <v>-0.15720022</v>
      </c>
      <c r="S287" s="3">
        <v>13666</v>
      </c>
      <c r="T287" s="4">
        <v>-9.545265E-2</v>
      </c>
      <c r="U287" s="3">
        <v>13447</v>
      </c>
      <c r="V287" s="4">
        <v>-1.6025040000000001E-2</v>
      </c>
      <c r="W287" s="3">
        <v>14042</v>
      </c>
      <c r="X287" s="4">
        <v>4.4232390000000003E-2</v>
      </c>
    </row>
    <row r="288" spans="1:24" hidden="1">
      <c r="A288" s="2" t="s">
        <v>46</v>
      </c>
      <c r="B288" s="2" t="s">
        <v>48</v>
      </c>
      <c r="C288" s="2" t="s">
        <v>146</v>
      </c>
      <c r="D288" s="2" t="s">
        <v>147</v>
      </c>
      <c r="E288" s="3">
        <v>3937</v>
      </c>
      <c r="F288" s="4"/>
      <c r="G288" s="3">
        <v>4511</v>
      </c>
      <c r="H288" s="4">
        <v>0.14576625000000001</v>
      </c>
      <c r="I288" s="3">
        <v>4642</v>
      </c>
      <c r="J288" s="4">
        <v>2.9008349999999999E-2</v>
      </c>
      <c r="K288" s="3">
        <v>4884</v>
      </c>
      <c r="L288" s="4">
        <v>5.2127090000000001E-2</v>
      </c>
      <c r="M288" s="3">
        <v>5154</v>
      </c>
      <c r="N288" s="4">
        <v>5.5343900000000001E-2</v>
      </c>
      <c r="O288" s="3">
        <v>4830</v>
      </c>
      <c r="P288" s="4">
        <v>-6.2852710000000006E-2</v>
      </c>
      <c r="Q288" s="3">
        <v>5114</v>
      </c>
      <c r="R288" s="4">
        <v>5.8839610000000001E-2</v>
      </c>
      <c r="S288" s="3">
        <v>5517</v>
      </c>
      <c r="T288" s="4">
        <v>7.8831810000000002E-2</v>
      </c>
      <c r="U288" s="3">
        <v>5590</v>
      </c>
      <c r="V288" s="4">
        <v>1.309859E-2</v>
      </c>
      <c r="W288" s="3">
        <v>5979</v>
      </c>
      <c r="X288" s="4">
        <v>6.965093E-2</v>
      </c>
    </row>
    <row r="289" spans="1:24" hidden="1">
      <c r="A289" s="2" t="s">
        <v>46</v>
      </c>
      <c r="B289" s="2" t="s">
        <v>48</v>
      </c>
      <c r="C289" s="2" t="s">
        <v>142</v>
      </c>
      <c r="D289" s="2" t="s">
        <v>143</v>
      </c>
      <c r="E289" s="3">
        <v>14669</v>
      </c>
      <c r="F289" s="4"/>
      <c r="G289" s="3">
        <v>15046</v>
      </c>
      <c r="H289" s="4">
        <v>2.56884E-2</v>
      </c>
      <c r="I289" s="3">
        <v>15207</v>
      </c>
      <c r="J289" s="4">
        <v>1.068588E-2</v>
      </c>
      <c r="K289" s="3">
        <v>15220</v>
      </c>
      <c r="L289" s="4">
        <v>9.0631999999999996E-4</v>
      </c>
      <c r="M289" s="3">
        <v>13798</v>
      </c>
      <c r="N289" s="4">
        <v>-9.3426469999999998E-2</v>
      </c>
      <c r="O289" s="3">
        <v>13457</v>
      </c>
      <c r="P289" s="4">
        <v>-2.471516E-2</v>
      </c>
      <c r="Q289" s="3">
        <v>13819</v>
      </c>
      <c r="R289" s="4">
        <v>2.690178E-2</v>
      </c>
      <c r="S289" s="3">
        <v>14245</v>
      </c>
      <c r="T289" s="4">
        <v>3.077015E-2</v>
      </c>
      <c r="U289" s="3">
        <v>14535</v>
      </c>
      <c r="V289" s="4">
        <v>2.036607E-2</v>
      </c>
      <c r="W289" s="3">
        <v>16126</v>
      </c>
      <c r="X289" s="4">
        <v>0.10949577000000001</v>
      </c>
    </row>
    <row r="290" spans="1:24" hidden="1">
      <c r="A290" s="2" t="s">
        <v>46</v>
      </c>
      <c r="B290" s="2" t="s">
        <v>48</v>
      </c>
      <c r="C290" s="2" t="s">
        <v>144</v>
      </c>
      <c r="D290" s="2" t="s">
        <v>145</v>
      </c>
      <c r="E290" s="3">
        <v>4192</v>
      </c>
      <c r="F290" s="4"/>
      <c r="G290" s="3">
        <v>4582</v>
      </c>
      <c r="H290" s="4">
        <v>9.3024969999999998E-2</v>
      </c>
      <c r="I290" s="3">
        <v>4696</v>
      </c>
      <c r="J290" s="4">
        <v>2.4739150000000001E-2</v>
      </c>
      <c r="K290" s="3">
        <v>4946</v>
      </c>
      <c r="L290" s="4">
        <v>5.3255299999999998E-2</v>
      </c>
      <c r="M290" s="3">
        <v>4333</v>
      </c>
      <c r="N290" s="4">
        <v>-0.12381665</v>
      </c>
      <c r="O290" s="3">
        <v>4433</v>
      </c>
      <c r="P290" s="4">
        <v>2.311655E-2</v>
      </c>
      <c r="Q290" s="3">
        <v>4613</v>
      </c>
      <c r="R290" s="4">
        <v>4.054667E-2</v>
      </c>
      <c r="S290" s="3">
        <v>4592</v>
      </c>
      <c r="T290" s="4">
        <v>-4.5885300000000004E-3</v>
      </c>
      <c r="U290" s="3">
        <v>4818</v>
      </c>
      <c r="V290" s="4">
        <v>4.9239680000000001E-2</v>
      </c>
      <c r="W290" s="3">
        <v>4826</v>
      </c>
      <c r="X290" s="4">
        <v>1.59526E-3</v>
      </c>
    </row>
    <row r="291" spans="1:24" hidden="1">
      <c r="A291" s="2" t="s">
        <v>46</v>
      </c>
      <c r="B291" s="2" t="s">
        <v>48</v>
      </c>
      <c r="C291" s="2" t="s">
        <v>265</v>
      </c>
      <c r="D291" s="2" t="s">
        <v>266</v>
      </c>
      <c r="E291" s="3">
        <v>1892</v>
      </c>
      <c r="F291" s="4"/>
      <c r="G291" s="3">
        <v>1425</v>
      </c>
      <c r="H291" s="4">
        <v>-0.2467597</v>
      </c>
      <c r="I291" s="3">
        <v>1521</v>
      </c>
      <c r="J291" s="4">
        <v>6.7293000000000006E-2</v>
      </c>
      <c r="K291" s="3">
        <v>1533</v>
      </c>
      <c r="L291" s="4">
        <v>8.0044799999999996E-3</v>
      </c>
      <c r="M291" s="3">
        <v>1432</v>
      </c>
      <c r="N291" s="4">
        <v>-6.5835480000000002E-2</v>
      </c>
      <c r="O291" s="3">
        <v>1616</v>
      </c>
      <c r="P291" s="4">
        <v>0.12843494999999999</v>
      </c>
      <c r="Q291" s="3">
        <v>1632</v>
      </c>
      <c r="R291" s="4">
        <v>1.0153290000000001E-2</v>
      </c>
      <c r="S291" s="3">
        <v>1497</v>
      </c>
      <c r="T291" s="4">
        <v>-8.2755060000000005E-2</v>
      </c>
      <c r="U291" s="3">
        <v>1577</v>
      </c>
      <c r="V291" s="4">
        <v>5.3111640000000002E-2</v>
      </c>
      <c r="W291" s="3">
        <v>1726</v>
      </c>
      <c r="X291" s="4">
        <v>9.4271450000000007E-2</v>
      </c>
    </row>
    <row r="292" spans="1:24" hidden="1">
      <c r="A292" s="2" t="s">
        <v>46</v>
      </c>
      <c r="B292" s="2" t="s">
        <v>48</v>
      </c>
      <c r="C292" s="2" t="s">
        <v>127</v>
      </c>
      <c r="D292" s="2" t="s">
        <v>128</v>
      </c>
      <c r="E292" s="3">
        <v>15432</v>
      </c>
      <c r="F292" s="4"/>
      <c r="G292" s="3">
        <v>15811</v>
      </c>
      <c r="H292" s="4">
        <v>2.4535540000000002E-2</v>
      </c>
      <c r="I292" s="3">
        <v>16029</v>
      </c>
      <c r="J292" s="4">
        <v>1.377363E-2</v>
      </c>
      <c r="K292" s="3">
        <v>16580</v>
      </c>
      <c r="L292" s="4">
        <v>3.4361839999999998E-2</v>
      </c>
      <c r="M292" s="3">
        <v>17227</v>
      </c>
      <c r="N292" s="4">
        <v>3.9072519999999999E-2</v>
      </c>
      <c r="O292" s="3">
        <v>16629</v>
      </c>
      <c r="P292" s="4">
        <v>-3.4759829999999999E-2</v>
      </c>
      <c r="Q292" s="3">
        <v>16272</v>
      </c>
      <c r="R292" s="4">
        <v>-2.1454339999999999E-2</v>
      </c>
      <c r="S292" s="3">
        <v>16309</v>
      </c>
      <c r="T292" s="4">
        <v>2.2972999999999999E-3</v>
      </c>
      <c r="U292" s="3">
        <v>18020</v>
      </c>
      <c r="V292" s="4">
        <v>0.10490906</v>
      </c>
      <c r="W292" s="3">
        <v>19115</v>
      </c>
      <c r="X292" s="4">
        <v>6.0728740000000003E-2</v>
      </c>
    </row>
    <row r="293" spans="1:24" hidden="1">
      <c r="A293" s="2" t="s">
        <v>46</v>
      </c>
      <c r="B293" s="2" t="s">
        <v>48</v>
      </c>
      <c r="C293" s="2" t="s">
        <v>111</v>
      </c>
      <c r="D293" s="2" t="s">
        <v>112</v>
      </c>
      <c r="E293" s="3">
        <v>153970</v>
      </c>
      <c r="F293" s="4"/>
      <c r="G293" s="3">
        <v>151989</v>
      </c>
      <c r="H293" s="4">
        <v>-1.2862760000000001E-2</v>
      </c>
      <c r="I293" s="3">
        <v>149667</v>
      </c>
      <c r="J293" s="4">
        <v>-1.527776E-2</v>
      </c>
      <c r="K293" s="3">
        <v>152629</v>
      </c>
      <c r="L293" s="4">
        <v>1.978982E-2</v>
      </c>
      <c r="M293" s="3">
        <v>148836</v>
      </c>
      <c r="N293" s="4">
        <v>-2.4853960000000001E-2</v>
      </c>
      <c r="O293" s="3">
        <v>153175</v>
      </c>
      <c r="P293" s="4">
        <v>2.915529E-2</v>
      </c>
      <c r="Q293" s="3">
        <v>151536</v>
      </c>
      <c r="R293" s="4">
        <v>-1.070054E-2</v>
      </c>
      <c r="S293" s="3">
        <v>148129</v>
      </c>
      <c r="T293" s="4">
        <v>-2.2483800000000002E-2</v>
      </c>
      <c r="U293" s="3">
        <v>151330</v>
      </c>
      <c r="V293" s="4">
        <v>2.16118E-2</v>
      </c>
      <c r="W293" s="3">
        <v>157363</v>
      </c>
      <c r="X293" s="4">
        <v>3.9868420000000002E-2</v>
      </c>
    </row>
    <row r="294" spans="1:24" hidden="1">
      <c r="A294" s="2" t="s">
        <v>46</v>
      </c>
      <c r="B294" s="2" t="s">
        <v>48</v>
      </c>
      <c r="C294" s="2" t="s">
        <v>119</v>
      </c>
      <c r="D294" s="2" t="s">
        <v>120</v>
      </c>
      <c r="E294" s="3">
        <v>102514</v>
      </c>
      <c r="F294" s="4"/>
      <c r="G294" s="3">
        <v>99775</v>
      </c>
      <c r="H294" s="4">
        <v>-2.6712090000000001E-2</v>
      </c>
      <c r="I294" s="3">
        <v>97670</v>
      </c>
      <c r="J294" s="4">
        <v>-2.110008E-2</v>
      </c>
      <c r="K294" s="3">
        <v>97128</v>
      </c>
      <c r="L294" s="4">
        <v>-5.5533199999999996E-3</v>
      </c>
      <c r="M294" s="3">
        <v>94818</v>
      </c>
      <c r="N294" s="4">
        <v>-2.3780550000000001E-2</v>
      </c>
      <c r="O294" s="3">
        <v>99775</v>
      </c>
      <c r="P294" s="4">
        <v>5.2277709999999998E-2</v>
      </c>
      <c r="Q294" s="3">
        <v>96926</v>
      </c>
      <c r="R294" s="4">
        <v>-2.855618E-2</v>
      </c>
      <c r="S294" s="3">
        <v>92213</v>
      </c>
      <c r="T294" s="4">
        <v>-4.8618099999999997E-2</v>
      </c>
      <c r="U294" s="3">
        <v>94516</v>
      </c>
      <c r="V294" s="4">
        <v>2.4968009999999999E-2</v>
      </c>
      <c r="W294" s="3">
        <v>99471</v>
      </c>
      <c r="X294" s="4">
        <v>5.2429049999999998E-2</v>
      </c>
    </row>
    <row r="295" spans="1:24" hidden="1">
      <c r="A295" s="2" t="s">
        <v>46</v>
      </c>
      <c r="B295" s="2" t="s">
        <v>48</v>
      </c>
      <c r="C295" s="2" t="s">
        <v>267</v>
      </c>
      <c r="D295" s="2" t="s">
        <v>268</v>
      </c>
      <c r="E295" s="3"/>
      <c r="F295" s="4"/>
      <c r="G295" s="3"/>
      <c r="H295" s="4"/>
      <c r="I295" s="5" t="s">
        <v>86</v>
      </c>
      <c r="J295" s="6" t="s">
        <v>86</v>
      </c>
      <c r="K295" s="5" t="s">
        <v>86</v>
      </c>
      <c r="L295" s="6" t="s">
        <v>86</v>
      </c>
      <c r="M295" s="3"/>
      <c r="N295" s="4"/>
      <c r="O295" s="3"/>
      <c r="P295" s="4"/>
      <c r="Q295" s="5" t="s">
        <v>86</v>
      </c>
      <c r="R295" s="6" t="s">
        <v>86</v>
      </c>
      <c r="S295" s="5" t="s">
        <v>86</v>
      </c>
      <c r="T295" s="6" t="s">
        <v>86</v>
      </c>
      <c r="U295" s="3"/>
      <c r="V295" s="4"/>
      <c r="W295" s="5" t="s">
        <v>86</v>
      </c>
      <c r="X295" s="6" t="s">
        <v>86</v>
      </c>
    </row>
    <row r="296" spans="1:24" hidden="1">
      <c r="A296" s="2" t="s">
        <v>46</v>
      </c>
      <c r="B296" s="2" t="s">
        <v>48</v>
      </c>
      <c r="C296" s="2" t="s">
        <v>269</v>
      </c>
      <c r="D296" s="2" t="s">
        <v>270</v>
      </c>
      <c r="E296" s="3">
        <v>1343</v>
      </c>
      <c r="F296" s="4"/>
      <c r="G296" s="3">
        <v>1412</v>
      </c>
      <c r="H296" s="4">
        <v>5.1396259999999999E-2</v>
      </c>
      <c r="I296" s="3">
        <v>1608</v>
      </c>
      <c r="J296" s="4">
        <v>0.13914593</v>
      </c>
      <c r="K296" s="3">
        <v>1778</v>
      </c>
      <c r="L296" s="4">
        <v>0.10557678</v>
      </c>
      <c r="M296" s="3">
        <v>1838</v>
      </c>
      <c r="N296" s="4">
        <v>3.3572400000000002E-2</v>
      </c>
      <c r="O296" s="3">
        <v>1860</v>
      </c>
      <c r="P296" s="4">
        <v>1.2069460000000001E-2</v>
      </c>
      <c r="Q296" s="3">
        <v>1781</v>
      </c>
      <c r="R296" s="4">
        <v>-4.2493589999999998E-2</v>
      </c>
      <c r="S296" s="3">
        <v>1776</v>
      </c>
      <c r="T296" s="4">
        <v>-2.65402E-3</v>
      </c>
      <c r="U296" s="3">
        <v>1759</v>
      </c>
      <c r="V296" s="4">
        <v>-9.7431299999999992E-3</v>
      </c>
      <c r="W296" s="3">
        <v>1715</v>
      </c>
      <c r="X296" s="4">
        <v>-2.4797280000000001E-2</v>
      </c>
    </row>
    <row r="297" spans="1:24" hidden="1">
      <c r="A297" s="2" t="s">
        <v>46</v>
      </c>
      <c r="B297" s="2" t="s">
        <v>48</v>
      </c>
      <c r="C297" s="2" t="s">
        <v>271</v>
      </c>
      <c r="D297" s="2" t="s">
        <v>272</v>
      </c>
      <c r="E297" s="3"/>
      <c r="F297" s="4"/>
      <c r="G297" s="5" t="s">
        <v>86</v>
      </c>
      <c r="H297" s="6" t="s">
        <v>86</v>
      </c>
      <c r="I297" s="5" t="s">
        <v>86</v>
      </c>
      <c r="J297" s="6" t="s">
        <v>86</v>
      </c>
      <c r="K297" s="5" t="s">
        <v>86</v>
      </c>
      <c r="L297" s="6" t="s">
        <v>86</v>
      </c>
      <c r="M297" s="5" t="s">
        <v>86</v>
      </c>
      <c r="N297" s="6" t="s">
        <v>86</v>
      </c>
      <c r="O297" s="5" t="s">
        <v>86</v>
      </c>
      <c r="P297" s="6" t="s">
        <v>86</v>
      </c>
      <c r="Q297" s="5" t="s">
        <v>86</v>
      </c>
      <c r="R297" s="6" t="s">
        <v>86</v>
      </c>
      <c r="S297" s="5" t="s">
        <v>86</v>
      </c>
      <c r="T297" s="6" t="s">
        <v>86</v>
      </c>
      <c r="U297" s="5" t="s">
        <v>86</v>
      </c>
      <c r="V297" s="6" t="s">
        <v>86</v>
      </c>
      <c r="W297" s="5" t="s">
        <v>86</v>
      </c>
      <c r="X297" s="6" t="s">
        <v>86</v>
      </c>
    </row>
    <row r="298" spans="1:24" hidden="1">
      <c r="A298" s="2" t="s">
        <v>46</v>
      </c>
      <c r="B298" s="2" t="s">
        <v>48</v>
      </c>
      <c r="C298" s="2" t="s">
        <v>273</v>
      </c>
      <c r="D298" s="2" t="s">
        <v>274</v>
      </c>
      <c r="E298" s="3"/>
      <c r="F298" s="4"/>
      <c r="G298" s="5" t="s">
        <v>86</v>
      </c>
      <c r="H298" s="6" t="s">
        <v>86</v>
      </c>
      <c r="I298" s="3"/>
      <c r="J298" s="4"/>
      <c r="K298" s="3"/>
      <c r="L298" s="4"/>
      <c r="M298" s="3"/>
      <c r="N298" s="4"/>
      <c r="O298" s="3"/>
      <c r="P298" s="4"/>
      <c r="Q298" s="3"/>
      <c r="R298" s="4"/>
      <c r="S298" s="3"/>
      <c r="T298" s="4"/>
      <c r="U298" s="3"/>
      <c r="V298" s="4"/>
      <c r="W298" s="3"/>
      <c r="X298" s="4"/>
    </row>
    <row r="299" spans="1:24" hidden="1">
      <c r="A299" s="2" t="s">
        <v>47</v>
      </c>
      <c r="B299" s="2" t="s">
        <v>44</v>
      </c>
      <c r="C299" s="2" t="s">
        <v>135</v>
      </c>
      <c r="D299" s="2" t="s">
        <v>135</v>
      </c>
      <c r="E299" s="3">
        <v>13192</v>
      </c>
      <c r="F299" s="4"/>
      <c r="G299" s="3">
        <v>9837</v>
      </c>
      <c r="H299" s="4">
        <v>-0.25428273000000001</v>
      </c>
      <c r="I299" s="3">
        <v>7060</v>
      </c>
      <c r="J299" s="4">
        <v>-0.28231191999999999</v>
      </c>
      <c r="K299" s="3">
        <v>5050</v>
      </c>
      <c r="L299" s="4">
        <v>-0.28466877000000002</v>
      </c>
      <c r="M299" s="3">
        <v>3171</v>
      </c>
      <c r="N299" s="4">
        <v>-0.37204438000000001</v>
      </c>
      <c r="O299" s="3">
        <v>3283</v>
      </c>
      <c r="P299" s="4">
        <v>3.5179950000000001E-2</v>
      </c>
      <c r="Q299" s="3">
        <v>2801</v>
      </c>
      <c r="R299" s="4">
        <v>-0.14677865000000001</v>
      </c>
      <c r="S299" s="3">
        <v>3188</v>
      </c>
      <c r="T299" s="4">
        <v>0.13814833000000001</v>
      </c>
      <c r="U299" s="3">
        <v>3785</v>
      </c>
      <c r="V299" s="4">
        <v>0.18727294999999999</v>
      </c>
      <c r="W299" s="3">
        <v>4057</v>
      </c>
      <c r="X299" s="4">
        <v>7.1794460000000004E-2</v>
      </c>
    </row>
    <row r="300" spans="1:24" hidden="1">
      <c r="A300" s="2" t="s">
        <v>47</v>
      </c>
      <c r="B300" s="2" t="s">
        <v>44</v>
      </c>
      <c r="C300" s="2" t="s">
        <v>217</v>
      </c>
      <c r="D300" s="2" t="s">
        <v>218</v>
      </c>
      <c r="E300" s="3">
        <v>2755</v>
      </c>
      <c r="F300" s="4"/>
      <c r="G300" s="3">
        <v>2858</v>
      </c>
      <c r="H300" s="4">
        <v>3.7445029999999997E-2</v>
      </c>
      <c r="I300" s="3">
        <v>2884</v>
      </c>
      <c r="J300" s="4">
        <v>8.9126199999999996E-3</v>
      </c>
      <c r="K300" s="3">
        <v>3630</v>
      </c>
      <c r="L300" s="4">
        <v>0.25877231000000001</v>
      </c>
      <c r="M300" s="3">
        <v>3880</v>
      </c>
      <c r="N300" s="4">
        <v>6.8696590000000002E-2</v>
      </c>
      <c r="O300" s="3">
        <v>2697</v>
      </c>
      <c r="P300" s="4">
        <v>-0.30485400000000001</v>
      </c>
      <c r="Q300" s="3">
        <v>3297</v>
      </c>
      <c r="R300" s="4">
        <v>0.22254562999999999</v>
      </c>
      <c r="S300" s="3">
        <v>3370</v>
      </c>
      <c r="T300" s="4">
        <v>2.2000559999999999E-2</v>
      </c>
      <c r="U300" s="3">
        <v>3751</v>
      </c>
      <c r="V300" s="4">
        <v>0.11326580999999999</v>
      </c>
      <c r="W300" s="3">
        <v>3808</v>
      </c>
      <c r="X300" s="4">
        <v>1.507641E-2</v>
      </c>
    </row>
    <row r="301" spans="1:24" hidden="1">
      <c r="A301" s="2" t="s">
        <v>47</v>
      </c>
      <c r="B301" s="2" t="s">
        <v>44</v>
      </c>
      <c r="C301" s="2" t="s">
        <v>219</v>
      </c>
      <c r="D301" s="2" t="s">
        <v>220</v>
      </c>
      <c r="E301" s="3">
        <v>275</v>
      </c>
      <c r="F301" s="4"/>
      <c r="G301" s="3">
        <v>373</v>
      </c>
      <c r="H301" s="4">
        <v>0.36019626999999999</v>
      </c>
      <c r="I301" s="3">
        <v>275</v>
      </c>
      <c r="J301" s="4">
        <v>-0.26302523999999999</v>
      </c>
      <c r="K301" s="3">
        <v>413</v>
      </c>
      <c r="L301" s="4">
        <v>0.49892465000000003</v>
      </c>
      <c r="M301" s="3">
        <v>428</v>
      </c>
      <c r="N301" s="4">
        <v>3.6692120000000002E-2</v>
      </c>
      <c r="O301" s="3">
        <v>416</v>
      </c>
      <c r="P301" s="4">
        <v>-2.7320770000000001E-2</v>
      </c>
      <c r="Q301" s="3">
        <v>307</v>
      </c>
      <c r="R301" s="4">
        <v>-0.26308557999999999</v>
      </c>
      <c r="S301" s="3">
        <v>359</v>
      </c>
      <c r="T301" s="4">
        <v>0.17240309000000001</v>
      </c>
      <c r="U301" s="3">
        <v>346</v>
      </c>
      <c r="V301" s="4">
        <v>-3.8189840000000003E-2</v>
      </c>
      <c r="W301" s="3">
        <v>351</v>
      </c>
      <c r="X301" s="4">
        <v>1.5792779999999999E-2</v>
      </c>
    </row>
    <row r="302" spans="1:24" hidden="1">
      <c r="A302" s="2" t="s">
        <v>47</v>
      </c>
      <c r="B302" s="2" t="s">
        <v>44</v>
      </c>
      <c r="C302" s="2" t="s">
        <v>221</v>
      </c>
      <c r="D302" s="2" t="s">
        <v>222</v>
      </c>
      <c r="E302" s="5" t="s">
        <v>86</v>
      </c>
      <c r="F302" s="4"/>
      <c r="G302" s="5" t="s">
        <v>86</v>
      </c>
      <c r="H302" s="6" t="s">
        <v>86</v>
      </c>
      <c r="I302" s="5" t="s">
        <v>86</v>
      </c>
      <c r="J302" s="6" t="s">
        <v>86</v>
      </c>
      <c r="K302" s="5" t="s">
        <v>86</v>
      </c>
      <c r="L302" s="6" t="s">
        <v>86</v>
      </c>
      <c r="M302" s="3">
        <v>151</v>
      </c>
      <c r="N302" s="6" t="s">
        <v>86</v>
      </c>
      <c r="O302" s="3">
        <v>130</v>
      </c>
      <c r="P302" s="4">
        <v>-0.13829080999999999</v>
      </c>
      <c r="Q302" s="3">
        <v>197</v>
      </c>
      <c r="R302" s="4">
        <v>0.51564166</v>
      </c>
      <c r="S302" s="3">
        <v>195</v>
      </c>
      <c r="T302" s="4">
        <v>-9.1185099999999998E-3</v>
      </c>
      <c r="U302" s="3">
        <v>295</v>
      </c>
      <c r="V302" s="4">
        <v>0.51073458999999999</v>
      </c>
      <c r="W302" s="3">
        <v>214</v>
      </c>
      <c r="X302" s="4">
        <v>-0.27177538000000001</v>
      </c>
    </row>
    <row r="303" spans="1:24" hidden="1">
      <c r="A303" s="2" t="s">
        <v>47</v>
      </c>
      <c r="B303" s="2" t="s">
        <v>44</v>
      </c>
      <c r="C303" s="2" t="s">
        <v>223</v>
      </c>
      <c r="D303" s="2" t="s">
        <v>224</v>
      </c>
      <c r="E303" s="3">
        <v>117</v>
      </c>
      <c r="F303" s="4"/>
      <c r="G303" s="3">
        <v>102</v>
      </c>
      <c r="H303" s="4">
        <v>-0.12947797999999999</v>
      </c>
      <c r="I303" s="3">
        <v>146</v>
      </c>
      <c r="J303" s="4">
        <v>0.43107770000000001</v>
      </c>
      <c r="K303" s="3">
        <v>142</v>
      </c>
      <c r="L303" s="4">
        <v>-2.123332E-2</v>
      </c>
      <c r="M303" s="3">
        <v>145</v>
      </c>
      <c r="N303" s="4">
        <v>1.4273070000000001E-2</v>
      </c>
      <c r="O303" s="3">
        <v>193</v>
      </c>
      <c r="P303" s="4">
        <v>0.33851587999999999</v>
      </c>
      <c r="Q303" s="3">
        <v>184</v>
      </c>
      <c r="R303" s="4">
        <v>-4.6215930000000002E-2</v>
      </c>
      <c r="S303" s="3">
        <v>217</v>
      </c>
      <c r="T303" s="4">
        <v>0.17776132</v>
      </c>
      <c r="U303" s="3">
        <v>237</v>
      </c>
      <c r="V303" s="4">
        <v>8.9982510000000002E-2</v>
      </c>
      <c r="W303" s="3">
        <v>251</v>
      </c>
      <c r="X303" s="4">
        <v>5.876783E-2</v>
      </c>
    </row>
    <row r="304" spans="1:24" hidden="1">
      <c r="A304" s="2" t="s">
        <v>47</v>
      </c>
      <c r="B304" s="2" t="s">
        <v>44</v>
      </c>
      <c r="C304" s="2" t="s">
        <v>225</v>
      </c>
      <c r="D304" s="2" t="s">
        <v>226</v>
      </c>
      <c r="E304" s="3">
        <v>1281</v>
      </c>
      <c r="F304" s="4"/>
      <c r="G304" s="3">
        <v>1494</v>
      </c>
      <c r="H304" s="4">
        <v>0.16613434999999999</v>
      </c>
      <c r="I304" s="3">
        <v>1076</v>
      </c>
      <c r="J304" s="4">
        <v>-0.27986939</v>
      </c>
      <c r="K304" s="3">
        <v>1492</v>
      </c>
      <c r="L304" s="4">
        <v>0.38685177999999998</v>
      </c>
      <c r="M304" s="3">
        <v>1268</v>
      </c>
      <c r="N304" s="4">
        <v>-0.14980774999999999</v>
      </c>
      <c r="O304" s="3">
        <v>1306</v>
      </c>
      <c r="P304" s="4">
        <v>2.9542780000000001E-2</v>
      </c>
      <c r="Q304" s="3">
        <v>1509</v>
      </c>
      <c r="R304" s="4">
        <v>0.15536525000000001</v>
      </c>
      <c r="S304" s="3">
        <v>1134</v>
      </c>
      <c r="T304" s="4">
        <v>-0.24827951000000001</v>
      </c>
      <c r="U304" s="3">
        <v>717</v>
      </c>
      <c r="V304" s="4">
        <v>-0.36804681</v>
      </c>
      <c r="W304" s="3">
        <v>921</v>
      </c>
      <c r="X304" s="4">
        <v>0.28531563999999998</v>
      </c>
    </row>
    <row r="305" spans="1:24" hidden="1">
      <c r="A305" s="2" t="s">
        <v>47</v>
      </c>
      <c r="B305" s="2" t="s">
        <v>44</v>
      </c>
      <c r="C305" s="2" t="s">
        <v>227</v>
      </c>
      <c r="D305" s="2" t="s">
        <v>228</v>
      </c>
      <c r="E305" s="3">
        <v>993</v>
      </c>
      <c r="F305" s="4"/>
      <c r="G305" s="3">
        <v>1439</v>
      </c>
      <c r="H305" s="4">
        <v>0.44945531999999999</v>
      </c>
      <c r="I305" s="3">
        <v>1959</v>
      </c>
      <c r="J305" s="4">
        <v>0.36095094</v>
      </c>
      <c r="K305" s="3">
        <v>2027</v>
      </c>
      <c r="L305" s="4">
        <v>3.4941600000000003E-2</v>
      </c>
      <c r="M305" s="3">
        <v>2032</v>
      </c>
      <c r="N305" s="4">
        <v>2.46393E-3</v>
      </c>
      <c r="O305" s="3">
        <v>1591</v>
      </c>
      <c r="P305" s="4">
        <v>-0.21683246</v>
      </c>
      <c r="Q305" s="3">
        <v>1729</v>
      </c>
      <c r="R305" s="4">
        <v>8.6441729999999994E-2</v>
      </c>
      <c r="S305" s="3">
        <v>1769</v>
      </c>
      <c r="T305" s="4">
        <v>2.3338230000000001E-2</v>
      </c>
      <c r="U305" s="3">
        <v>2060</v>
      </c>
      <c r="V305" s="4">
        <v>0.16448707000000001</v>
      </c>
      <c r="W305" s="3">
        <v>2127</v>
      </c>
      <c r="X305" s="4">
        <v>3.2227800000000001E-2</v>
      </c>
    </row>
    <row r="306" spans="1:24">
      <c r="A306" s="2" t="s">
        <v>47</v>
      </c>
      <c r="B306" s="2" t="s">
        <v>44</v>
      </c>
      <c r="C306" s="2" t="s">
        <v>129</v>
      </c>
      <c r="D306" s="2" t="s">
        <v>130</v>
      </c>
      <c r="E306" s="3">
        <v>10203</v>
      </c>
      <c r="F306" s="4"/>
      <c r="G306" s="3">
        <v>10305</v>
      </c>
      <c r="H306" s="4">
        <v>9.9489599999999997E-3</v>
      </c>
      <c r="I306" s="3">
        <v>11007</v>
      </c>
      <c r="J306" s="4">
        <v>6.8133750000000007E-2</v>
      </c>
      <c r="K306" s="3">
        <v>11357</v>
      </c>
      <c r="L306" s="4">
        <v>3.176259E-2</v>
      </c>
      <c r="M306" s="3">
        <v>11988</v>
      </c>
      <c r="N306" s="4">
        <v>5.560872E-2</v>
      </c>
      <c r="O306" s="3">
        <v>11127</v>
      </c>
      <c r="P306" s="4">
        <v>-7.1794510000000006E-2</v>
      </c>
      <c r="Q306" s="3">
        <v>12946</v>
      </c>
      <c r="R306" s="4">
        <v>0.16347649</v>
      </c>
      <c r="S306" s="3">
        <v>14375</v>
      </c>
      <c r="T306" s="4">
        <v>0.11031518999999999</v>
      </c>
      <c r="U306" s="3">
        <v>18210</v>
      </c>
      <c r="V306" s="4">
        <v>0.26679596</v>
      </c>
      <c r="W306" s="3">
        <v>20143</v>
      </c>
      <c r="X306" s="4">
        <v>0.10615463</v>
      </c>
    </row>
    <row r="307" spans="1:24" hidden="1">
      <c r="A307" s="2" t="s">
        <v>47</v>
      </c>
      <c r="B307" s="2" t="s">
        <v>44</v>
      </c>
      <c r="C307" s="2" t="s">
        <v>140</v>
      </c>
      <c r="D307" s="2" t="s">
        <v>141</v>
      </c>
      <c r="E307" s="3">
        <v>15111</v>
      </c>
      <c r="F307" s="4"/>
      <c r="G307" s="3">
        <v>14980</v>
      </c>
      <c r="H307" s="4">
        <v>-8.6613599999999999E-3</v>
      </c>
      <c r="I307" s="3">
        <v>14259</v>
      </c>
      <c r="J307" s="4">
        <v>-4.8092280000000001E-2</v>
      </c>
      <c r="K307" s="3">
        <v>13742</v>
      </c>
      <c r="L307" s="4">
        <v>-3.6287359999999998E-2</v>
      </c>
      <c r="M307" s="3">
        <v>13864</v>
      </c>
      <c r="N307" s="4">
        <v>8.8936399999999995E-3</v>
      </c>
      <c r="O307" s="3">
        <v>14442</v>
      </c>
      <c r="P307" s="4">
        <v>4.1682909999999997E-2</v>
      </c>
      <c r="Q307" s="3">
        <v>15576</v>
      </c>
      <c r="R307" s="4">
        <v>7.8512020000000002E-2</v>
      </c>
      <c r="S307" s="3">
        <v>19269</v>
      </c>
      <c r="T307" s="4">
        <v>0.23709045000000001</v>
      </c>
      <c r="U307" s="3">
        <v>21708</v>
      </c>
      <c r="V307" s="4">
        <v>0.12661426000000001</v>
      </c>
      <c r="W307" s="3">
        <v>21835</v>
      </c>
      <c r="X307" s="4">
        <v>5.8523899999999998E-3</v>
      </c>
    </row>
    <row r="308" spans="1:24" hidden="1">
      <c r="A308" s="2" t="s">
        <v>47</v>
      </c>
      <c r="B308" s="2" t="s">
        <v>44</v>
      </c>
      <c r="C308" s="2" t="s">
        <v>123</v>
      </c>
      <c r="D308" s="2" t="s">
        <v>124</v>
      </c>
      <c r="E308" s="3">
        <v>3918</v>
      </c>
      <c r="F308" s="4"/>
      <c r="G308" s="3">
        <v>3686</v>
      </c>
      <c r="H308" s="4">
        <v>-5.9266840000000001E-2</v>
      </c>
      <c r="I308" s="3">
        <v>3663</v>
      </c>
      <c r="J308" s="4">
        <v>-6.3407999999999997E-3</v>
      </c>
      <c r="K308" s="3">
        <v>4742</v>
      </c>
      <c r="L308" s="4">
        <v>0.29467357</v>
      </c>
      <c r="M308" s="3">
        <v>5074</v>
      </c>
      <c r="N308" s="4">
        <v>7.002071E-2</v>
      </c>
      <c r="O308" s="3">
        <v>5446</v>
      </c>
      <c r="P308" s="4">
        <v>7.3344210000000007E-2</v>
      </c>
      <c r="Q308" s="3">
        <v>4903</v>
      </c>
      <c r="R308" s="4">
        <v>-9.9639480000000002E-2</v>
      </c>
      <c r="S308" s="3">
        <v>6431</v>
      </c>
      <c r="T308" s="4">
        <v>0.31148987</v>
      </c>
      <c r="U308" s="3">
        <v>8387</v>
      </c>
      <c r="V308" s="4">
        <v>0.30419011000000001</v>
      </c>
      <c r="W308" s="3">
        <v>7904</v>
      </c>
      <c r="X308" s="4">
        <v>-5.7511159999999999E-2</v>
      </c>
    </row>
    <row r="309" spans="1:24" hidden="1">
      <c r="A309" s="2" t="s">
        <v>47</v>
      </c>
      <c r="B309" s="2" t="s">
        <v>44</v>
      </c>
      <c r="C309" s="2" t="s">
        <v>148</v>
      </c>
      <c r="D309" s="2" t="s">
        <v>149</v>
      </c>
      <c r="E309" s="3">
        <v>364</v>
      </c>
      <c r="F309" s="4"/>
      <c r="G309" s="3">
        <v>631</v>
      </c>
      <c r="H309" s="4">
        <v>0.73362910999999997</v>
      </c>
      <c r="I309" s="3">
        <v>466</v>
      </c>
      <c r="J309" s="4">
        <v>-0.26155745000000002</v>
      </c>
      <c r="K309" s="3">
        <v>435</v>
      </c>
      <c r="L309" s="4">
        <v>-6.6236160000000002E-2</v>
      </c>
      <c r="M309" s="3">
        <v>347</v>
      </c>
      <c r="N309" s="4">
        <v>-0.20194516000000001</v>
      </c>
      <c r="O309" s="3">
        <v>332</v>
      </c>
      <c r="P309" s="4">
        <v>-4.2519439999999999E-2</v>
      </c>
      <c r="Q309" s="3">
        <v>356</v>
      </c>
      <c r="R309" s="4">
        <v>7.0096279999999997E-2</v>
      </c>
      <c r="S309" s="3">
        <v>505</v>
      </c>
      <c r="T309" s="4">
        <v>0.41979148999999999</v>
      </c>
      <c r="U309" s="3">
        <v>632</v>
      </c>
      <c r="V309" s="4">
        <v>0.25165464999999998</v>
      </c>
      <c r="W309" s="3">
        <v>628</v>
      </c>
      <c r="X309" s="4">
        <v>-6.2296599999999997E-3</v>
      </c>
    </row>
    <row r="310" spans="1:24" hidden="1">
      <c r="A310" s="2" t="s">
        <v>47</v>
      </c>
      <c r="B310" s="2" t="s">
        <v>44</v>
      </c>
      <c r="C310" s="2" t="s">
        <v>136</v>
      </c>
      <c r="D310" s="2" t="s">
        <v>137</v>
      </c>
      <c r="E310" s="3">
        <v>10802</v>
      </c>
      <c r="F310" s="4"/>
      <c r="G310" s="3">
        <v>10954</v>
      </c>
      <c r="H310" s="4">
        <v>1.409994E-2</v>
      </c>
      <c r="I310" s="3">
        <v>12271</v>
      </c>
      <c r="J310" s="4">
        <v>0.12018403</v>
      </c>
      <c r="K310" s="3">
        <v>12605</v>
      </c>
      <c r="L310" s="4">
        <v>2.721782E-2</v>
      </c>
      <c r="M310" s="3">
        <v>12136</v>
      </c>
      <c r="N310" s="4">
        <v>-3.7198920000000003E-2</v>
      </c>
      <c r="O310" s="3">
        <v>10521</v>
      </c>
      <c r="P310" s="4">
        <v>-0.13302797</v>
      </c>
      <c r="Q310" s="3">
        <v>11057</v>
      </c>
      <c r="R310" s="4">
        <v>5.0863779999999997E-2</v>
      </c>
      <c r="S310" s="3">
        <v>11609</v>
      </c>
      <c r="T310" s="4">
        <v>4.9957429999999997E-2</v>
      </c>
      <c r="U310" s="3">
        <v>12979</v>
      </c>
      <c r="V310" s="4">
        <v>0.11799769</v>
      </c>
      <c r="W310" s="3">
        <v>15421</v>
      </c>
      <c r="X310" s="4">
        <v>0.18815803</v>
      </c>
    </row>
    <row r="311" spans="1:24" hidden="1">
      <c r="A311" s="2" t="s">
        <v>47</v>
      </c>
      <c r="B311" s="2" t="s">
        <v>44</v>
      </c>
      <c r="C311" s="2" t="s">
        <v>229</v>
      </c>
      <c r="D311" s="2" t="s">
        <v>230</v>
      </c>
      <c r="E311" s="3">
        <v>678</v>
      </c>
      <c r="F311" s="4"/>
      <c r="G311" s="3">
        <v>661</v>
      </c>
      <c r="H311" s="4">
        <v>-2.3854960000000001E-2</v>
      </c>
      <c r="I311" s="3">
        <v>718</v>
      </c>
      <c r="J311" s="4">
        <v>8.5738190000000006E-2</v>
      </c>
      <c r="K311" s="3">
        <v>876</v>
      </c>
      <c r="L311" s="4">
        <v>0.21930072</v>
      </c>
      <c r="M311" s="3">
        <v>936</v>
      </c>
      <c r="N311" s="4">
        <v>6.8415219999999999E-2</v>
      </c>
      <c r="O311" s="3">
        <v>900</v>
      </c>
      <c r="P311" s="4">
        <v>-3.7983889999999999E-2</v>
      </c>
      <c r="Q311" s="3">
        <v>953</v>
      </c>
      <c r="R311" s="4">
        <v>5.9072359999999997E-2</v>
      </c>
      <c r="S311" s="3">
        <v>960</v>
      </c>
      <c r="T311" s="4">
        <v>6.6543399999999999E-3</v>
      </c>
      <c r="U311" s="3">
        <v>1118</v>
      </c>
      <c r="V311" s="4">
        <v>0.16494080999999999</v>
      </c>
      <c r="W311" s="3">
        <v>1292</v>
      </c>
      <c r="X311" s="4">
        <v>0.15574951000000001</v>
      </c>
    </row>
    <row r="312" spans="1:24" hidden="1">
      <c r="A312" s="2" t="s">
        <v>47</v>
      </c>
      <c r="B312" s="2" t="s">
        <v>44</v>
      </c>
      <c r="C312" s="2" t="s">
        <v>138</v>
      </c>
      <c r="D312" s="2" t="s">
        <v>139</v>
      </c>
      <c r="E312" s="3">
        <v>7734</v>
      </c>
      <c r="F312" s="4"/>
      <c r="G312" s="3">
        <v>7886</v>
      </c>
      <c r="H312" s="4">
        <v>1.958201E-2</v>
      </c>
      <c r="I312" s="3">
        <v>9285</v>
      </c>
      <c r="J312" s="4">
        <v>0.17746207</v>
      </c>
      <c r="K312" s="3">
        <v>8751</v>
      </c>
      <c r="L312" s="4">
        <v>-5.7533260000000003E-2</v>
      </c>
      <c r="M312" s="3">
        <v>8342</v>
      </c>
      <c r="N312" s="4">
        <v>-4.6657770000000001E-2</v>
      </c>
      <c r="O312" s="3">
        <v>7305</v>
      </c>
      <c r="P312" s="4">
        <v>-0.1244039</v>
      </c>
      <c r="Q312" s="3">
        <v>7544</v>
      </c>
      <c r="R312" s="4">
        <v>3.2791090000000002E-2</v>
      </c>
      <c r="S312" s="3">
        <v>7582</v>
      </c>
      <c r="T312" s="4">
        <v>4.98644E-3</v>
      </c>
      <c r="U312" s="3">
        <v>9328</v>
      </c>
      <c r="V312" s="4">
        <v>0.23033487999999999</v>
      </c>
      <c r="W312" s="3">
        <v>9396</v>
      </c>
      <c r="X312" s="4">
        <v>7.2328899999999996E-3</v>
      </c>
    </row>
    <row r="313" spans="1:24" hidden="1">
      <c r="A313" s="2" t="s">
        <v>47</v>
      </c>
      <c r="B313" s="2" t="s">
        <v>44</v>
      </c>
      <c r="C313" s="2" t="s">
        <v>231</v>
      </c>
      <c r="D313" s="2" t="s">
        <v>232</v>
      </c>
      <c r="E313" s="3">
        <v>1245</v>
      </c>
      <c r="F313" s="4"/>
      <c r="G313" s="3">
        <v>1029</v>
      </c>
      <c r="H313" s="4">
        <v>-0.17400661000000001</v>
      </c>
      <c r="I313" s="3">
        <v>1080</v>
      </c>
      <c r="J313" s="4">
        <v>4.963505E-2</v>
      </c>
      <c r="K313" s="3">
        <v>979</v>
      </c>
      <c r="L313" s="4">
        <v>-9.3510460000000004E-2</v>
      </c>
      <c r="M313" s="3">
        <v>1044</v>
      </c>
      <c r="N313" s="4">
        <v>6.6457779999999994E-2</v>
      </c>
      <c r="O313" s="3">
        <v>1033</v>
      </c>
      <c r="P313" s="4">
        <v>-1.03683E-2</v>
      </c>
      <c r="Q313" s="3">
        <v>1050</v>
      </c>
      <c r="R313" s="4">
        <v>1.6535520000000001E-2</v>
      </c>
      <c r="S313" s="3">
        <v>1041</v>
      </c>
      <c r="T313" s="4">
        <v>-8.3644199999999991E-3</v>
      </c>
      <c r="U313" s="3">
        <v>1083</v>
      </c>
      <c r="V313" s="4">
        <v>4.0439639999999999E-2</v>
      </c>
      <c r="W313" s="3">
        <v>1166</v>
      </c>
      <c r="X313" s="4">
        <v>7.582941E-2</v>
      </c>
    </row>
    <row r="314" spans="1:24" hidden="1">
      <c r="A314" s="2" t="s">
        <v>47</v>
      </c>
      <c r="B314" s="2" t="s">
        <v>44</v>
      </c>
      <c r="C314" s="2" t="s">
        <v>233</v>
      </c>
      <c r="D314" s="2" t="s">
        <v>234</v>
      </c>
      <c r="E314" s="3">
        <v>1014</v>
      </c>
      <c r="F314" s="4"/>
      <c r="G314" s="3">
        <v>546</v>
      </c>
      <c r="H314" s="4">
        <v>-0.46095608999999999</v>
      </c>
      <c r="I314" s="3">
        <v>339</v>
      </c>
      <c r="J314" s="4">
        <v>-0.37877954000000003</v>
      </c>
      <c r="K314" s="3">
        <v>1865</v>
      </c>
      <c r="L314" s="4">
        <v>4.4948713099999997</v>
      </c>
      <c r="M314" s="3">
        <v>855</v>
      </c>
      <c r="N314" s="4">
        <v>-0.54166616999999995</v>
      </c>
      <c r="O314" s="3">
        <v>708</v>
      </c>
      <c r="P314" s="4">
        <v>-0.17205324999999999</v>
      </c>
      <c r="Q314" s="3">
        <v>851</v>
      </c>
      <c r="R314" s="4">
        <v>0.20244639</v>
      </c>
      <c r="S314" s="3">
        <v>846</v>
      </c>
      <c r="T314" s="4">
        <v>-5.7603300000000001E-3</v>
      </c>
      <c r="U314" s="3">
        <v>757</v>
      </c>
      <c r="V314" s="4">
        <v>-0.10592059</v>
      </c>
      <c r="W314" s="3">
        <v>729</v>
      </c>
      <c r="X314" s="4">
        <v>-3.7027940000000002E-2</v>
      </c>
    </row>
    <row r="315" spans="1:24" hidden="1">
      <c r="A315" s="2" t="s">
        <v>47</v>
      </c>
      <c r="B315" s="2" t="s">
        <v>44</v>
      </c>
      <c r="C315" s="2" t="s">
        <v>131</v>
      </c>
      <c r="D315" s="2" t="s">
        <v>132</v>
      </c>
      <c r="E315" s="3">
        <v>14816</v>
      </c>
      <c r="F315" s="4"/>
      <c r="G315" s="3">
        <v>17001</v>
      </c>
      <c r="H315" s="4">
        <v>0.14749545</v>
      </c>
      <c r="I315" s="3">
        <v>18909</v>
      </c>
      <c r="J315" s="4">
        <v>0.11220891</v>
      </c>
      <c r="K315" s="3">
        <v>20469</v>
      </c>
      <c r="L315" s="4">
        <v>8.2501400000000003E-2</v>
      </c>
      <c r="M315" s="3">
        <v>24692</v>
      </c>
      <c r="N315" s="4">
        <v>0.2063372</v>
      </c>
      <c r="O315" s="3">
        <v>25928</v>
      </c>
      <c r="P315" s="4">
        <v>5.0039309999999997E-2</v>
      </c>
      <c r="Q315" s="3">
        <v>26799</v>
      </c>
      <c r="R315" s="4">
        <v>3.3605120000000002E-2</v>
      </c>
      <c r="S315" s="3">
        <v>29747</v>
      </c>
      <c r="T315" s="4">
        <v>0.11000898000000001</v>
      </c>
      <c r="U315" s="3">
        <v>37953</v>
      </c>
      <c r="V315" s="4">
        <v>0.27585187</v>
      </c>
      <c r="W315" s="3">
        <v>42125</v>
      </c>
      <c r="X315" s="4">
        <v>0.10993151</v>
      </c>
    </row>
    <row r="316" spans="1:24" hidden="1">
      <c r="A316" s="2" t="s">
        <v>47</v>
      </c>
      <c r="B316" s="2" t="s">
        <v>44</v>
      </c>
      <c r="C316" s="2" t="s">
        <v>235</v>
      </c>
      <c r="D316" s="2" t="s">
        <v>236</v>
      </c>
      <c r="E316" s="5" t="s">
        <v>86</v>
      </c>
      <c r="F316" s="4"/>
      <c r="G316" s="3">
        <v>103</v>
      </c>
      <c r="H316" s="6" t="s">
        <v>86</v>
      </c>
      <c r="I316" s="3">
        <v>105</v>
      </c>
      <c r="J316" s="4">
        <v>2.2347659999999998E-2</v>
      </c>
      <c r="K316" s="5" t="s">
        <v>86</v>
      </c>
      <c r="L316" s="6" t="s">
        <v>86</v>
      </c>
      <c r="M316" s="5" t="s">
        <v>86</v>
      </c>
      <c r="N316" s="6" t="s">
        <v>86</v>
      </c>
      <c r="O316" s="5" t="s">
        <v>86</v>
      </c>
      <c r="P316" s="6" t="s">
        <v>86</v>
      </c>
      <c r="Q316" s="5" t="s">
        <v>86</v>
      </c>
      <c r="R316" s="6" t="s">
        <v>86</v>
      </c>
      <c r="S316" s="3">
        <v>105</v>
      </c>
      <c r="T316" s="6" t="s">
        <v>86</v>
      </c>
      <c r="U316" s="5" t="s">
        <v>86</v>
      </c>
      <c r="V316" s="6" t="s">
        <v>86</v>
      </c>
      <c r="W316" s="3">
        <v>134</v>
      </c>
      <c r="X316" s="6" t="s">
        <v>86</v>
      </c>
    </row>
    <row r="317" spans="1:24" hidden="1">
      <c r="A317" s="2" t="s">
        <v>47</v>
      </c>
      <c r="B317" s="2" t="s">
        <v>44</v>
      </c>
      <c r="C317" s="2" t="s">
        <v>113</v>
      </c>
      <c r="D317" s="2" t="s">
        <v>114</v>
      </c>
      <c r="E317" s="3">
        <v>385</v>
      </c>
      <c r="F317" s="4"/>
      <c r="G317" s="3">
        <v>308</v>
      </c>
      <c r="H317" s="4">
        <v>-0.19911206000000001</v>
      </c>
      <c r="I317" s="3">
        <v>248</v>
      </c>
      <c r="J317" s="4">
        <v>-0.19706536999999999</v>
      </c>
      <c r="K317" s="3">
        <v>448</v>
      </c>
      <c r="L317" s="4">
        <v>0.80963196999999998</v>
      </c>
      <c r="M317" s="3">
        <v>465</v>
      </c>
      <c r="N317" s="4">
        <v>3.7005120000000002E-2</v>
      </c>
      <c r="O317" s="3">
        <v>570</v>
      </c>
      <c r="P317" s="4">
        <v>0.22630249</v>
      </c>
      <c r="Q317" s="3">
        <v>403</v>
      </c>
      <c r="R317" s="4">
        <v>-0.29224491000000002</v>
      </c>
      <c r="S317" s="3">
        <v>372</v>
      </c>
      <c r="T317" s="4">
        <v>-7.7861310000000003E-2</v>
      </c>
      <c r="U317" s="3">
        <v>304</v>
      </c>
      <c r="V317" s="4">
        <v>-0.1827723</v>
      </c>
      <c r="W317" s="3">
        <v>373</v>
      </c>
      <c r="X317" s="4">
        <v>0.22844993</v>
      </c>
    </row>
    <row r="318" spans="1:24" hidden="1">
      <c r="A318" s="2" t="s">
        <v>47</v>
      </c>
      <c r="B318" s="2" t="s">
        <v>44</v>
      </c>
      <c r="C318" s="2" t="s">
        <v>237</v>
      </c>
      <c r="D318" s="2" t="s">
        <v>238</v>
      </c>
      <c r="E318" s="5" t="s">
        <v>86</v>
      </c>
      <c r="F318" s="4"/>
      <c r="G318" s="5" t="s">
        <v>86</v>
      </c>
      <c r="H318" s="6" t="s">
        <v>86</v>
      </c>
      <c r="I318" s="5" t="s">
        <v>86</v>
      </c>
      <c r="J318" s="6" t="s">
        <v>86</v>
      </c>
      <c r="K318" s="5" t="s">
        <v>86</v>
      </c>
      <c r="L318" s="6" t="s">
        <v>86</v>
      </c>
      <c r="M318" s="5" t="s">
        <v>86</v>
      </c>
      <c r="N318" s="6" t="s">
        <v>86</v>
      </c>
      <c r="O318" s="3">
        <v>170</v>
      </c>
      <c r="P318" s="6" t="s">
        <v>86</v>
      </c>
      <c r="Q318" s="3">
        <v>132</v>
      </c>
      <c r="R318" s="4">
        <v>-0.22389559000000001</v>
      </c>
      <c r="S318" s="3">
        <v>119</v>
      </c>
      <c r="T318" s="4">
        <v>-9.9369399999999997E-2</v>
      </c>
      <c r="U318" s="3">
        <v>112</v>
      </c>
      <c r="V318" s="4">
        <v>-6.2417350000000003E-2</v>
      </c>
      <c r="W318" s="3">
        <v>211</v>
      </c>
      <c r="X318" s="4">
        <v>0.88410599000000001</v>
      </c>
    </row>
    <row r="319" spans="1:24" hidden="1">
      <c r="A319" s="2" t="s">
        <v>47</v>
      </c>
      <c r="B319" s="2" t="s">
        <v>44</v>
      </c>
      <c r="C319" s="2" t="s">
        <v>239</v>
      </c>
      <c r="D319" s="2" t="s">
        <v>240</v>
      </c>
      <c r="E319" s="3"/>
      <c r="F319" s="4"/>
      <c r="G319" s="5" t="s">
        <v>86</v>
      </c>
      <c r="H319" s="6" t="s">
        <v>86</v>
      </c>
      <c r="I319" s="5" t="s">
        <v>86</v>
      </c>
      <c r="J319" s="6" t="s">
        <v>86</v>
      </c>
      <c r="K319" s="3"/>
      <c r="L319" s="6" t="s">
        <v>86</v>
      </c>
      <c r="M319" s="3"/>
      <c r="N319" s="4"/>
      <c r="O319" s="3"/>
      <c r="P319" s="4"/>
      <c r="Q319" s="3"/>
      <c r="R319" s="4"/>
      <c r="S319" s="5" t="s">
        <v>86</v>
      </c>
      <c r="T319" s="6" t="s">
        <v>86</v>
      </c>
      <c r="U319" s="3"/>
      <c r="V319" s="6" t="s">
        <v>86</v>
      </c>
      <c r="W319" s="5" t="s">
        <v>86</v>
      </c>
      <c r="X319" s="6" t="s">
        <v>86</v>
      </c>
    </row>
    <row r="320" spans="1:24" hidden="1">
      <c r="A320" s="2" t="s">
        <v>47</v>
      </c>
      <c r="B320" s="2" t="s">
        <v>44</v>
      </c>
      <c r="C320" s="2" t="s">
        <v>241</v>
      </c>
      <c r="D320" s="2" t="s">
        <v>242</v>
      </c>
      <c r="E320" s="5" t="s">
        <v>86</v>
      </c>
      <c r="F320" s="4"/>
      <c r="G320" s="5" t="s">
        <v>86</v>
      </c>
      <c r="H320" s="6" t="s">
        <v>86</v>
      </c>
      <c r="I320" s="5" t="s">
        <v>86</v>
      </c>
      <c r="J320" s="6" t="s">
        <v>86</v>
      </c>
      <c r="K320" s="5" t="s">
        <v>86</v>
      </c>
      <c r="L320" s="6" t="s">
        <v>86</v>
      </c>
      <c r="M320" s="5" t="s">
        <v>86</v>
      </c>
      <c r="N320" s="6" t="s">
        <v>86</v>
      </c>
      <c r="O320" s="5" t="s">
        <v>86</v>
      </c>
      <c r="P320" s="6" t="s">
        <v>86</v>
      </c>
      <c r="Q320" s="5" t="s">
        <v>86</v>
      </c>
      <c r="R320" s="6" t="s">
        <v>86</v>
      </c>
      <c r="S320" s="5" t="s">
        <v>86</v>
      </c>
      <c r="T320" s="6" t="s">
        <v>86</v>
      </c>
      <c r="U320" s="3">
        <v>114</v>
      </c>
      <c r="V320" s="6" t="s">
        <v>86</v>
      </c>
      <c r="W320" s="5" t="s">
        <v>86</v>
      </c>
      <c r="X320" s="6" t="s">
        <v>86</v>
      </c>
    </row>
    <row r="321" spans="1:24" hidden="1">
      <c r="A321" s="2" t="s">
        <v>47</v>
      </c>
      <c r="B321" s="2" t="s">
        <v>44</v>
      </c>
      <c r="C321" s="2" t="s">
        <v>133</v>
      </c>
      <c r="D321" s="2" t="s">
        <v>134</v>
      </c>
      <c r="E321" s="3">
        <v>605</v>
      </c>
      <c r="F321" s="4"/>
      <c r="G321" s="3">
        <v>521</v>
      </c>
      <c r="H321" s="4">
        <v>-0.13837073</v>
      </c>
      <c r="I321" s="3">
        <v>969</v>
      </c>
      <c r="J321" s="4">
        <v>0.85885003999999998</v>
      </c>
      <c r="K321" s="3">
        <v>1673</v>
      </c>
      <c r="L321" s="4">
        <v>0.72558663999999995</v>
      </c>
      <c r="M321" s="3">
        <v>1416</v>
      </c>
      <c r="N321" s="4">
        <v>-0.15376060999999999</v>
      </c>
      <c r="O321" s="3">
        <v>1076</v>
      </c>
      <c r="P321" s="4">
        <v>-0.23963254</v>
      </c>
      <c r="Q321" s="3">
        <v>1529</v>
      </c>
      <c r="R321" s="4">
        <v>0.42071768999999998</v>
      </c>
      <c r="S321" s="3">
        <v>1315</v>
      </c>
      <c r="T321" s="4">
        <v>-0.13992262</v>
      </c>
      <c r="U321" s="3">
        <v>1813</v>
      </c>
      <c r="V321" s="4">
        <v>0.37842904999999999</v>
      </c>
      <c r="W321" s="3">
        <v>1921</v>
      </c>
      <c r="X321" s="4">
        <v>5.9622990000000001E-2</v>
      </c>
    </row>
    <row r="322" spans="1:24" hidden="1">
      <c r="A322" s="2" t="s">
        <v>47</v>
      </c>
      <c r="B322" s="2" t="s">
        <v>44</v>
      </c>
      <c r="C322" s="2" t="s">
        <v>117</v>
      </c>
      <c r="D322" s="2" t="s">
        <v>118</v>
      </c>
      <c r="E322" s="3">
        <v>827</v>
      </c>
      <c r="F322" s="4"/>
      <c r="G322" s="3">
        <v>532</v>
      </c>
      <c r="H322" s="4">
        <v>-0.3562398</v>
      </c>
      <c r="I322" s="3">
        <v>565</v>
      </c>
      <c r="J322" s="4">
        <v>6.1859480000000001E-2</v>
      </c>
      <c r="K322" s="3">
        <v>690</v>
      </c>
      <c r="L322" s="4">
        <v>0.221194</v>
      </c>
      <c r="M322" s="3">
        <v>552</v>
      </c>
      <c r="N322" s="4">
        <v>-0.20098026999999999</v>
      </c>
      <c r="O322" s="3">
        <v>738</v>
      </c>
      <c r="P322" s="4">
        <v>0.33760536000000002</v>
      </c>
      <c r="Q322" s="3">
        <v>546</v>
      </c>
      <c r="R322" s="4">
        <v>-0.26001728000000002</v>
      </c>
      <c r="S322" s="3">
        <v>770</v>
      </c>
      <c r="T322" s="4">
        <v>0.40911553000000001</v>
      </c>
      <c r="U322" s="3">
        <v>752</v>
      </c>
      <c r="V322" s="4">
        <v>-2.2193350000000001E-2</v>
      </c>
      <c r="W322" s="3">
        <v>741</v>
      </c>
      <c r="X322" s="4">
        <v>-1.5249250000000001E-2</v>
      </c>
    </row>
    <row r="323" spans="1:24" hidden="1">
      <c r="A323" s="2" t="s">
        <v>47</v>
      </c>
      <c r="B323" s="2" t="s">
        <v>44</v>
      </c>
      <c r="C323" s="2" t="s">
        <v>243</v>
      </c>
      <c r="D323" s="2" t="s">
        <v>244</v>
      </c>
      <c r="E323" s="3">
        <v>1772</v>
      </c>
      <c r="F323" s="4"/>
      <c r="G323" s="3">
        <v>3017</v>
      </c>
      <c r="H323" s="4">
        <v>0.70271912999999997</v>
      </c>
      <c r="I323" s="3">
        <v>2387</v>
      </c>
      <c r="J323" s="4">
        <v>-0.20882385000000001</v>
      </c>
      <c r="K323" s="3">
        <v>2101</v>
      </c>
      <c r="L323" s="4">
        <v>-0.12000151000000001</v>
      </c>
      <c r="M323" s="3">
        <v>2272</v>
      </c>
      <c r="N323" s="4">
        <v>8.1527199999999994E-2</v>
      </c>
      <c r="O323" s="3">
        <v>2668</v>
      </c>
      <c r="P323" s="4">
        <v>0.17439357999999999</v>
      </c>
      <c r="Q323" s="3">
        <v>2512</v>
      </c>
      <c r="R323" s="4">
        <v>-5.8629790000000001E-2</v>
      </c>
      <c r="S323" s="3">
        <v>2991</v>
      </c>
      <c r="T323" s="4">
        <v>0.19090198</v>
      </c>
      <c r="U323" s="3">
        <v>4325</v>
      </c>
      <c r="V323" s="4">
        <v>0.44593888999999998</v>
      </c>
      <c r="W323" s="3">
        <v>4099</v>
      </c>
      <c r="X323" s="4">
        <v>-5.2256009999999999E-2</v>
      </c>
    </row>
    <row r="324" spans="1:24" hidden="1">
      <c r="A324" s="2" t="s">
        <v>47</v>
      </c>
      <c r="B324" s="2" t="s">
        <v>44</v>
      </c>
      <c r="C324" s="2" t="s">
        <v>245</v>
      </c>
      <c r="D324" s="2" t="s">
        <v>246</v>
      </c>
      <c r="E324" s="5" t="s">
        <v>86</v>
      </c>
      <c r="F324" s="4"/>
      <c r="G324" s="5" t="s">
        <v>86</v>
      </c>
      <c r="H324" s="6" t="s">
        <v>86</v>
      </c>
      <c r="I324" s="5" t="s">
        <v>86</v>
      </c>
      <c r="J324" s="6" t="s">
        <v>86</v>
      </c>
      <c r="K324" s="5" t="s">
        <v>86</v>
      </c>
      <c r="L324" s="6" t="s">
        <v>86</v>
      </c>
      <c r="M324" s="5" t="s">
        <v>86</v>
      </c>
      <c r="N324" s="6" t="s">
        <v>86</v>
      </c>
      <c r="O324" s="5" t="s">
        <v>86</v>
      </c>
      <c r="P324" s="6" t="s">
        <v>86</v>
      </c>
      <c r="Q324" s="5" t="s">
        <v>86</v>
      </c>
      <c r="R324" s="6" t="s">
        <v>86</v>
      </c>
      <c r="S324" s="5" t="s">
        <v>86</v>
      </c>
      <c r="T324" s="6" t="s">
        <v>86</v>
      </c>
      <c r="U324" s="5" t="s">
        <v>86</v>
      </c>
      <c r="V324" s="6" t="s">
        <v>86</v>
      </c>
      <c r="W324" s="5" t="s">
        <v>86</v>
      </c>
      <c r="X324" s="6" t="s">
        <v>86</v>
      </c>
    </row>
    <row r="325" spans="1:24" hidden="1">
      <c r="A325" s="2" t="s">
        <v>47</v>
      </c>
      <c r="B325" s="2" t="s">
        <v>44</v>
      </c>
      <c r="C325" s="2" t="s">
        <v>247</v>
      </c>
      <c r="D325" s="2" t="s">
        <v>248</v>
      </c>
      <c r="E325" s="5" t="s">
        <v>86</v>
      </c>
      <c r="F325" s="4"/>
      <c r="G325" s="5" t="s">
        <v>86</v>
      </c>
      <c r="H325" s="6" t="s">
        <v>86</v>
      </c>
      <c r="I325" s="5" t="s">
        <v>86</v>
      </c>
      <c r="J325" s="6" t="s">
        <v>86</v>
      </c>
      <c r="K325" s="5" t="s">
        <v>86</v>
      </c>
      <c r="L325" s="6" t="s">
        <v>86</v>
      </c>
      <c r="M325" s="5" t="s">
        <v>86</v>
      </c>
      <c r="N325" s="6" t="s">
        <v>86</v>
      </c>
      <c r="O325" s="5" t="s">
        <v>86</v>
      </c>
      <c r="P325" s="6" t="s">
        <v>86</v>
      </c>
      <c r="Q325" s="5" t="s">
        <v>86</v>
      </c>
      <c r="R325" s="6" t="s">
        <v>86</v>
      </c>
      <c r="S325" s="5" t="s">
        <v>86</v>
      </c>
      <c r="T325" s="6" t="s">
        <v>86</v>
      </c>
      <c r="U325" s="5" t="s">
        <v>86</v>
      </c>
      <c r="V325" s="6" t="s">
        <v>86</v>
      </c>
      <c r="W325" s="5" t="s">
        <v>86</v>
      </c>
      <c r="X325" s="6" t="s">
        <v>86</v>
      </c>
    </row>
    <row r="326" spans="1:24" hidden="1">
      <c r="A326" s="2" t="s">
        <v>47</v>
      </c>
      <c r="B326" s="2" t="s">
        <v>44</v>
      </c>
      <c r="C326" s="2" t="s">
        <v>249</v>
      </c>
      <c r="D326" s="2" t="s">
        <v>250</v>
      </c>
      <c r="E326" s="3"/>
      <c r="F326" s="4"/>
      <c r="G326" s="3"/>
      <c r="H326" s="4"/>
      <c r="I326" s="5" t="s">
        <v>86</v>
      </c>
      <c r="J326" s="6" t="s">
        <v>86</v>
      </c>
      <c r="K326" s="5" t="s">
        <v>86</v>
      </c>
      <c r="L326" s="6" t="s">
        <v>86</v>
      </c>
      <c r="M326" s="5" t="s">
        <v>86</v>
      </c>
      <c r="N326" s="6" t="s">
        <v>86</v>
      </c>
      <c r="O326" s="5" t="s">
        <v>86</v>
      </c>
      <c r="P326" s="6" t="s">
        <v>86</v>
      </c>
      <c r="Q326" s="5" t="s">
        <v>86</v>
      </c>
      <c r="R326" s="6" t="s">
        <v>86</v>
      </c>
      <c r="S326" s="5" t="s">
        <v>86</v>
      </c>
      <c r="T326" s="6" t="s">
        <v>86</v>
      </c>
      <c r="U326" s="5" t="s">
        <v>86</v>
      </c>
      <c r="V326" s="6" t="s">
        <v>86</v>
      </c>
      <c r="W326" s="5" t="s">
        <v>86</v>
      </c>
      <c r="X326" s="6" t="s">
        <v>86</v>
      </c>
    </row>
    <row r="327" spans="1:24" hidden="1">
      <c r="A327" s="2" t="s">
        <v>47</v>
      </c>
      <c r="B327" s="2" t="s">
        <v>44</v>
      </c>
      <c r="C327" s="2" t="s">
        <v>251</v>
      </c>
      <c r="D327" s="2" t="s">
        <v>252</v>
      </c>
      <c r="E327" s="5" t="s">
        <v>86</v>
      </c>
      <c r="F327" s="4"/>
      <c r="G327" s="5" t="s">
        <v>86</v>
      </c>
      <c r="H327" s="6" t="s">
        <v>86</v>
      </c>
      <c r="I327" s="5" t="s">
        <v>86</v>
      </c>
      <c r="J327" s="6" t="s">
        <v>86</v>
      </c>
      <c r="K327" s="5" t="s">
        <v>86</v>
      </c>
      <c r="L327" s="6" t="s">
        <v>86</v>
      </c>
      <c r="M327" s="5" t="s">
        <v>86</v>
      </c>
      <c r="N327" s="6" t="s">
        <v>86</v>
      </c>
      <c r="O327" s="5" t="s">
        <v>86</v>
      </c>
      <c r="P327" s="6" t="s">
        <v>86</v>
      </c>
      <c r="Q327" s="5" t="s">
        <v>86</v>
      </c>
      <c r="R327" s="6" t="s">
        <v>86</v>
      </c>
      <c r="S327" s="5" t="s">
        <v>86</v>
      </c>
      <c r="T327" s="6" t="s">
        <v>86</v>
      </c>
      <c r="U327" s="5" t="s">
        <v>86</v>
      </c>
      <c r="V327" s="6" t="s">
        <v>86</v>
      </c>
      <c r="W327" s="5" t="s">
        <v>86</v>
      </c>
      <c r="X327" s="6" t="s">
        <v>86</v>
      </c>
    </row>
    <row r="328" spans="1:24" hidden="1">
      <c r="A328" s="2" t="s">
        <v>47</v>
      </c>
      <c r="B328" s="2" t="s">
        <v>44</v>
      </c>
      <c r="C328" s="2" t="s">
        <v>253</v>
      </c>
      <c r="D328" s="2" t="s">
        <v>254</v>
      </c>
      <c r="E328" s="3"/>
      <c r="F328" s="4"/>
      <c r="G328" s="3"/>
      <c r="H328" s="4"/>
      <c r="I328" s="5" t="s">
        <v>86</v>
      </c>
      <c r="J328" s="6" t="s">
        <v>86</v>
      </c>
      <c r="K328" s="3"/>
      <c r="L328" s="6" t="s">
        <v>86</v>
      </c>
      <c r="M328" s="3"/>
      <c r="N328" s="4"/>
      <c r="O328" s="3"/>
      <c r="P328" s="4"/>
      <c r="Q328" s="3"/>
      <c r="R328" s="4"/>
      <c r="S328" s="5" t="s">
        <v>86</v>
      </c>
      <c r="T328" s="6" t="s">
        <v>86</v>
      </c>
      <c r="U328" s="5" t="s">
        <v>86</v>
      </c>
      <c r="V328" s="6" t="s">
        <v>86</v>
      </c>
      <c r="W328" s="3"/>
      <c r="X328" s="6" t="s">
        <v>86</v>
      </c>
    </row>
    <row r="329" spans="1:24" hidden="1">
      <c r="A329" s="2" t="s">
        <v>47</v>
      </c>
      <c r="B329" s="2" t="s">
        <v>44</v>
      </c>
      <c r="C329" s="2" t="s">
        <v>255</v>
      </c>
      <c r="D329" s="2" t="s">
        <v>256</v>
      </c>
      <c r="E329" s="5" t="s">
        <v>86</v>
      </c>
      <c r="F329" s="4"/>
      <c r="G329" s="5" t="s">
        <v>86</v>
      </c>
      <c r="H329" s="6" t="s">
        <v>86</v>
      </c>
      <c r="I329" s="5" t="s">
        <v>86</v>
      </c>
      <c r="J329" s="6" t="s">
        <v>86</v>
      </c>
      <c r="K329" s="5" t="s">
        <v>86</v>
      </c>
      <c r="L329" s="6" t="s">
        <v>86</v>
      </c>
      <c r="M329" s="5" t="s">
        <v>86</v>
      </c>
      <c r="N329" s="6" t="s">
        <v>86</v>
      </c>
      <c r="O329" s="5" t="s">
        <v>86</v>
      </c>
      <c r="P329" s="6" t="s">
        <v>86</v>
      </c>
      <c r="Q329" s="5" t="s">
        <v>86</v>
      </c>
      <c r="R329" s="6" t="s">
        <v>86</v>
      </c>
      <c r="S329" s="5" t="s">
        <v>86</v>
      </c>
      <c r="T329" s="6" t="s">
        <v>86</v>
      </c>
      <c r="U329" s="5" t="s">
        <v>86</v>
      </c>
      <c r="V329" s="6" t="s">
        <v>86</v>
      </c>
      <c r="W329" s="5" t="s">
        <v>86</v>
      </c>
      <c r="X329" s="6" t="s">
        <v>86</v>
      </c>
    </row>
    <row r="330" spans="1:24" hidden="1">
      <c r="A330" s="2" t="s">
        <v>47</v>
      </c>
      <c r="B330" s="2" t="s">
        <v>44</v>
      </c>
      <c r="C330" s="2" t="s">
        <v>257</v>
      </c>
      <c r="D330" s="2" t="s">
        <v>258</v>
      </c>
      <c r="E330" s="3">
        <v>161</v>
      </c>
      <c r="F330" s="4"/>
      <c r="G330" s="3">
        <v>127</v>
      </c>
      <c r="H330" s="4">
        <v>-0.21388030999999999</v>
      </c>
      <c r="I330" s="3">
        <v>137</v>
      </c>
      <c r="J330" s="4">
        <v>7.874784E-2</v>
      </c>
      <c r="K330" s="3">
        <v>124</v>
      </c>
      <c r="L330" s="4">
        <v>-9.3109319999999995E-2</v>
      </c>
      <c r="M330" s="3">
        <v>141</v>
      </c>
      <c r="N330" s="4">
        <v>0.13640145000000001</v>
      </c>
      <c r="O330" s="3">
        <v>105</v>
      </c>
      <c r="P330" s="4">
        <v>-0.25237831999999999</v>
      </c>
      <c r="Q330" s="3">
        <v>106</v>
      </c>
      <c r="R330" s="4">
        <v>1.027784E-2</v>
      </c>
      <c r="S330" s="3">
        <v>117</v>
      </c>
      <c r="T330" s="4">
        <v>0.1005707</v>
      </c>
      <c r="U330" s="3">
        <v>136</v>
      </c>
      <c r="V330" s="4">
        <v>0.15877137999999999</v>
      </c>
      <c r="W330" s="3">
        <v>159</v>
      </c>
      <c r="X330" s="4">
        <v>0.17434586999999999</v>
      </c>
    </row>
    <row r="331" spans="1:24" hidden="1">
      <c r="A331" s="2" t="s">
        <v>47</v>
      </c>
      <c r="B331" s="2" t="s">
        <v>44</v>
      </c>
      <c r="C331" s="2" t="s">
        <v>259</v>
      </c>
      <c r="D331" s="2" t="s">
        <v>260</v>
      </c>
      <c r="E331" s="5" t="s">
        <v>86</v>
      </c>
      <c r="F331" s="4"/>
      <c r="G331" s="5" t="s">
        <v>86</v>
      </c>
      <c r="H331" s="6" t="s">
        <v>86</v>
      </c>
      <c r="I331" s="5" t="s">
        <v>86</v>
      </c>
      <c r="J331" s="6" t="s">
        <v>86</v>
      </c>
      <c r="K331" s="5" t="s">
        <v>86</v>
      </c>
      <c r="L331" s="6" t="s">
        <v>86</v>
      </c>
      <c r="M331" s="5" t="s">
        <v>86</v>
      </c>
      <c r="N331" s="6" t="s">
        <v>86</v>
      </c>
      <c r="O331" s="5" t="s">
        <v>86</v>
      </c>
      <c r="P331" s="6" t="s">
        <v>86</v>
      </c>
      <c r="Q331" s="5" t="s">
        <v>86</v>
      </c>
      <c r="R331" s="6" t="s">
        <v>86</v>
      </c>
      <c r="S331" s="5" t="s">
        <v>86</v>
      </c>
      <c r="T331" s="6" t="s">
        <v>86</v>
      </c>
      <c r="U331" s="5" t="s">
        <v>86</v>
      </c>
      <c r="V331" s="6" t="s">
        <v>86</v>
      </c>
      <c r="W331" s="3">
        <v>148</v>
      </c>
      <c r="X331" s="6" t="s">
        <v>86</v>
      </c>
    </row>
    <row r="332" spans="1:24" hidden="1">
      <c r="A332" s="2" t="s">
        <v>47</v>
      </c>
      <c r="B332" s="2" t="s">
        <v>44</v>
      </c>
      <c r="C332" s="2" t="s">
        <v>261</v>
      </c>
      <c r="D332" s="2" t="s">
        <v>262</v>
      </c>
      <c r="E332" s="3">
        <v>680</v>
      </c>
      <c r="F332" s="4"/>
      <c r="G332" s="3">
        <v>675</v>
      </c>
      <c r="H332" s="4">
        <v>-7.5689299999999998E-3</v>
      </c>
      <c r="I332" s="3">
        <v>663</v>
      </c>
      <c r="J332" s="4">
        <v>-1.7456699999999999E-2</v>
      </c>
      <c r="K332" s="3">
        <v>635</v>
      </c>
      <c r="L332" s="4">
        <v>-4.3364560000000003E-2</v>
      </c>
      <c r="M332" s="3">
        <v>557</v>
      </c>
      <c r="N332" s="4">
        <v>-0.12194183</v>
      </c>
      <c r="O332" s="3">
        <v>686</v>
      </c>
      <c r="P332" s="4">
        <v>0.23159606999999999</v>
      </c>
      <c r="Q332" s="3">
        <v>1282</v>
      </c>
      <c r="R332" s="4">
        <v>0.86817518999999999</v>
      </c>
      <c r="S332" s="3">
        <v>1092</v>
      </c>
      <c r="T332" s="4">
        <v>-0.14821748000000001</v>
      </c>
      <c r="U332" s="3">
        <v>1066</v>
      </c>
      <c r="V332" s="4">
        <v>-2.3906810000000001E-2</v>
      </c>
      <c r="W332" s="3">
        <v>1434</v>
      </c>
      <c r="X332" s="4">
        <v>0.34509068999999998</v>
      </c>
    </row>
    <row r="333" spans="1:24" hidden="1">
      <c r="A333" s="2" t="s">
        <v>47</v>
      </c>
      <c r="B333" s="2" t="s">
        <v>44</v>
      </c>
      <c r="C333" s="2" t="s">
        <v>115</v>
      </c>
      <c r="D333" s="2" t="s">
        <v>116</v>
      </c>
      <c r="E333" s="5" t="s">
        <v>86</v>
      </c>
      <c r="F333" s="4"/>
      <c r="G333" s="5" t="s">
        <v>86</v>
      </c>
      <c r="H333" s="6" t="s">
        <v>86</v>
      </c>
      <c r="I333" s="5" t="s">
        <v>86</v>
      </c>
      <c r="J333" s="6" t="s">
        <v>86</v>
      </c>
      <c r="K333" s="5" t="s">
        <v>86</v>
      </c>
      <c r="L333" s="6" t="s">
        <v>86</v>
      </c>
      <c r="M333" s="5" t="s">
        <v>86</v>
      </c>
      <c r="N333" s="6" t="s">
        <v>86</v>
      </c>
      <c r="O333" s="5" t="s">
        <v>86</v>
      </c>
      <c r="P333" s="6" t="s">
        <v>86</v>
      </c>
      <c r="Q333" s="3">
        <v>121</v>
      </c>
      <c r="R333" s="6" t="s">
        <v>86</v>
      </c>
      <c r="S333" s="3">
        <v>154</v>
      </c>
      <c r="T333" s="4">
        <v>0.27747822</v>
      </c>
      <c r="U333" s="3">
        <v>223</v>
      </c>
      <c r="V333" s="4">
        <v>0.44601505000000002</v>
      </c>
      <c r="W333" s="3">
        <v>269</v>
      </c>
      <c r="X333" s="4">
        <v>0.20797653999999999</v>
      </c>
    </row>
    <row r="334" spans="1:24" hidden="1">
      <c r="A334" s="2" t="s">
        <v>47</v>
      </c>
      <c r="B334" s="2" t="s">
        <v>44</v>
      </c>
      <c r="C334" s="2" t="s">
        <v>125</v>
      </c>
      <c r="D334" s="2" t="s">
        <v>126</v>
      </c>
      <c r="E334" s="3">
        <v>14093</v>
      </c>
      <c r="F334" s="4"/>
      <c r="G334" s="3">
        <v>13701</v>
      </c>
      <c r="H334" s="4">
        <v>-2.783105E-2</v>
      </c>
      <c r="I334" s="3">
        <v>16129</v>
      </c>
      <c r="J334" s="4">
        <v>0.17722579999999999</v>
      </c>
      <c r="K334" s="3">
        <v>14432</v>
      </c>
      <c r="L334" s="4">
        <v>-0.1052067</v>
      </c>
      <c r="M334" s="3">
        <v>12585</v>
      </c>
      <c r="N334" s="4">
        <v>-0.12796255000000001</v>
      </c>
      <c r="O334" s="3">
        <v>12580</v>
      </c>
      <c r="P334" s="4">
        <v>-3.7803000000000001E-4</v>
      </c>
      <c r="Q334" s="3">
        <v>11733</v>
      </c>
      <c r="R334" s="4">
        <v>-6.7346359999999994E-2</v>
      </c>
      <c r="S334" s="3">
        <v>13011</v>
      </c>
      <c r="T334" s="4">
        <v>0.10892309</v>
      </c>
      <c r="U334" s="3">
        <v>16029</v>
      </c>
      <c r="V334" s="4">
        <v>0.23194665</v>
      </c>
      <c r="W334" s="3">
        <v>16268</v>
      </c>
      <c r="X334" s="4">
        <v>1.492897E-2</v>
      </c>
    </row>
    <row r="335" spans="1:24" hidden="1">
      <c r="A335" s="2" t="s">
        <v>47</v>
      </c>
      <c r="B335" s="2" t="s">
        <v>44</v>
      </c>
      <c r="C335" s="2" t="s">
        <v>263</v>
      </c>
      <c r="D335" s="2" t="s">
        <v>264</v>
      </c>
      <c r="E335" s="3">
        <v>1006</v>
      </c>
      <c r="F335" s="4"/>
      <c r="G335" s="3">
        <v>1121</v>
      </c>
      <c r="H335" s="4">
        <v>0.11453726</v>
      </c>
      <c r="I335" s="3">
        <v>1370</v>
      </c>
      <c r="J335" s="4">
        <v>0.22197343</v>
      </c>
      <c r="K335" s="3">
        <v>1196</v>
      </c>
      <c r="L335" s="4">
        <v>-0.12664344999999999</v>
      </c>
      <c r="M335" s="3">
        <v>917</v>
      </c>
      <c r="N335" s="4">
        <v>-0.23311264000000001</v>
      </c>
      <c r="O335" s="3">
        <v>827</v>
      </c>
      <c r="P335" s="4">
        <v>-9.8476960000000002E-2</v>
      </c>
      <c r="Q335" s="3">
        <v>630</v>
      </c>
      <c r="R335" s="4">
        <v>-0.23845679</v>
      </c>
      <c r="S335" s="3">
        <v>696</v>
      </c>
      <c r="T335" s="4">
        <v>0.10528107</v>
      </c>
      <c r="U335" s="3">
        <v>765</v>
      </c>
      <c r="V335" s="4">
        <v>9.8807839999999994E-2</v>
      </c>
      <c r="W335" s="3">
        <v>948</v>
      </c>
      <c r="X335" s="4">
        <v>0.23982438</v>
      </c>
    </row>
    <row r="336" spans="1:24" hidden="1">
      <c r="A336" s="2" t="s">
        <v>47</v>
      </c>
      <c r="B336" s="2" t="s">
        <v>44</v>
      </c>
      <c r="C336" s="2" t="s">
        <v>121</v>
      </c>
      <c r="D336" s="2" t="s">
        <v>122</v>
      </c>
      <c r="E336" s="3">
        <v>246</v>
      </c>
      <c r="F336" s="4"/>
      <c r="G336" s="3">
        <v>245</v>
      </c>
      <c r="H336" s="4">
        <v>-2.3312799999999998E-3</v>
      </c>
      <c r="I336" s="3">
        <v>268</v>
      </c>
      <c r="J336" s="4">
        <v>9.2987689999999998E-2</v>
      </c>
      <c r="K336" s="3">
        <v>265</v>
      </c>
      <c r="L336" s="4">
        <v>-1.264908E-2</v>
      </c>
      <c r="M336" s="3">
        <v>244</v>
      </c>
      <c r="N336" s="4">
        <v>-8.0447759999999993E-2</v>
      </c>
      <c r="O336" s="3">
        <v>244</v>
      </c>
      <c r="P336" s="4">
        <v>2.20287E-3</v>
      </c>
      <c r="Q336" s="3">
        <v>282</v>
      </c>
      <c r="R336" s="4">
        <v>0.15726857</v>
      </c>
      <c r="S336" s="3">
        <v>286</v>
      </c>
      <c r="T336" s="4">
        <v>1.4002209999999999E-2</v>
      </c>
      <c r="U336" s="3">
        <v>280</v>
      </c>
      <c r="V336" s="4">
        <v>-2.1794060000000001E-2</v>
      </c>
      <c r="W336" s="3">
        <v>346</v>
      </c>
      <c r="X336" s="4">
        <v>0.23544306000000001</v>
      </c>
    </row>
    <row r="337" spans="1:24" hidden="1">
      <c r="A337" s="2" t="s">
        <v>47</v>
      </c>
      <c r="B337" s="2" t="s">
        <v>44</v>
      </c>
      <c r="C337" s="2" t="s">
        <v>146</v>
      </c>
      <c r="D337" s="2" t="s">
        <v>147</v>
      </c>
      <c r="E337" s="3">
        <v>8056</v>
      </c>
      <c r="F337" s="4"/>
      <c r="G337" s="3">
        <v>8766</v>
      </c>
      <c r="H337" s="4">
        <v>8.8174429999999998E-2</v>
      </c>
      <c r="I337" s="3">
        <v>9605</v>
      </c>
      <c r="J337" s="4">
        <v>9.563729E-2</v>
      </c>
      <c r="K337" s="3">
        <v>10474</v>
      </c>
      <c r="L337" s="4">
        <v>9.0538030000000005E-2</v>
      </c>
      <c r="M337" s="3">
        <v>11664</v>
      </c>
      <c r="N337" s="4">
        <v>0.11360294</v>
      </c>
      <c r="O337" s="3">
        <v>10778</v>
      </c>
      <c r="P337" s="4">
        <v>-7.6019779999999995E-2</v>
      </c>
      <c r="Q337" s="3">
        <v>12470</v>
      </c>
      <c r="R337" s="4">
        <v>0.15707314999999999</v>
      </c>
      <c r="S337" s="3">
        <v>13564</v>
      </c>
      <c r="T337" s="4">
        <v>8.7682300000000005E-2</v>
      </c>
      <c r="U337" s="3">
        <v>16278</v>
      </c>
      <c r="V337" s="4">
        <v>0.20011506000000001</v>
      </c>
      <c r="W337" s="3">
        <v>17922</v>
      </c>
      <c r="X337" s="4">
        <v>0.10097920000000001</v>
      </c>
    </row>
    <row r="338" spans="1:24" hidden="1">
      <c r="A338" s="2" t="s">
        <v>47</v>
      </c>
      <c r="B338" s="2" t="s">
        <v>44</v>
      </c>
      <c r="C338" s="2" t="s">
        <v>142</v>
      </c>
      <c r="D338" s="2" t="s">
        <v>143</v>
      </c>
      <c r="E338" s="3">
        <v>21358</v>
      </c>
      <c r="F338" s="4"/>
      <c r="G338" s="3">
        <v>20886</v>
      </c>
      <c r="H338" s="4">
        <v>-2.2103319999999999E-2</v>
      </c>
      <c r="I338" s="3">
        <v>22972</v>
      </c>
      <c r="J338" s="4">
        <v>9.9905229999999998E-2</v>
      </c>
      <c r="K338" s="3">
        <v>22745</v>
      </c>
      <c r="L338" s="4">
        <v>-9.89342E-3</v>
      </c>
      <c r="M338" s="3">
        <v>21705</v>
      </c>
      <c r="N338" s="4">
        <v>-4.5750859999999997E-2</v>
      </c>
      <c r="O338" s="3">
        <v>18794</v>
      </c>
      <c r="P338" s="4">
        <v>-0.13408009000000001</v>
      </c>
      <c r="Q338" s="3">
        <v>21430</v>
      </c>
      <c r="R338" s="4">
        <v>0.14022364000000001</v>
      </c>
      <c r="S338" s="3">
        <v>23312</v>
      </c>
      <c r="T338" s="4">
        <v>8.7822650000000002E-2</v>
      </c>
      <c r="U338" s="3">
        <v>28062</v>
      </c>
      <c r="V338" s="4">
        <v>0.20378083</v>
      </c>
      <c r="W338" s="3">
        <v>30333</v>
      </c>
      <c r="X338" s="4">
        <v>8.0903429999999998E-2</v>
      </c>
    </row>
    <row r="339" spans="1:24" hidden="1">
      <c r="A339" s="2" t="s">
        <v>47</v>
      </c>
      <c r="B339" s="2" t="s">
        <v>44</v>
      </c>
      <c r="C339" s="2" t="s">
        <v>144</v>
      </c>
      <c r="D339" s="2" t="s">
        <v>145</v>
      </c>
      <c r="E339" s="3">
        <v>18105</v>
      </c>
      <c r="F339" s="4"/>
      <c r="G339" s="3">
        <v>17648</v>
      </c>
      <c r="H339" s="4">
        <v>-2.5210699999999999E-2</v>
      </c>
      <c r="I339" s="3">
        <v>17768</v>
      </c>
      <c r="J339" s="4">
        <v>6.76854E-3</v>
      </c>
      <c r="K339" s="3">
        <v>19481</v>
      </c>
      <c r="L339" s="4">
        <v>9.6399360000000003E-2</v>
      </c>
      <c r="M339" s="3">
        <v>17858</v>
      </c>
      <c r="N339" s="4">
        <v>-8.3293679999999995E-2</v>
      </c>
      <c r="O339" s="3">
        <v>16829</v>
      </c>
      <c r="P339" s="4">
        <v>-5.760386E-2</v>
      </c>
      <c r="Q339" s="3">
        <v>18194</v>
      </c>
      <c r="R339" s="4">
        <v>8.1113539999999998E-2</v>
      </c>
      <c r="S339" s="3">
        <v>20832</v>
      </c>
      <c r="T339" s="4">
        <v>0.14495589</v>
      </c>
      <c r="U339" s="3">
        <v>24301</v>
      </c>
      <c r="V339" s="4">
        <v>0.16653883999999999</v>
      </c>
      <c r="W339" s="3">
        <v>26420</v>
      </c>
      <c r="X339" s="4">
        <v>8.7173870000000001E-2</v>
      </c>
    </row>
    <row r="340" spans="1:24" hidden="1">
      <c r="A340" s="2" t="s">
        <v>47</v>
      </c>
      <c r="B340" s="2" t="s">
        <v>44</v>
      </c>
      <c r="C340" s="2" t="s">
        <v>265</v>
      </c>
      <c r="D340" s="2" t="s">
        <v>266</v>
      </c>
      <c r="E340" s="3">
        <v>8838</v>
      </c>
      <c r="F340" s="4"/>
      <c r="G340" s="3">
        <v>7931</v>
      </c>
      <c r="H340" s="4">
        <v>-0.10258425</v>
      </c>
      <c r="I340" s="3">
        <v>6547</v>
      </c>
      <c r="J340" s="4">
        <v>-0.17457464</v>
      </c>
      <c r="K340" s="3">
        <v>6751</v>
      </c>
      <c r="L340" s="4">
        <v>3.127257E-2</v>
      </c>
      <c r="M340" s="3">
        <v>5983</v>
      </c>
      <c r="N340" s="4">
        <v>-0.11381938</v>
      </c>
      <c r="O340" s="3">
        <v>5326</v>
      </c>
      <c r="P340" s="4">
        <v>-0.10976540999999999</v>
      </c>
      <c r="Q340" s="3">
        <v>6815</v>
      </c>
      <c r="R340" s="4">
        <v>0.27942438000000003</v>
      </c>
      <c r="S340" s="3">
        <v>9167</v>
      </c>
      <c r="T340" s="4">
        <v>0.34516221000000002</v>
      </c>
      <c r="U340" s="3">
        <v>8481</v>
      </c>
      <c r="V340" s="4">
        <v>-7.4752860000000004E-2</v>
      </c>
      <c r="W340" s="3">
        <v>8260</v>
      </c>
      <c r="X340" s="4">
        <v>-2.6074739999999999E-2</v>
      </c>
    </row>
    <row r="341" spans="1:24" hidden="1">
      <c r="A341" s="2" t="s">
        <v>47</v>
      </c>
      <c r="B341" s="2" t="s">
        <v>44</v>
      </c>
      <c r="C341" s="2" t="s">
        <v>127</v>
      </c>
      <c r="D341" s="2" t="s">
        <v>128</v>
      </c>
      <c r="E341" s="3">
        <v>3862</v>
      </c>
      <c r="F341" s="4"/>
      <c r="G341" s="3">
        <v>3944</v>
      </c>
      <c r="H341" s="4">
        <v>2.1347310000000001E-2</v>
      </c>
      <c r="I341" s="3">
        <v>5866</v>
      </c>
      <c r="J341" s="4">
        <v>0.48716892000000001</v>
      </c>
      <c r="K341" s="3">
        <v>4126</v>
      </c>
      <c r="L341" s="4">
        <v>-0.29664238999999998</v>
      </c>
      <c r="M341" s="3">
        <v>4528</v>
      </c>
      <c r="N341" s="4">
        <v>9.7619059999999994E-2</v>
      </c>
      <c r="O341" s="3">
        <v>3654</v>
      </c>
      <c r="P341" s="4">
        <v>-0.19303427000000001</v>
      </c>
      <c r="Q341" s="3">
        <v>3903</v>
      </c>
      <c r="R341" s="4">
        <v>6.8035590000000007E-2</v>
      </c>
      <c r="S341" s="3">
        <v>4721</v>
      </c>
      <c r="T341" s="4">
        <v>0.20958062</v>
      </c>
      <c r="U341" s="3">
        <v>5362</v>
      </c>
      <c r="V341" s="4">
        <v>0.13575675000000001</v>
      </c>
      <c r="W341" s="3">
        <v>5533</v>
      </c>
      <c r="X341" s="4">
        <v>3.1915359999999997E-2</v>
      </c>
    </row>
    <row r="342" spans="1:24" hidden="1">
      <c r="A342" s="2" t="s">
        <v>47</v>
      </c>
      <c r="B342" s="2" t="s">
        <v>44</v>
      </c>
      <c r="C342" s="2" t="s">
        <v>111</v>
      </c>
      <c r="D342" s="2" t="s">
        <v>112</v>
      </c>
      <c r="E342" s="3">
        <v>91174</v>
      </c>
      <c r="F342" s="4"/>
      <c r="G342" s="3">
        <v>91298</v>
      </c>
      <c r="H342" s="4">
        <v>1.36604E-3</v>
      </c>
      <c r="I342" s="3">
        <v>95644</v>
      </c>
      <c r="J342" s="4">
        <v>4.7594730000000002E-2</v>
      </c>
      <c r="K342" s="3">
        <v>96822</v>
      </c>
      <c r="L342" s="4">
        <v>1.2314729999999999E-2</v>
      </c>
      <c r="M342" s="3">
        <v>95575</v>
      </c>
      <c r="N342" s="4">
        <v>-1.2873320000000001E-2</v>
      </c>
      <c r="O342" s="3">
        <v>92612</v>
      </c>
      <c r="P342" s="4">
        <v>-3.1003200000000002E-2</v>
      </c>
      <c r="Q342" s="3">
        <v>94915</v>
      </c>
      <c r="R342" s="4">
        <v>2.486907E-2</v>
      </c>
      <c r="S342" s="3">
        <v>98019</v>
      </c>
      <c r="T342" s="4">
        <v>3.269644E-2</v>
      </c>
      <c r="U342" s="3">
        <v>112500</v>
      </c>
      <c r="V342" s="4">
        <v>0.14774559000000001</v>
      </c>
      <c r="W342" s="3">
        <v>123009</v>
      </c>
      <c r="X342" s="4">
        <v>9.3412179999999997E-2</v>
      </c>
    </row>
    <row r="343" spans="1:24" hidden="1">
      <c r="A343" s="2" t="s">
        <v>47</v>
      </c>
      <c r="B343" s="2" t="s">
        <v>44</v>
      </c>
      <c r="C343" s="2" t="s">
        <v>119</v>
      </c>
      <c r="D343" s="2" t="s">
        <v>120</v>
      </c>
      <c r="E343" s="3">
        <v>25785</v>
      </c>
      <c r="F343" s="4"/>
      <c r="G343" s="3">
        <v>25495</v>
      </c>
      <c r="H343" s="4">
        <v>-1.125438E-2</v>
      </c>
      <c r="I343" s="3">
        <v>29005</v>
      </c>
      <c r="J343" s="4">
        <v>0.13764968</v>
      </c>
      <c r="K343" s="3">
        <v>32679</v>
      </c>
      <c r="L343" s="4">
        <v>0.12668235</v>
      </c>
      <c r="M343" s="3">
        <v>34096</v>
      </c>
      <c r="N343" s="4">
        <v>4.3365180000000003E-2</v>
      </c>
      <c r="O343" s="3">
        <v>35366</v>
      </c>
      <c r="P343" s="4">
        <v>3.7227660000000003E-2</v>
      </c>
      <c r="Q343" s="3">
        <v>37330</v>
      </c>
      <c r="R343" s="4">
        <v>5.553889E-2</v>
      </c>
      <c r="S343" s="3">
        <v>35125</v>
      </c>
      <c r="T343" s="4">
        <v>-5.9048059999999999E-2</v>
      </c>
      <c r="U343" s="3">
        <v>39168</v>
      </c>
      <c r="V343" s="4">
        <v>0.11510207</v>
      </c>
      <c r="W343" s="3">
        <v>40787</v>
      </c>
      <c r="X343" s="4">
        <v>4.131812E-2</v>
      </c>
    </row>
    <row r="344" spans="1:24" hidden="1">
      <c r="A344" s="2" t="s">
        <v>47</v>
      </c>
      <c r="B344" s="2" t="s">
        <v>44</v>
      </c>
      <c r="C344" s="2" t="s">
        <v>267</v>
      </c>
      <c r="D344" s="2" t="s">
        <v>268</v>
      </c>
      <c r="E344" s="5" t="s">
        <v>86</v>
      </c>
      <c r="F344" s="4"/>
      <c r="G344" s="5" t="s">
        <v>86</v>
      </c>
      <c r="H344" s="6" t="s">
        <v>86</v>
      </c>
      <c r="I344" s="5" t="s">
        <v>86</v>
      </c>
      <c r="J344" s="6" t="s">
        <v>86</v>
      </c>
      <c r="K344" s="5" t="s">
        <v>86</v>
      </c>
      <c r="L344" s="6" t="s">
        <v>86</v>
      </c>
      <c r="M344" s="5" t="s">
        <v>86</v>
      </c>
      <c r="N344" s="6" t="s">
        <v>86</v>
      </c>
      <c r="O344" s="5" t="s">
        <v>86</v>
      </c>
      <c r="P344" s="6" t="s">
        <v>86</v>
      </c>
      <c r="Q344" s="5" t="s">
        <v>86</v>
      </c>
      <c r="R344" s="6" t="s">
        <v>86</v>
      </c>
      <c r="S344" s="5" t="s">
        <v>86</v>
      </c>
      <c r="T344" s="6" t="s">
        <v>86</v>
      </c>
      <c r="U344" s="5" t="s">
        <v>86</v>
      </c>
      <c r="V344" s="6" t="s">
        <v>86</v>
      </c>
      <c r="W344" s="5" t="s">
        <v>86</v>
      </c>
      <c r="X344" s="6" t="s">
        <v>86</v>
      </c>
    </row>
    <row r="345" spans="1:24" hidden="1">
      <c r="A345" s="2" t="s">
        <v>47</v>
      </c>
      <c r="B345" s="2" t="s">
        <v>44</v>
      </c>
      <c r="C345" s="2" t="s">
        <v>269</v>
      </c>
      <c r="D345" s="2" t="s">
        <v>270</v>
      </c>
      <c r="E345" s="5" t="s">
        <v>86</v>
      </c>
      <c r="F345" s="4"/>
      <c r="G345" s="5" t="s">
        <v>86</v>
      </c>
      <c r="H345" s="6" t="s">
        <v>86</v>
      </c>
      <c r="I345" s="5" t="s">
        <v>86</v>
      </c>
      <c r="J345" s="6" t="s">
        <v>86</v>
      </c>
      <c r="K345" s="5" t="s">
        <v>86</v>
      </c>
      <c r="L345" s="6" t="s">
        <v>86</v>
      </c>
      <c r="M345" s="5" t="s">
        <v>86</v>
      </c>
      <c r="N345" s="6" t="s">
        <v>86</v>
      </c>
      <c r="O345" s="5" t="s">
        <v>86</v>
      </c>
      <c r="P345" s="6" t="s">
        <v>86</v>
      </c>
      <c r="Q345" s="5" t="s">
        <v>86</v>
      </c>
      <c r="R345" s="6" t="s">
        <v>86</v>
      </c>
      <c r="S345" s="5" t="s">
        <v>86</v>
      </c>
      <c r="T345" s="6" t="s">
        <v>86</v>
      </c>
      <c r="U345" s="5" t="s">
        <v>86</v>
      </c>
      <c r="V345" s="6" t="s">
        <v>86</v>
      </c>
      <c r="W345" s="5" t="s">
        <v>86</v>
      </c>
      <c r="X345" s="6" t="s">
        <v>86</v>
      </c>
    </row>
    <row r="346" spans="1:24" hidden="1">
      <c r="A346" s="2" t="s">
        <v>47</v>
      </c>
      <c r="B346" s="2" t="s">
        <v>44</v>
      </c>
      <c r="C346" s="2" t="s">
        <v>271</v>
      </c>
      <c r="D346" s="2" t="s">
        <v>272</v>
      </c>
      <c r="E346" s="5" t="s">
        <v>86</v>
      </c>
      <c r="F346" s="4"/>
      <c r="G346" s="5" t="s">
        <v>86</v>
      </c>
      <c r="H346" s="6" t="s">
        <v>86</v>
      </c>
      <c r="I346" s="5" t="s">
        <v>86</v>
      </c>
      <c r="J346" s="6" t="s">
        <v>86</v>
      </c>
      <c r="K346" s="5" t="s">
        <v>86</v>
      </c>
      <c r="L346" s="6" t="s">
        <v>86</v>
      </c>
      <c r="M346" s="5" t="s">
        <v>86</v>
      </c>
      <c r="N346" s="6" t="s">
        <v>86</v>
      </c>
      <c r="O346" s="5" t="s">
        <v>86</v>
      </c>
      <c r="P346" s="6" t="s">
        <v>86</v>
      </c>
      <c r="Q346" s="5" t="s">
        <v>86</v>
      </c>
      <c r="R346" s="6" t="s">
        <v>86</v>
      </c>
      <c r="S346" s="5" t="s">
        <v>86</v>
      </c>
      <c r="T346" s="6" t="s">
        <v>86</v>
      </c>
      <c r="U346" s="5" t="s">
        <v>86</v>
      </c>
      <c r="V346" s="6" t="s">
        <v>86</v>
      </c>
      <c r="W346" s="5" t="s">
        <v>86</v>
      </c>
      <c r="X346" s="6" t="s">
        <v>86</v>
      </c>
    </row>
    <row r="347" spans="1:24" hidden="1">
      <c r="A347" s="2" t="s">
        <v>47</v>
      </c>
      <c r="B347" s="2" t="s">
        <v>44</v>
      </c>
      <c r="C347" s="2" t="s">
        <v>273</v>
      </c>
      <c r="D347" s="2" t="s">
        <v>274</v>
      </c>
      <c r="E347" s="5" t="s">
        <v>86</v>
      </c>
      <c r="F347" s="4"/>
      <c r="G347" s="5" t="s">
        <v>86</v>
      </c>
      <c r="H347" s="6" t="s">
        <v>86</v>
      </c>
      <c r="I347" s="5" t="s">
        <v>86</v>
      </c>
      <c r="J347" s="6" t="s">
        <v>86</v>
      </c>
      <c r="K347" s="5" t="s">
        <v>86</v>
      </c>
      <c r="L347" s="6" t="s">
        <v>86</v>
      </c>
      <c r="M347" s="5" t="s">
        <v>86</v>
      </c>
      <c r="N347" s="6" t="s">
        <v>86</v>
      </c>
      <c r="O347" s="3"/>
      <c r="P347" s="6" t="s">
        <v>86</v>
      </c>
      <c r="Q347" s="3"/>
      <c r="R347" s="4"/>
      <c r="S347" s="3"/>
      <c r="T347" s="4"/>
      <c r="U347" s="5" t="s">
        <v>86</v>
      </c>
      <c r="V347" s="6" t="s">
        <v>86</v>
      </c>
      <c r="W347" s="3"/>
      <c r="X347" s="6" t="s">
        <v>86</v>
      </c>
    </row>
    <row r="348" spans="1:24" hidden="1">
      <c r="A348" s="2" t="s">
        <v>47</v>
      </c>
      <c r="B348" s="2" t="s">
        <v>49</v>
      </c>
      <c r="C348" s="2" t="s">
        <v>135</v>
      </c>
      <c r="D348" s="2" t="s">
        <v>135</v>
      </c>
      <c r="E348" s="3">
        <v>7474</v>
      </c>
      <c r="F348" s="4"/>
      <c r="G348" s="3">
        <v>5929</v>
      </c>
      <c r="H348" s="4">
        <v>-0.20664832999999999</v>
      </c>
      <c r="I348" s="3">
        <v>3862</v>
      </c>
      <c r="J348" s="4">
        <v>-0.3486495</v>
      </c>
      <c r="K348" s="3">
        <v>2953</v>
      </c>
      <c r="L348" s="4">
        <v>-0.23531352999999999</v>
      </c>
      <c r="M348" s="3">
        <v>2530</v>
      </c>
      <c r="N348" s="4">
        <v>-0.14346903999999999</v>
      </c>
      <c r="O348" s="3">
        <v>2638</v>
      </c>
      <c r="P348" s="4">
        <v>4.3027120000000002E-2</v>
      </c>
      <c r="Q348" s="3">
        <v>2268</v>
      </c>
      <c r="R348" s="4">
        <v>-0.14047972</v>
      </c>
      <c r="S348" s="3">
        <v>2480</v>
      </c>
      <c r="T348" s="4">
        <v>9.3517980000000001E-2</v>
      </c>
      <c r="U348" s="3">
        <v>2557</v>
      </c>
      <c r="V348" s="4">
        <v>3.0982889999999999E-2</v>
      </c>
      <c r="W348" s="3">
        <v>2732</v>
      </c>
      <c r="X348" s="4">
        <v>6.8611480000000002E-2</v>
      </c>
    </row>
    <row r="349" spans="1:24" hidden="1">
      <c r="A349" s="2" t="s">
        <v>47</v>
      </c>
      <c r="B349" s="2" t="s">
        <v>49</v>
      </c>
      <c r="C349" s="2" t="s">
        <v>217</v>
      </c>
      <c r="D349" s="2" t="s">
        <v>218</v>
      </c>
      <c r="E349" s="3">
        <v>1247</v>
      </c>
      <c r="F349" s="4"/>
      <c r="G349" s="3">
        <v>1344</v>
      </c>
      <c r="H349" s="4">
        <v>7.8546640000000001E-2</v>
      </c>
      <c r="I349" s="3">
        <v>1265</v>
      </c>
      <c r="J349" s="4">
        <v>-5.9169689999999997E-2</v>
      </c>
      <c r="K349" s="3">
        <v>1608</v>
      </c>
      <c r="L349" s="4">
        <v>0.27119199999999999</v>
      </c>
      <c r="M349" s="3">
        <v>1404</v>
      </c>
      <c r="N349" s="4">
        <v>-0.12671080000000001</v>
      </c>
      <c r="O349" s="3">
        <v>1192</v>
      </c>
      <c r="P349" s="4">
        <v>-0.15132556999999999</v>
      </c>
      <c r="Q349" s="3">
        <v>1419</v>
      </c>
      <c r="R349" s="4">
        <v>0.19093687000000001</v>
      </c>
      <c r="S349" s="3">
        <v>1336</v>
      </c>
      <c r="T349" s="4">
        <v>-5.8789170000000002E-2</v>
      </c>
      <c r="U349" s="3">
        <v>1735</v>
      </c>
      <c r="V349" s="4">
        <v>0.29869333999999997</v>
      </c>
      <c r="W349" s="3">
        <v>1571</v>
      </c>
      <c r="X349" s="4">
        <v>-9.4482239999999995E-2</v>
      </c>
    </row>
    <row r="350" spans="1:24" hidden="1">
      <c r="A350" s="2" t="s">
        <v>47</v>
      </c>
      <c r="B350" s="2" t="s">
        <v>49</v>
      </c>
      <c r="C350" s="2" t="s">
        <v>219</v>
      </c>
      <c r="D350" s="2" t="s">
        <v>220</v>
      </c>
      <c r="E350" s="3">
        <v>215</v>
      </c>
      <c r="F350" s="4"/>
      <c r="G350" s="3">
        <v>220</v>
      </c>
      <c r="H350" s="4">
        <v>2.381258E-2</v>
      </c>
      <c r="I350" s="3">
        <v>219</v>
      </c>
      <c r="J350" s="4">
        <v>-7.1942999999999998E-3</v>
      </c>
      <c r="K350" s="3">
        <v>189</v>
      </c>
      <c r="L350" s="4">
        <v>-0.13879437</v>
      </c>
      <c r="M350" s="3">
        <v>267</v>
      </c>
      <c r="N350" s="4">
        <v>0.41788893999999999</v>
      </c>
      <c r="O350" s="3">
        <v>294</v>
      </c>
      <c r="P350" s="4">
        <v>9.8772760000000001E-2</v>
      </c>
      <c r="Q350" s="3">
        <v>319</v>
      </c>
      <c r="R350" s="4">
        <v>8.7295250000000005E-2</v>
      </c>
      <c r="S350" s="3">
        <v>301</v>
      </c>
      <c r="T350" s="4">
        <v>-5.6278099999999998E-2</v>
      </c>
      <c r="U350" s="3">
        <v>299</v>
      </c>
      <c r="V350" s="4">
        <v>-8.7945300000000001E-3</v>
      </c>
      <c r="W350" s="3">
        <v>259</v>
      </c>
      <c r="X350" s="4">
        <v>-0.13369444999999999</v>
      </c>
    </row>
    <row r="351" spans="1:24" hidden="1">
      <c r="A351" s="2" t="s">
        <v>47</v>
      </c>
      <c r="B351" s="2" t="s">
        <v>49</v>
      </c>
      <c r="C351" s="2" t="s">
        <v>221</v>
      </c>
      <c r="D351" s="2" t="s">
        <v>222</v>
      </c>
      <c r="E351" s="5" t="s">
        <v>86</v>
      </c>
      <c r="F351" s="4"/>
      <c r="G351" s="5" t="s">
        <v>86</v>
      </c>
      <c r="H351" s="6" t="s">
        <v>86</v>
      </c>
      <c r="I351" s="5" t="s">
        <v>86</v>
      </c>
      <c r="J351" s="6" t="s">
        <v>86</v>
      </c>
      <c r="K351" s="5" t="s">
        <v>86</v>
      </c>
      <c r="L351" s="6" t="s">
        <v>86</v>
      </c>
      <c r="M351" s="3">
        <v>172</v>
      </c>
      <c r="N351" s="6" t="s">
        <v>86</v>
      </c>
      <c r="O351" s="3">
        <v>132</v>
      </c>
      <c r="P351" s="4">
        <v>-0.23434273999999999</v>
      </c>
      <c r="Q351" s="3">
        <v>182</v>
      </c>
      <c r="R351" s="4">
        <v>0.38310506</v>
      </c>
      <c r="S351" s="3">
        <v>180</v>
      </c>
      <c r="T351" s="4">
        <v>-8.93679E-3</v>
      </c>
      <c r="U351" s="3">
        <v>254</v>
      </c>
      <c r="V351" s="4">
        <v>0.40967392000000002</v>
      </c>
      <c r="W351" s="3">
        <v>142</v>
      </c>
      <c r="X351" s="4">
        <v>-0.44098612999999998</v>
      </c>
    </row>
    <row r="352" spans="1:24" hidden="1">
      <c r="A352" s="2" t="s">
        <v>47</v>
      </c>
      <c r="B352" s="2" t="s">
        <v>49</v>
      </c>
      <c r="C352" s="2" t="s">
        <v>223</v>
      </c>
      <c r="D352" s="2" t="s">
        <v>224</v>
      </c>
      <c r="E352" s="3">
        <v>133</v>
      </c>
      <c r="F352" s="4"/>
      <c r="G352" s="3">
        <v>127</v>
      </c>
      <c r="H352" s="4">
        <v>-4.3469750000000001E-2</v>
      </c>
      <c r="I352" s="3">
        <v>117</v>
      </c>
      <c r="J352" s="4">
        <v>-8.1383590000000006E-2</v>
      </c>
      <c r="K352" s="3">
        <v>107</v>
      </c>
      <c r="L352" s="4">
        <v>-8.6476330000000004E-2</v>
      </c>
      <c r="M352" s="3">
        <v>129</v>
      </c>
      <c r="N352" s="4">
        <v>0.20391043</v>
      </c>
      <c r="O352" s="3">
        <v>144</v>
      </c>
      <c r="P352" s="4">
        <v>0.11639765000000001</v>
      </c>
      <c r="Q352" s="3">
        <v>157</v>
      </c>
      <c r="R352" s="4">
        <v>9.1607240000000006E-2</v>
      </c>
      <c r="S352" s="3">
        <v>144</v>
      </c>
      <c r="T352" s="4">
        <v>-8.5222829999999999E-2</v>
      </c>
      <c r="U352" s="3">
        <v>222</v>
      </c>
      <c r="V352" s="4">
        <v>0.54509903999999998</v>
      </c>
      <c r="W352" s="3">
        <v>185</v>
      </c>
      <c r="X352" s="4">
        <v>-0.16508663000000001</v>
      </c>
    </row>
    <row r="353" spans="1:24" hidden="1">
      <c r="A353" s="2" t="s">
        <v>47</v>
      </c>
      <c r="B353" s="2" t="s">
        <v>49</v>
      </c>
      <c r="C353" s="2" t="s">
        <v>225</v>
      </c>
      <c r="D353" s="2" t="s">
        <v>226</v>
      </c>
      <c r="E353" s="3">
        <v>394</v>
      </c>
      <c r="F353" s="4"/>
      <c r="G353" s="3">
        <v>423</v>
      </c>
      <c r="H353" s="4">
        <v>7.3979740000000002E-2</v>
      </c>
      <c r="I353" s="3">
        <v>337</v>
      </c>
      <c r="J353" s="4">
        <v>-0.20389002000000001</v>
      </c>
      <c r="K353" s="3">
        <v>446</v>
      </c>
      <c r="L353" s="4">
        <v>0.32351166999999997</v>
      </c>
      <c r="M353" s="3">
        <v>406</v>
      </c>
      <c r="N353" s="4">
        <v>-8.8894070000000006E-2</v>
      </c>
      <c r="O353" s="3">
        <v>429</v>
      </c>
      <c r="P353" s="4">
        <v>5.5610029999999998E-2</v>
      </c>
      <c r="Q353" s="3">
        <v>520</v>
      </c>
      <c r="R353" s="4">
        <v>0.2125563</v>
      </c>
      <c r="S353" s="3">
        <v>467</v>
      </c>
      <c r="T353" s="4">
        <v>-0.10205963</v>
      </c>
      <c r="U353" s="3">
        <v>457</v>
      </c>
      <c r="V353" s="4">
        <v>-2.0843400000000002E-2</v>
      </c>
      <c r="W353" s="3">
        <v>523</v>
      </c>
      <c r="X353" s="4">
        <v>0.14497515</v>
      </c>
    </row>
    <row r="354" spans="1:24" hidden="1">
      <c r="A354" s="2" t="s">
        <v>47</v>
      </c>
      <c r="B354" s="2" t="s">
        <v>49</v>
      </c>
      <c r="C354" s="2" t="s">
        <v>227</v>
      </c>
      <c r="D354" s="2" t="s">
        <v>228</v>
      </c>
      <c r="E354" s="3">
        <v>494</v>
      </c>
      <c r="F354" s="4"/>
      <c r="G354" s="3">
        <v>495</v>
      </c>
      <c r="H354" s="4">
        <v>3.39515E-3</v>
      </c>
      <c r="I354" s="3">
        <v>598</v>
      </c>
      <c r="J354" s="4">
        <v>0.20777609</v>
      </c>
      <c r="K354" s="3">
        <v>565</v>
      </c>
      <c r="L354" s="4">
        <v>-5.6119259999999997E-2</v>
      </c>
      <c r="M354" s="3">
        <v>591</v>
      </c>
      <c r="N354" s="4">
        <v>4.6204599999999998E-2</v>
      </c>
      <c r="O354" s="3">
        <v>592</v>
      </c>
      <c r="P354" s="4">
        <v>1.51165E-3</v>
      </c>
      <c r="Q354" s="3">
        <v>628</v>
      </c>
      <c r="R354" s="4">
        <v>6.1285159999999998E-2</v>
      </c>
      <c r="S354" s="3">
        <v>621</v>
      </c>
      <c r="T354" s="4">
        <v>-1.059511E-2</v>
      </c>
      <c r="U354" s="3">
        <v>771</v>
      </c>
      <c r="V354" s="4">
        <v>0.24082634</v>
      </c>
      <c r="W354" s="3">
        <v>716</v>
      </c>
      <c r="X354" s="4">
        <v>-7.0800580000000002E-2</v>
      </c>
    </row>
    <row r="355" spans="1:24">
      <c r="A355" s="2" t="s">
        <v>47</v>
      </c>
      <c r="B355" s="2" t="s">
        <v>49</v>
      </c>
      <c r="C355" s="2" t="s">
        <v>129</v>
      </c>
      <c r="D355" s="2" t="s">
        <v>130</v>
      </c>
      <c r="E355" s="3">
        <v>6433</v>
      </c>
      <c r="F355" s="4"/>
      <c r="G355" s="3">
        <v>6143</v>
      </c>
      <c r="H355" s="4">
        <v>-4.50418E-2</v>
      </c>
      <c r="I355" s="3">
        <v>6780</v>
      </c>
      <c r="J355" s="4">
        <v>0.10371078</v>
      </c>
      <c r="K355" s="3">
        <v>6584</v>
      </c>
      <c r="L355" s="4">
        <v>-2.8889390000000001E-2</v>
      </c>
      <c r="M355" s="3">
        <v>7023</v>
      </c>
      <c r="N355" s="4">
        <v>6.6609489999999993E-2</v>
      </c>
      <c r="O355" s="3">
        <v>7387</v>
      </c>
      <c r="P355" s="4">
        <v>5.1807039999999999E-2</v>
      </c>
      <c r="Q355" s="3">
        <v>7973</v>
      </c>
      <c r="R355" s="4">
        <v>7.9417290000000001E-2</v>
      </c>
      <c r="S355" s="3">
        <v>7895</v>
      </c>
      <c r="T355" s="4">
        <v>-9.7416499999999993E-3</v>
      </c>
      <c r="U355" s="3">
        <v>9507</v>
      </c>
      <c r="V355" s="4">
        <v>0.20410454</v>
      </c>
      <c r="W355" s="3">
        <v>10034</v>
      </c>
      <c r="X355" s="4">
        <v>5.5425500000000003E-2</v>
      </c>
    </row>
    <row r="356" spans="1:24" hidden="1">
      <c r="A356" s="2" t="s">
        <v>47</v>
      </c>
      <c r="B356" s="2" t="s">
        <v>49</v>
      </c>
      <c r="C356" s="2" t="s">
        <v>140</v>
      </c>
      <c r="D356" s="2" t="s">
        <v>141</v>
      </c>
      <c r="E356" s="3">
        <v>3027</v>
      </c>
      <c r="F356" s="4"/>
      <c r="G356" s="3">
        <v>3423</v>
      </c>
      <c r="H356" s="4">
        <v>0.13095271999999999</v>
      </c>
      <c r="I356" s="3">
        <v>3402</v>
      </c>
      <c r="J356" s="4">
        <v>-6.1047000000000002E-3</v>
      </c>
      <c r="K356" s="3">
        <v>3852</v>
      </c>
      <c r="L356" s="4">
        <v>0.13228065999999999</v>
      </c>
      <c r="M356" s="3">
        <v>3689</v>
      </c>
      <c r="N356" s="4">
        <v>-4.2224209999999998E-2</v>
      </c>
      <c r="O356" s="3">
        <v>3779</v>
      </c>
      <c r="P356" s="4">
        <v>2.4337899999999999E-2</v>
      </c>
      <c r="Q356" s="3">
        <v>4204</v>
      </c>
      <c r="R356" s="4">
        <v>0.11227479999999999</v>
      </c>
      <c r="S356" s="3">
        <v>4965</v>
      </c>
      <c r="T356" s="4">
        <v>0.18112067000000001</v>
      </c>
      <c r="U356" s="3">
        <v>5139</v>
      </c>
      <c r="V356" s="4">
        <v>3.5145559999999999E-2</v>
      </c>
      <c r="W356" s="3">
        <v>5402</v>
      </c>
      <c r="X356" s="4">
        <v>5.1094720000000003E-2</v>
      </c>
    </row>
    <row r="357" spans="1:24" hidden="1">
      <c r="A357" s="2" t="s">
        <v>47</v>
      </c>
      <c r="B357" s="2" t="s">
        <v>49</v>
      </c>
      <c r="C357" s="2" t="s">
        <v>123</v>
      </c>
      <c r="D357" s="2" t="s">
        <v>124</v>
      </c>
      <c r="E357" s="3">
        <v>7331</v>
      </c>
      <c r="F357" s="4"/>
      <c r="G357" s="3">
        <v>6871</v>
      </c>
      <c r="H357" s="4">
        <v>-6.2696390000000005E-2</v>
      </c>
      <c r="I357" s="3">
        <v>7293</v>
      </c>
      <c r="J357" s="4">
        <v>6.1337830000000003E-2</v>
      </c>
      <c r="K357" s="3">
        <v>7538</v>
      </c>
      <c r="L357" s="4">
        <v>3.3661679999999999E-2</v>
      </c>
      <c r="M357" s="3">
        <v>7860</v>
      </c>
      <c r="N357" s="4">
        <v>4.2698849999999997E-2</v>
      </c>
      <c r="O357" s="3">
        <v>8211</v>
      </c>
      <c r="P357" s="4">
        <v>4.4591119999999998E-2</v>
      </c>
      <c r="Q357" s="3">
        <v>8778</v>
      </c>
      <c r="R357" s="4">
        <v>6.9074940000000001E-2</v>
      </c>
      <c r="S357" s="3">
        <v>9006</v>
      </c>
      <c r="T357" s="4">
        <v>2.6006640000000001E-2</v>
      </c>
      <c r="U357" s="3">
        <v>10726</v>
      </c>
      <c r="V357" s="4">
        <v>0.19102804000000001</v>
      </c>
      <c r="W357" s="3">
        <v>8839</v>
      </c>
      <c r="X357" s="4">
        <v>-0.17591448000000001</v>
      </c>
    </row>
    <row r="358" spans="1:24" hidden="1">
      <c r="A358" s="2" t="s">
        <v>47</v>
      </c>
      <c r="B358" s="2" t="s">
        <v>49</v>
      </c>
      <c r="C358" s="2" t="s">
        <v>148</v>
      </c>
      <c r="D358" s="2" t="s">
        <v>149</v>
      </c>
      <c r="E358" s="3">
        <v>303</v>
      </c>
      <c r="F358" s="4"/>
      <c r="G358" s="3">
        <v>800</v>
      </c>
      <c r="H358" s="4">
        <v>1.643359</v>
      </c>
      <c r="I358" s="3">
        <v>305</v>
      </c>
      <c r="J358" s="4">
        <v>-0.61877123999999994</v>
      </c>
      <c r="K358" s="3">
        <v>284</v>
      </c>
      <c r="L358" s="4">
        <v>-6.9424550000000002E-2</v>
      </c>
      <c r="M358" s="3">
        <v>274</v>
      </c>
      <c r="N358" s="4">
        <v>-3.4368170000000003E-2</v>
      </c>
      <c r="O358" s="3">
        <v>299</v>
      </c>
      <c r="P358" s="4">
        <v>8.9868450000000002E-2</v>
      </c>
      <c r="Q358" s="3">
        <v>431</v>
      </c>
      <c r="R358" s="4">
        <v>0.44085004</v>
      </c>
      <c r="S358" s="3">
        <v>431</v>
      </c>
      <c r="T358" s="4">
        <v>-1.2150000000000001E-5</v>
      </c>
      <c r="U358" s="3">
        <v>505</v>
      </c>
      <c r="V358" s="4">
        <v>0.17296411</v>
      </c>
      <c r="W358" s="3">
        <v>549</v>
      </c>
      <c r="X358" s="4">
        <v>8.6298169999999993E-2</v>
      </c>
    </row>
    <row r="359" spans="1:24" hidden="1">
      <c r="A359" s="2" t="s">
        <v>47</v>
      </c>
      <c r="B359" s="2" t="s">
        <v>49</v>
      </c>
      <c r="C359" s="2" t="s">
        <v>136</v>
      </c>
      <c r="D359" s="2" t="s">
        <v>137</v>
      </c>
      <c r="E359" s="3">
        <v>4213</v>
      </c>
      <c r="F359" s="4"/>
      <c r="G359" s="3">
        <v>4249</v>
      </c>
      <c r="H359" s="4">
        <v>8.6015299999999996E-3</v>
      </c>
      <c r="I359" s="3">
        <v>4337</v>
      </c>
      <c r="J359" s="4">
        <v>2.0686039999999999E-2</v>
      </c>
      <c r="K359" s="3">
        <v>4845</v>
      </c>
      <c r="L359" s="4">
        <v>0.11721492</v>
      </c>
      <c r="M359" s="3">
        <v>4650</v>
      </c>
      <c r="N359" s="4">
        <v>-4.0333279999999999E-2</v>
      </c>
      <c r="O359" s="3">
        <v>4552</v>
      </c>
      <c r="P359" s="4">
        <v>-2.1166069999999999E-2</v>
      </c>
      <c r="Q359" s="3">
        <v>4256</v>
      </c>
      <c r="R359" s="4">
        <v>-6.4935930000000003E-2</v>
      </c>
      <c r="S359" s="3">
        <v>4414</v>
      </c>
      <c r="T359" s="4">
        <v>3.7129540000000003E-2</v>
      </c>
      <c r="U359" s="3">
        <v>5144</v>
      </c>
      <c r="V359" s="4">
        <v>0.16536608</v>
      </c>
      <c r="W359" s="3">
        <v>5531</v>
      </c>
      <c r="X359" s="4">
        <v>7.5185589999999997E-2</v>
      </c>
    </row>
    <row r="360" spans="1:24" hidden="1">
      <c r="A360" s="2" t="s">
        <v>47</v>
      </c>
      <c r="B360" s="2" t="s">
        <v>49</v>
      </c>
      <c r="C360" s="2" t="s">
        <v>229</v>
      </c>
      <c r="D360" s="2" t="s">
        <v>230</v>
      </c>
      <c r="E360" s="3">
        <v>382</v>
      </c>
      <c r="F360" s="4"/>
      <c r="G360" s="3">
        <v>381</v>
      </c>
      <c r="H360" s="4">
        <v>-4.6185799999999997E-3</v>
      </c>
      <c r="I360" s="3">
        <v>445</v>
      </c>
      <c r="J360" s="4">
        <v>0.16861557999999999</v>
      </c>
      <c r="K360" s="3">
        <v>495</v>
      </c>
      <c r="L360" s="4">
        <v>0.11371421</v>
      </c>
      <c r="M360" s="3">
        <v>575</v>
      </c>
      <c r="N360" s="4">
        <v>0.16057664999999999</v>
      </c>
      <c r="O360" s="3">
        <v>568</v>
      </c>
      <c r="P360" s="4">
        <v>-1.2547869999999999E-2</v>
      </c>
      <c r="Q360" s="3">
        <v>577</v>
      </c>
      <c r="R360" s="4">
        <v>1.6254520000000001E-2</v>
      </c>
      <c r="S360" s="3">
        <v>587</v>
      </c>
      <c r="T360" s="4">
        <v>1.727745E-2</v>
      </c>
      <c r="U360" s="3">
        <v>710</v>
      </c>
      <c r="V360" s="4">
        <v>0.20918779000000001</v>
      </c>
      <c r="W360" s="3">
        <v>736</v>
      </c>
      <c r="X360" s="4">
        <v>3.7796829999999997E-2</v>
      </c>
    </row>
    <row r="361" spans="1:24" hidden="1">
      <c r="A361" s="2" t="s">
        <v>47</v>
      </c>
      <c r="B361" s="2" t="s">
        <v>49</v>
      </c>
      <c r="C361" s="2" t="s">
        <v>138</v>
      </c>
      <c r="D361" s="2" t="s">
        <v>139</v>
      </c>
      <c r="E361" s="3">
        <v>2918</v>
      </c>
      <c r="F361" s="4"/>
      <c r="G361" s="3">
        <v>2778</v>
      </c>
      <c r="H361" s="4">
        <v>-4.8070170000000002E-2</v>
      </c>
      <c r="I361" s="3">
        <v>3661</v>
      </c>
      <c r="J361" s="4">
        <v>0.31786036000000001</v>
      </c>
      <c r="K361" s="3">
        <v>3112</v>
      </c>
      <c r="L361" s="4">
        <v>-0.14984707</v>
      </c>
      <c r="M361" s="3">
        <v>3285</v>
      </c>
      <c r="N361" s="4">
        <v>5.5651329999999999E-2</v>
      </c>
      <c r="O361" s="3">
        <v>3352</v>
      </c>
      <c r="P361" s="4">
        <v>2.047419E-2</v>
      </c>
      <c r="Q361" s="3">
        <v>3205</v>
      </c>
      <c r="R361" s="4">
        <v>-4.3866820000000001E-2</v>
      </c>
      <c r="S361" s="3">
        <v>3178</v>
      </c>
      <c r="T361" s="4">
        <v>-8.5153599999999996E-3</v>
      </c>
      <c r="U361" s="3">
        <v>3865</v>
      </c>
      <c r="V361" s="4">
        <v>0.21599827999999999</v>
      </c>
      <c r="W361" s="3">
        <v>3943</v>
      </c>
      <c r="X361" s="4">
        <v>2.031169E-2</v>
      </c>
    </row>
    <row r="362" spans="1:24" hidden="1">
      <c r="A362" s="2" t="s">
        <v>47</v>
      </c>
      <c r="B362" s="2" t="s">
        <v>49</v>
      </c>
      <c r="C362" s="2" t="s">
        <v>231</v>
      </c>
      <c r="D362" s="2" t="s">
        <v>232</v>
      </c>
      <c r="E362" s="3">
        <v>2556</v>
      </c>
      <c r="F362" s="4"/>
      <c r="G362" s="3">
        <v>2332</v>
      </c>
      <c r="H362" s="4">
        <v>-8.7594199999999997E-2</v>
      </c>
      <c r="I362" s="3">
        <v>2273</v>
      </c>
      <c r="J362" s="4">
        <v>-2.53076E-2</v>
      </c>
      <c r="K362" s="3">
        <v>2362</v>
      </c>
      <c r="L362" s="4">
        <v>3.9431300000000002E-2</v>
      </c>
      <c r="M362" s="3">
        <v>2166</v>
      </c>
      <c r="N362" s="4">
        <v>-8.3198759999999997E-2</v>
      </c>
      <c r="O362" s="3">
        <v>2487</v>
      </c>
      <c r="P362" s="4">
        <v>0.14806453</v>
      </c>
      <c r="Q362" s="3">
        <v>2649</v>
      </c>
      <c r="R362" s="4">
        <v>6.5475450000000004E-2</v>
      </c>
      <c r="S362" s="3">
        <v>2449</v>
      </c>
      <c r="T362" s="4">
        <v>-7.5579670000000002E-2</v>
      </c>
      <c r="U362" s="3">
        <v>2472</v>
      </c>
      <c r="V362" s="4">
        <v>9.5090000000000001E-3</v>
      </c>
      <c r="W362" s="3">
        <v>2466</v>
      </c>
      <c r="X362" s="4">
        <v>-2.64584E-3</v>
      </c>
    </row>
    <row r="363" spans="1:24" hidden="1">
      <c r="A363" s="2" t="s">
        <v>47</v>
      </c>
      <c r="B363" s="2" t="s">
        <v>49</v>
      </c>
      <c r="C363" s="2" t="s">
        <v>233</v>
      </c>
      <c r="D363" s="2" t="s">
        <v>234</v>
      </c>
      <c r="E363" s="3">
        <v>209</v>
      </c>
      <c r="F363" s="4"/>
      <c r="G363" s="3">
        <v>136</v>
      </c>
      <c r="H363" s="4">
        <v>-0.35007936000000001</v>
      </c>
      <c r="I363" s="3">
        <v>152</v>
      </c>
      <c r="J363" s="4">
        <v>0.11625032</v>
      </c>
      <c r="K363" s="3">
        <v>575</v>
      </c>
      <c r="L363" s="4">
        <v>2.7835542100000001</v>
      </c>
      <c r="M363" s="3">
        <v>350</v>
      </c>
      <c r="N363" s="4">
        <v>-0.39017558000000002</v>
      </c>
      <c r="O363" s="3">
        <v>309</v>
      </c>
      <c r="P363" s="4">
        <v>-0.11885324999999999</v>
      </c>
      <c r="Q363" s="3">
        <v>603</v>
      </c>
      <c r="R363" s="4">
        <v>0.95206853000000002</v>
      </c>
      <c r="S363" s="3">
        <v>608</v>
      </c>
      <c r="T363" s="4">
        <v>9.1229599999999994E-3</v>
      </c>
      <c r="U363" s="3">
        <v>585</v>
      </c>
      <c r="V363" s="4">
        <v>-3.9098439999999998E-2</v>
      </c>
      <c r="W363" s="3">
        <v>1296</v>
      </c>
      <c r="X363" s="4">
        <v>1.2177906599999999</v>
      </c>
    </row>
    <row r="364" spans="1:24" hidden="1">
      <c r="A364" s="2" t="s">
        <v>47</v>
      </c>
      <c r="B364" s="2" t="s">
        <v>49</v>
      </c>
      <c r="C364" s="2" t="s">
        <v>131</v>
      </c>
      <c r="D364" s="2" t="s">
        <v>132</v>
      </c>
      <c r="E364" s="3">
        <v>3346</v>
      </c>
      <c r="F364" s="4"/>
      <c r="G364" s="3">
        <v>4772</v>
      </c>
      <c r="H364" s="4">
        <v>0.42588936999999999</v>
      </c>
      <c r="I364" s="3">
        <v>4454</v>
      </c>
      <c r="J364" s="4">
        <v>-6.6557729999999996E-2</v>
      </c>
      <c r="K364" s="3">
        <v>6852</v>
      </c>
      <c r="L364" s="4">
        <v>0.53837931000000006</v>
      </c>
      <c r="M364" s="3">
        <v>6812</v>
      </c>
      <c r="N364" s="4">
        <v>-5.7865499999999997E-3</v>
      </c>
      <c r="O364" s="3">
        <v>6492</v>
      </c>
      <c r="P364" s="4">
        <v>-4.7035319999999999E-2</v>
      </c>
      <c r="Q364" s="3">
        <v>6408</v>
      </c>
      <c r="R364" s="4">
        <v>-1.290588E-2</v>
      </c>
      <c r="S364" s="3">
        <v>9592</v>
      </c>
      <c r="T364" s="4">
        <v>0.49681065000000002</v>
      </c>
      <c r="U364" s="3">
        <v>7869</v>
      </c>
      <c r="V364" s="4">
        <v>-0.17964285999999999</v>
      </c>
      <c r="W364" s="3">
        <v>8259</v>
      </c>
      <c r="X364" s="4">
        <v>4.956642E-2</v>
      </c>
    </row>
    <row r="365" spans="1:24" hidden="1">
      <c r="A365" s="2" t="s">
        <v>47</v>
      </c>
      <c r="B365" s="2" t="s">
        <v>49</v>
      </c>
      <c r="C365" s="2" t="s">
        <v>235</v>
      </c>
      <c r="D365" s="2" t="s">
        <v>236</v>
      </c>
      <c r="E365" s="5" t="s">
        <v>86</v>
      </c>
      <c r="F365" s="4"/>
      <c r="G365" s="3">
        <v>155</v>
      </c>
      <c r="H365" s="6" t="s">
        <v>86</v>
      </c>
      <c r="I365" s="3">
        <v>162</v>
      </c>
      <c r="J365" s="4">
        <v>4.3989279999999999E-2</v>
      </c>
      <c r="K365" s="5" t="s">
        <v>86</v>
      </c>
      <c r="L365" s="6" t="s">
        <v>86</v>
      </c>
      <c r="M365" s="5" t="s">
        <v>86</v>
      </c>
      <c r="N365" s="6" t="s">
        <v>86</v>
      </c>
      <c r="O365" s="5" t="s">
        <v>86</v>
      </c>
      <c r="P365" s="6" t="s">
        <v>86</v>
      </c>
      <c r="Q365" s="5" t="s">
        <v>86</v>
      </c>
      <c r="R365" s="6" t="s">
        <v>86</v>
      </c>
      <c r="S365" s="3">
        <v>271</v>
      </c>
      <c r="T365" s="6" t="s">
        <v>86</v>
      </c>
      <c r="U365" s="5" t="s">
        <v>86</v>
      </c>
      <c r="V365" s="6" t="s">
        <v>86</v>
      </c>
      <c r="W365" s="3">
        <v>347</v>
      </c>
      <c r="X365" s="6" t="s">
        <v>86</v>
      </c>
    </row>
    <row r="366" spans="1:24" hidden="1">
      <c r="A366" s="2" t="s">
        <v>47</v>
      </c>
      <c r="B366" s="2" t="s">
        <v>49</v>
      </c>
      <c r="C366" s="2" t="s">
        <v>113</v>
      </c>
      <c r="D366" s="2" t="s">
        <v>114</v>
      </c>
      <c r="E366" s="3">
        <v>351</v>
      </c>
      <c r="F366" s="4"/>
      <c r="G366" s="3">
        <v>364</v>
      </c>
      <c r="H366" s="4">
        <v>3.681094E-2</v>
      </c>
      <c r="I366" s="3">
        <v>341</v>
      </c>
      <c r="J366" s="4">
        <v>-6.2125510000000002E-2</v>
      </c>
      <c r="K366" s="3">
        <v>734</v>
      </c>
      <c r="L366" s="4">
        <v>1.1502563299999999</v>
      </c>
      <c r="M366" s="3">
        <v>668</v>
      </c>
      <c r="N366" s="4">
        <v>-8.9471179999999997E-2</v>
      </c>
      <c r="O366" s="3">
        <v>814</v>
      </c>
      <c r="P366" s="4">
        <v>0.21865298999999999</v>
      </c>
      <c r="Q366" s="3">
        <v>483</v>
      </c>
      <c r="R366" s="4">
        <v>-0.40630158</v>
      </c>
      <c r="S366" s="3">
        <v>469</v>
      </c>
      <c r="T366" s="4">
        <v>-2.982837E-2</v>
      </c>
      <c r="U366" s="3">
        <v>468</v>
      </c>
      <c r="V366" s="4">
        <v>-2.3914600000000002E-3</v>
      </c>
      <c r="W366" s="3">
        <v>459</v>
      </c>
      <c r="X366" s="4">
        <v>-1.8374950000000001E-2</v>
      </c>
    </row>
    <row r="367" spans="1:24" hidden="1">
      <c r="A367" s="2" t="s">
        <v>47</v>
      </c>
      <c r="B367" s="2" t="s">
        <v>49</v>
      </c>
      <c r="C367" s="2" t="s">
        <v>237</v>
      </c>
      <c r="D367" s="2" t="s">
        <v>238</v>
      </c>
      <c r="E367" s="5" t="s">
        <v>86</v>
      </c>
      <c r="F367" s="4"/>
      <c r="G367" s="5" t="s">
        <v>86</v>
      </c>
      <c r="H367" s="6" t="s">
        <v>86</v>
      </c>
      <c r="I367" s="5" t="s">
        <v>86</v>
      </c>
      <c r="J367" s="6" t="s">
        <v>86</v>
      </c>
      <c r="K367" s="5" t="s">
        <v>86</v>
      </c>
      <c r="L367" s="6" t="s">
        <v>86</v>
      </c>
      <c r="M367" s="5" t="s">
        <v>86</v>
      </c>
      <c r="N367" s="6" t="s">
        <v>86</v>
      </c>
      <c r="O367" s="3">
        <v>152</v>
      </c>
      <c r="P367" s="6" t="s">
        <v>86</v>
      </c>
      <c r="Q367" s="3">
        <v>164</v>
      </c>
      <c r="R367" s="4">
        <v>8.4221130000000005E-2</v>
      </c>
      <c r="S367" s="3">
        <v>195</v>
      </c>
      <c r="T367" s="4">
        <v>0.1884903</v>
      </c>
      <c r="U367" s="3">
        <v>154</v>
      </c>
      <c r="V367" s="4">
        <v>-0.21294094999999999</v>
      </c>
      <c r="W367" s="3">
        <v>165</v>
      </c>
      <c r="X367" s="4">
        <v>7.3664939999999998E-2</v>
      </c>
    </row>
    <row r="368" spans="1:24" hidden="1">
      <c r="A368" s="2" t="s">
        <v>47</v>
      </c>
      <c r="B368" s="2" t="s">
        <v>49</v>
      </c>
      <c r="C368" s="2" t="s">
        <v>239</v>
      </c>
      <c r="D368" s="2" t="s">
        <v>240</v>
      </c>
      <c r="E368" s="5" t="s">
        <v>86</v>
      </c>
      <c r="F368" s="4"/>
      <c r="G368" s="5" t="s">
        <v>86</v>
      </c>
      <c r="H368" s="6" t="s">
        <v>86</v>
      </c>
      <c r="I368" s="5" t="s">
        <v>86</v>
      </c>
      <c r="J368" s="6" t="s">
        <v>86</v>
      </c>
      <c r="K368" s="5" t="s">
        <v>86</v>
      </c>
      <c r="L368" s="6" t="s">
        <v>86</v>
      </c>
      <c r="M368" s="3"/>
      <c r="N368" s="6" t="s">
        <v>86</v>
      </c>
      <c r="O368" s="5" t="s">
        <v>86</v>
      </c>
      <c r="P368" s="6" t="s">
        <v>86</v>
      </c>
      <c r="Q368" s="5" t="s">
        <v>86</v>
      </c>
      <c r="R368" s="6" t="s">
        <v>86</v>
      </c>
      <c r="S368" s="5" t="s">
        <v>86</v>
      </c>
      <c r="T368" s="6" t="s">
        <v>86</v>
      </c>
      <c r="U368" s="5" t="s">
        <v>86</v>
      </c>
      <c r="V368" s="6" t="s">
        <v>86</v>
      </c>
      <c r="W368" s="3"/>
      <c r="X368" s="6" t="s">
        <v>86</v>
      </c>
    </row>
    <row r="369" spans="1:24" hidden="1">
      <c r="A369" s="2" t="s">
        <v>47</v>
      </c>
      <c r="B369" s="2" t="s">
        <v>49</v>
      </c>
      <c r="C369" s="2" t="s">
        <v>241</v>
      </c>
      <c r="D369" s="2" t="s">
        <v>242</v>
      </c>
      <c r="E369" s="5" t="s">
        <v>86</v>
      </c>
      <c r="F369" s="4"/>
      <c r="G369" s="5" t="s">
        <v>86</v>
      </c>
      <c r="H369" s="6" t="s">
        <v>86</v>
      </c>
      <c r="I369" s="5" t="s">
        <v>86</v>
      </c>
      <c r="J369" s="6" t="s">
        <v>86</v>
      </c>
      <c r="K369" s="5" t="s">
        <v>86</v>
      </c>
      <c r="L369" s="6" t="s">
        <v>86</v>
      </c>
      <c r="M369" s="5" t="s">
        <v>86</v>
      </c>
      <c r="N369" s="6" t="s">
        <v>86</v>
      </c>
      <c r="O369" s="5" t="s">
        <v>86</v>
      </c>
      <c r="P369" s="6" t="s">
        <v>86</v>
      </c>
      <c r="Q369" s="5" t="s">
        <v>86</v>
      </c>
      <c r="R369" s="6" t="s">
        <v>86</v>
      </c>
      <c r="S369" s="5" t="s">
        <v>86</v>
      </c>
      <c r="T369" s="6" t="s">
        <v>86</v>
      </c>
      <c r="U369" s="3">
        <v>112</v>
      </c>
      <c r="V369" s="6" t="s">
        <v>86</v>
      </c>
      <c r="W369" s="5" t="s">
        <v>86</v>
      </c>
      <c r="X369" s="6" t="s">
        <v>86</v>
      </c>
    </row>
    <row r="370" spans="1:24" hidden="1">
      <c r="A370" s="2" t="s">
        <v>47</v>
      </c>
      <c r="B370" s="2" t="s">
        <v>49</v>
      </c>
      <c r="C370" s="2" t="s">
        <v>133</v>
      </c>
      <c r="D370" s="2" t="s">
        <v>134</v>
      </c>
      <c r="E370" s="3">
        <v>675</v>
      </c>
      <c r="F370" s="4"/>
      <c r="G370" s="3">
        <v>521</v>
      </c>
      <c r="H370" s="4">
        <v>-0.22858560999999999</v>
      </c>
      <c r="I370" s="3">
        <v>513</v>
      </c>
      <c r="J370" s="4">
        <v>-1.552329E-2</v>
      </c>
      <c r="K370" s="3">
        <v>565</v>
      </c>
      <c r="L370" s="4">
        <v>0.10084019</v>
      </c>
      <c r="M370" s="3">
        <v>594</v>
      </c>
      <c r="N370" s="4">
        <v>5.2824719999999999E-2</v>
      </c>
      <c r="O370" s="3">
        <v>608</v>
      </c>
      <c r="P370" s="4">
        <v>2.2235640000000001E-2</v>
      </c>
      <c r="Q370" s="3">
        <v>830</v>
      </c>
      <c r="R370" s="4">
        <v>0.36612159999999999</v>
      </c>
      <c r="S370" s="3">
        <v>820</v>
      </c>
      <c r="T370" s="4">
        <v>-1.1876950000000001E-2</v>
      </c>
      <c r="U370" s="3">
        <v>1117</v>
      </c>
      <c r="V370" s="4">
        <v>0.36181168000000002</v>
      </c>
      <c r="W370" s="3">
        <v>1111</v>
      </c>
      <c r="X370" s="4">
        <v>-5.2087699999999997E-3</v>
      </c>
    </row>
    <row r="371" spans="1:24" hidden="1">
      <c r="A371" s="2" t="s">
        <v>47</v>
      </c>
      <c r="B371" s="2" t="s">
        <v>49</v>
      </c>
      <c r="C371" s="2" t="s">
        <v>117</v>
      </c>
      <c r="D371" s="2" t="s">
        <v>118</v>
      </c>
      <c r="E371" s="3">
        <v>362</v>
      </c>
      <c r="F371" s="4"/>
      <c r="G371" s="3">
        <v>257</v>
      </c>
      <c r="H371" s="4">
        <v>-0.28898467</v>
      </c>
      <c r="I371" s="3">
        <v>348</v>
      </c>
      <c r="J371" s="4">
        <v>0.35072386999999999</v>
      </c>
      <c r="K371" s="3">
        <v>386</v>
      </c>
      <c r="L371" s="4">
        <v>0.10962458</v>
      </c>
      <c r="M371" s="3">
        <v>284</v>
      </c>
      <c r="N371" s="4">
        <v>-0.26477078999999998</v>
      </c>
      <c r="O371" s="3">
        <v>401</v>
      </c>
      <c r="P371" s="4">
        <v>0.41145209999999999</v>
      </c>
      <c r="Q371" s="3">
        <v>330</v>
      </c>
      <c r="R371" s="4">
        <v>-0.17576011999999999</v>
      </c>
      <c r="S371" s="3">
        <v>376</v>
      </c>
      <c r="T371" s="4">
        <v>0.13984546</v>
      </c>
      <c r="U371" s="3">
        <v>470</v>
      </c>
      <c r="V371" s="4">
        <v>0.24920030000000001</v>
      </c>
      <c r="W371" s="3">
        <v>513</v>
      </c>
      <c r="X371" s="4">
        <v>9.0512309999999999E-2</v>
      </c>
    </row>
    <row r="372" spans="1:24" hidden="1">
      <c r="A372" s="2" t="s">
        <v>47</v>
      </c>
      <c r="B372" s="2" t="s">
        <v>49</v>
      </c>
      <c r="C372" s="2" t="s">
        <v>243</v>
      </c>
      <c r="D372" s="2" t="s">
        <v>244</v>
      </c>
      <c r="E372" s="3">
        <v>262</v>
      </c>
      <c r="F372" s="4"/>
      <c r="G372" s="3">
        <v>855</v>
      </c>
      <c r="H372" s="4">
        <v>2.2576064100000002</v>
      </c>
      <c r="I372" s="3">
        <v>768</v>
      </c>
      <c r="J372" s="4">
        <v>-0.10094307</v>
      </c>
      <c r="K372" s="3">
        <v>212</v>
      </c>
      <c r="L372" s="4">
        <v>-0.72428429000000005</v>
      </c>
      <c r="M372" s="3">
        <v>371</v>
      </c>
      <c r="N372" s="4">
        <v>0.75221908999999998</v>
      </c>
      <c r="O372" s="3">
        <v>566</v>
      </c>
      <c r="P372" s="4">
        <v>0.52401869000000001</v>
      </c>
      <c r="Q372" s="3">
        <v>809</v>
      </c>
      <c r="R372" s="4">
        <v>0.42916109000000002</v>
      </c>
      <c r="S372" s="3">
        <v>528</v>
      </c>
      <c r="T372" s="4">
        <v>-0.34699975</v>
      </c>
      <c r="U372" s="3">
        <v>655</v>
      </c>
      <c r="V372" s="4">
        <v>0.24004009000000001</v>
      </c>
      <c r="W372" s="3">
        <v>1156</v>
      </c>
      <c r="X372" s="4">
        <v>0.76593712999999997</v>
      </c>
    </row>
    <row r="373" spans="1:24" hidden="1">
      <c r="A373" s="2" t="s">
        <v>47</v>
      </c>
      <c r="B373" s="2" t="s">
        <v>49</v>
      </c>
      <c r="C373" s="2" t="s">
        <v>245</v>
      </c>
      <c r="D373" s="2" t="s">
        <v>246</v>
      </c>
      <c r="E373" s="5" t="s">
        <v>86</v>
      </c>
      <c r="F373" s="4"/>
      <c r="G373" s="5" t="s">
        <v>86</v>
      </c>
      <c r="H373" s="6" t="s">
        <v>86</v>
      </c>
      <c r="I373" s="5" t="s">
        <v>86</v>
      </c>
      <c r="J373" s="6" t="s">
        <v>86</v>
      </c>
      <c r="K373" s="5" t="s">
        <v>86</v>
      </c>
      <c r="L373" s="6" t="s">
        <v>86</v>
      </c>
      <c r="M373" s="5" t="s">
        <v>86</v>
      </c>
      <c r="N373" s="6" t="s">
        <v>86</v>
      </c>
      <c r="O373" s="5" t="s">
        <v>86</v>
      </c>
      <c r="P373" s="6" t="s">
        <v>86</v>
      </c>
      <c r="Q373" s="5" t="s">
        <v>86</v>
      </c>
      <c r="R373" s="6" t="s">
        <v>86</v>
      </c>
      <c r="S373" s="5" t="s">
        <v>86</v>
      </c>
      <c r="T373" s="6" t="s">
        <v>86</v>
      </c>
      <c r="U373" s="5" t="s">
        <v>86</v>
      </c>
      <c r="V373" s="6" t="s">
        <v>86</v>
      </c>
      <c r="W373" s="5" t="s">
        <v>86</v>
      </c>
      <c r="X373" s="6" t="s">
        <v>86</v>
      </c>
    </row>
    <row r="374" spans="1:24" hidden="1">
      <c r="A374" s="2" t="s">
        <v>47</v>
      </c>
      <c r="B374" s="2" t="s">
        <v>49</v>
      </c>
      <c r="C374" s="2" t="s">
        <v>247</v>
      </c>
      <c r="D374" s="2" t="s">
        <v>248</v>
      </c>
      <c r="E374" s="5" t="s">
        <v>86</v>
      </c>
      <c r="F374" s="4"/>
      <c r="G374" s="5" t="s">
        <v>86</v>
      </c>
      <c r="H374" s="6" t="s">
        <v>86</v>
      </c>
      <c r="I374" s="5" t="s">
        <v>86</v>
      </c>
      <c r="J374" s="6" t="s">
        <v>86</v>
      </c>
      <c r="K374" s="5" t="s">
        <v>86</v>
      </c>
      <c r="L374" s="6" t="s">
        <v>86</v>
      </c>
      <c r="M374" s="5" t="s">
        <v>86</v>
      </c>
      <c r="N374" s="6" t="s">
        <v>86</v>
      </c>
      <c r="O374" s="5" t="s">
        <v>86</v>
      </c>
      <c r="P374" s="6" t="s">
        <v>86</v>
      </c>
      <c r="Q374" s="5" t="s">
        <v>86</v>
      </c>
      <c r="R374" s="6" t="s">
        <v>86</v>
      </c>
      <c r="S374" s="5" t="s">
        <v>86</v>
      </c>
      <c r="T374" s="6" t="s">
        <v>86</v>
      </c>
      <c r="U374" s="5" t="s">
        <v>86</v>
      </c>
      <c r="V374" s="6" t="s">
        <v>86</v>
      </c>
      <c r="W374" s="5" t="s">
        <v>86</v>
      </c>
      <c r="X374" s="6" t="s">
        <v>86</v>
      </c>
    </row>
    <row r="375" spans="1:24" hidden="1">
      <c r="A375" s="2" t="s">
        <v>47</v>
      </c>
      <c r="B375" s="2" t="s">
        <v>49</v>
      </c>
      <c r="C375" s="2" t="s">
        <v>249</v>
      </c>
      <c r="D375" s="2" t="s">
        <v>250</v>
      </c>
      <c r="E375" s="3"/>
      <c r="F375" s="4"/>
      <c r="G375" s="3"/>
      <c r="H375" s="4"/>
      <c r="I375" s="5" t="s">
        <v>86</v>
      </c>
      <c r="J375" s="6" t="s">
        <v>86</v>
      </c>
      <c r="K375" s="5" t="s">
        <v>86</v>
      </c>
      <c r="L375" s="6" t="s">
        <v>86</v>
      </c>
      <c r="M375" s="5" t="s">
        <v>86</v>
      </c>
      <c r="N375" s="6" t="s">
        <v>86</v>
      </c>
      <c r="O375" s="5" t="s">
        <v>86</v>
      </c>
      <c r="P375" s="6" t="s">
        <v>86</v>
      </c>
      <c r="Q375" s="5" t="s">
        <v>86</v>
      </c>
      <c r="R375" s="6" t="s">
        <v>86</v>
      </c>
      <c r="S375" s="5" t="s">
        <v>86</v>
      </c>
      <c r="T375" s="6" t="s">
        <v>86</v>
      </c>
      <c r="U375" s="5" t="s">
        <v>86</v>
      </c>
      <c r="V375" s="6" t="s">
        <v>86</v>
      </c>
      <c r="W375" s="5" t="s">
        <v>86</v>
      </c>
      <c r="X375" s="6" t="s">
        <v>86</v>
      </c>
    </row>
    <row r="376" spans="1:24" hidden="1">
      <c r="A376" s="2" t="s">
        <v>47</v>
      </c>
      <c r="B376" s="2" t="s">
        <v>49</v>
      </c>
      <c r="C376" s="2" t="s">
        <v>251</v>
      </c>
      <c r="D376" s="2" t="s">
        <v>252</v>
      </c>
      <c r="E376" s="5" t="s">
        <v>86</v>
      </c>
      <c r="F376" s="4"/>
      <c r="G376" s="5" t="s">
        <v>86</v>
      </c>
      <c r="H376" s="6" t="s">
        <v>86</v>
      </c>
      <c r="I376" s="5" t="s">
        <v>86</v>
      </c>
      <c r="J376" s="6" t="s">
        <v>86</v>
      </c>
      <c r="K376" s="5" t="s">
        <v>86</v>
      </c>
      <c r="L376" s="6" t="s">
        <v>86</v>
      </c>
      <c r="M376" s="5" t="s">
        <v>86</v>
      </c>
      <c r="N376" s="6" t="s">
        <v>86</v>
      </c>
      <c r="O376" s="5" t="s">
        <v>86</v>
      </c>
      <c r="P376" s="6" t="s">
        <v>86</v>
      </c>
      <c r="Q376" s="5" t="s">
        <v>86</v>
      </c>
      <c r="R376" s="6" t="s">
        <v>86</v>
      </c>
      <c r="S376" s="5" t="s">
        <v>86</v>
      </c>
      <c r="T376" s="6" t="s">
        <v>86</v>
      </c>
      <c r="U376" s="5" t="s">
        <v>86</v>
      </c>
      <c r="V376" s="6" t="s">
        <v>86</v>
      </c>
      <c r="W376" s="5" t="s">
        <v>86</v>
      </c>
      <c r="X376" s="6" t="s">
        <v>86</v>
      </c>
    </row>
    <row r="377" spans="1:24" hidden="1">
      <c r="A377" s="2" t="s">
        <v>47</v>
      </c>
      <c r="B377" s="2" t="s">
        <v>49</v>
      </c>
      <c r="C377" s="2" t="s">
        <v>253</v>
      </c>
      <c r="D377" s="2" t="s">
        <v>254</v>
      </c>
      <c r="E377" s="3"/>
      <c r="F377" s="4"/>
      <c r="G377" s="3"/>
      <c r="H377" s="4"/>
      <c r="I377" s="3"/>
      <c r="J377" s="4"/>
      <c r="K377" s="3"/>
      <c r="L377" s="4"/>
      <c r="M377" s="5" t="s">
        <v>86</v>
      </c>
      <c r="N377" s="6" t="s">
        <v>86</v>
      </c>
      <c r="O377" s="5" t="s">
        <v>86</v>
      </c>
      <c r="P377" s="6" t="s">
        <v>86</v>
      </c>
      <c r="Q377" s="3"/>
      <c r="R377" s="6" t="s">
        <v>86</v>
      </c>
      <c r="S377" s="5" t="s">
        <v>86</v>
      </c>
      <c r="T377" s="6" t="s">
        <v>86</v>
      </c>
      <c r="U377" s="3"/>
      <c r="V377" s="6" t="s">
        <v>86</v>
      </c>
      <c r="W377" s="3"/>
      <c r="X377" s="4"/>
    </row>
    <row r="378" spans="1:24" hidden="1">
      <c r="A378" s="2" t="s">
        <v>47</v>
      </c>
      <c r="B378" s="2" t="s">
        <v>49</v>
      </c>
      <c r="C378" s="2" t="s">
        <v>255</v>
      </c>
      <c r="D378" s="2" t="s">
        <v>256</v>
      </c>
      <c r="E378" s="5" t="s">
        <v>86</v>
      </c>
      <c r="F378" s="4"/>
      <c r="G378" s="5" t="s">
        <v>86</v>
      </c>
      <c r="H378" s="6" t="s">
        <v>86</v>
      </c>
      <c r="I378" s="5" t="s">
        <v>86</v>
      </c>
      <c r="J378" s="6" t="s">
        <v>86</v>
      </c>
      <c r="K378" s="5" t="s">
        <v>86</v>
      </c>
      <c r="L378" s="6" t="s">
        <v>86</v>
      </c>
      <c r="M378" s="5" t="s">
        <v>86</v>
      </c>
      <c r="N378" s="6" t="s">
        <v>86</v>
      </c>
      <c r="O378" s="5" t="s">
        <v>86</v>
      </c>
      <c r="P378" s="6" t="s">
        <v>86</v>
      </c>
      <c r="Q378" s="5" t="s">
        <v>86</v>
      </c>
      <c r="R378" s="6" t="s">
        <v>86</v>
      </c>
      <c r="S378" s="5" t="s">
        <v>86</v>
      </c>
      <c r="T378" s="6" t="s">
        <v>86</v>
      </c>
      <c r="U378" s="5" t="s">
        <v>86</v>
      </c>
      <c r="V378" s="6" t="s">
        <v>86</v>
      </c>
      <c r="W378" s="5" t="s">
        <v>86</v>
      </c>
      <c r="X378" s="6" t="s">
        <v>86</v>
      </c>
    </row>
    <row r="379" spans="1:24" hidden="1">
      <c r="A379" s="2" t="s">
        <v>47</v>
      </c>
      <c r="B379" s="2" t="s">
        <v>49</v>
      </c>
      <c r="C379" s="2" t="s">
        <v>257</v>
      </c>
      <c r="D379" s="2" t="s">
        <v>258</v>
      </c>
      <c r="E379" s="3">
        <v>141</v>
      </c>
      <c r="F379" s="4"/>
      <c r="G379" s="3">
        <v>139</v>
      </c>
      <c r="H379" s="4">
        <v>-1.3534269999999999E-2</v>
      </c>
      <c r="I379" s="3">
        <v>150</v>
      </c>
      <c r="J379" s="4">
        <v>7.7385399999999993E-2</v>
      </c>
      <c r="K379" s="3">
        <v>167</v>
      </c>
      <c r="L379" s="4">
        <v>0.11799585</v>
      </c>
      <c r="M379" s="3">
        <v>165</v>
      </c>
      <c r="N379" s="4">
        <v>-1.213939E-2</v>
      </c>
      <c r="O379" s="3">
        <v>184</v>
      </c>
      <c r="P379" s="4">
        <v>0.11423066</v>
      </c>
      <c r="Q379" s="3">
        <v>170</v>
      </c>
      <c r="R379" s="4">
        <v>-7.4721129999999997E-2</v>
      </c>
      <c r="S379" s="3">
        <v>188</v>
      </c>
      <c r="T379" s="4">
        <v>0.10694983</v>
      </c>
      <c r="U379" s="3">
        <v>285</v>
      </c>
      <c r="V379" s="4">
        <v>0.51173424999999995</v>
      </c>
      <c r="W379" s="3">
        <v>290</v>
      </c>
      <c r="X379" s="4">
        <v>1.7187029999999999E-2</v>
      </c>
    </row>
    <row r="380" spans="1:24" hidden="1">
      <c r="A380" s="2" t="s">
        <v>47</v>
      </c>
      <c r="B380" s="2" t="s">
        <v>49</v>
      </c>
      <c r="C380" s="2" t="s">
        <v>259</v>
      </c>
      <c r="D380" s="2" t="s">
        <v>260</v>
      </c>
      <c r="E380" s="5" t="s">
        <v>86</v>
      </c>
      <c r="F380" s="4"/>
      <c r="G380" s="5" t="s">
        <v>86</v>
      </c>
      <c r="H380" s="6" t="s">
        <v>86</v>
      </c>
      <c r="I380" s="5" t="s">
        <v>86</v>
      </c>
      <c r="J380" s="6" t="s">
        <v>86</v>
      </c>
      <c r="K380" s="5" t="s">
        <v>86</v>
      </c>
      <c r="L380" s="6" t="s">
        <v>86</v>
      </c>
      <c r="M380" s="5" t="s">
        <v>86</v>
      </c>
      <c r="N380" s="6" t="s">
        <v>86</v>
      </c>
      <c r="O380" s="5" t="s">
        <v>86</v>
      </c>
      <c r="P380" s="6" t="s">
        <v>86</v>
      </c>
      <c r="Q380" s="5" t="s">
        <v>86</v>
      </c>
      <c r="R380" s="6" t="s">
        <v>86</v>
      </c>
      <c r="S380" s="5" t="s">
        <v>86</v>
      </c>
      <c r="T380" s="6" t="s">
        <v>86</v>
      </c>
      <c r="U380" s="5" t="s">
        <v>86</v>
      </c>
      <c r="V380" s="6" t="s">
        <v>86</v>
      </c>
      <c r="W380" s="3">
        <v>125</v>
      </c>
      <c r="X380" s="6" t="s">
        <v>86</v>
      </c>
    </row>
    <row r="381" spans="1:24" hidden="1">
      <c r="A381" s="2" t="s">
        <v>47</v>
      </c>
      <c r="B381" s="2" t="s">
        <v>49</v>
      </c>
      <c r="C381" s="2" t="s">
        <v>261</v>
      </c>
      <c r="D381" s="2" t="s">
        <v>262</v>
      </c>
      <c r="E381" s="3">
        <v>582</v>
      </c>
      <c r="F381" s="4"/>
      <c r="G381" s="3">
        <v>526</v>
      </c>
      <c r="H381" s="4">
        <v>-9.6164319999999998E-2</v>
      </c>
      <c r="I381" s="3">
        <v>535</v>
      </c>
      <c r="J381" s="4">
        <v>1.7333100000000001E-2</v>
      </c>
      <c r="K381" s="3">
        <v>509</v>
      </c>
      <c r="L381" s="4">
        <v>-4.8960820000000002E-2</v>
      </c>
      <c r="M381" s="3">
        <v>279</v>
      </c>
      <c r="N381" s="4">
        <v>-0.45268028999999999</v>
      </c>
      <c r="O381" s="3">
        <v>361</v>
      </c>
      <c r="P381" s="4">
        <v>0.29656654999999998</v>
      </c>
      <c r="Q381" s="3">
        <v>597</v>
      </c>
      <c r="R381" s="4">
        <v>0.65362308000000002</v>
      </c>
      <c r="S381" s="3">
        <v>498</v>
      </c>
      <c r="T381" s="4">
        <v>-0.16644548000000001</v>
      </c>
      <c r="U381" s="3">
        <v>676</v>
      </c>
      <c r="V381" s="4">
        <v>0.35800880000000002</v>
      </c>
      <c r="W381" s="3">
        <v>748</v>
      </c>
      <c r="X381" s="4">
        <v>0.10666232</v>
      </c>
    </row>
    <row r="382" spans="1:24" hidden="1">
      <c r="A382" s="2" t="s">
        <v>47</v>
      </c>
      <c r="B382" s="2" t="s">
        <v>49</v>
      </c>
      <c r="C382" s="2" t="s">
        <v>115</v>
      </c>
      <c r="D382" s="2" t="s">
        <v>116</v>
      </c>
      <c r="E382" s="5" t="s">
        <v>86</v>
      </c>
      <c r="F382" s="4"/>
      <c r="G382" s="5" t="s">
        <v>86</v>
      </c>
      <c r="H382" s="6" t="s">
        <v>86</v>
      </c>
      <c r="I382" s="5" t="s">
        <v>86</v>
      </c>
      <c r="J382" s="6" t="s">
        <v>86</v>
      </c>
      <c r="K382" s="5" t="s">
        <v>86</v>
      </c>
      <c r="L382" s="6" t="s">
        <v>86</v>
      </c>
      <c r="M382" s="5" t="s">
        <v>86</v>
      </c>
      <c r="N382" s="6" t="s">
        <v>86</v>
      </c>
      <c r="O382" s="5" t="s">
        <v>86</v>
      </c>
      <c r="P382" s="6" t="s">
        <v>86</v>
      </c>
      <c r="Q382" s="3">
        <v>843</v>
      </c>
      <c r="R382" s="6" t="s">
        <v>86</v>
      </c>
      <c r="S382" s="3">
        <v>908</v>
      </c>
      <c r="T382" s="4">
        <v>7.6769290000000004E-2</v>
      </c>
      <c r="U382" s="3">
        <v>1251</v>
      </c>
      <c r="V382" s="4">
        <v>0.37868677000000001</v>
      </c>
      <c r="W382" s="3">
        <v>927</v>
      </c>
      <c r="X382" s="4">
        <v>-0.25950952999999999</v>
      </c>
    </row>
    <row r="383" spans="1:24" hidden="1">
      <c r="A383" s="2" t="s">
        <v>47</v>
      </c>
      <c r="B383" s="2" t="s">
        <v>49</v>
      </c>
      <c r="C383" s="2" t="s">
        <v>125</v>
      </c>
      <c r="D383" s="2" t="s">
        <v>126</v>
      </c>
      <c r="E383" s="3">
        <v>10309</v>
      </c>
      <c r="F383" s="4"/>
      <c r="G383" s="3">
        <v>10304</v>
      </c>
      <c r="H383" s="4">
        <v>-4.6827000000000001E-4</v>
      </c>
      <c r="I383" s="3">
        <v>13718</v>
      </c>
      <c r="J383" s="4">
        <v>0.33133367000000002</v>
      </c>
      <c r="K383" s="3">
        <v>10113</v>
      </c>
      <c r="L383" s="4">
        <v>-0.26277613</v>
      </c>
      <c r="M383" s="3">
        <v>9391</v>
      </c>
      <c r="N383" s="4">
        <v>-7.145282E-2</v>
      </c>
      <c r="O383" s="3">
        <v>9048</v>
      </c>
      <c r="P383" s="4">
        <v>-3.6452239999999997E-2</v>
      </c>
      <c r="Q383" s="3">
        <v>8984</v>
      </c>
      <c r="R383" s="4">
        <v>-7.1133100000000003E-3</v>
      </c>
      <c r="S383" s="3">
        <v>8806</v>
      </c>
      <c r="T383" s="4">
        <v>-1.9790479999999999E-2</v>
      </c>
      <c r="U383" s="3">
        <v>10241</v>
      </c>
      <c r="V383" s="4">
        <v>0.16296374</v>
      </c>
      <c r="W383" s="3">
        <v>9949</v>
      </c>
      <c r="X383" s="4">
        <v>-2.8500350000000001E-2</v>
      </c>
    </row>
    <row r="384" spans="1:24" hidden="1">
      <c r="A384" s="2" t="s">
        <v>47</v>
      </c>
      <c r="B384" s="2" t="s">
        <v>49</v>
      </c>
      <c r="C384" s="2" t="s">
        <v>263</v>
      </c>
      <c r="D384" s="2" t="s">
        <v>264</v>
      </c>
      <c r="E384" s="3">
        <v>985</v>
      </c>
      <c r="F384" s="4"/>
      <c r="G384" s="3">
        <v>910</v>
      </c>
      <c r="H384" s="4">
        <v>-7.5937550000000006E-2</v>
      </c>
      <c r="I384" s="3">
        <v>887</v>
      </c>
      <c r="J384" s="4">
        <v>-2.4830040000000001E-2</v>
      </c>
      <c r="K384" s="3">
        <v>761</v>
      </c>
      <c r="L384" s="4">
        <v>-0.1424359</v>
      </c>
      <c r="M384" s="3">
        <v>666</v>
      </c>
      <c r="N384" s="4">
        <v>-0.1247135</v>
      </c>
      <c r="O384" s="3">
        <v>686</v>
      </c>
      <c r="P384" s="4">
        <v>2.9123050000000001E-2</v>
      </c>
      <c r="Q384" s="3">
        <v>762</v>
      </c>
      <c r="R384" s="4">
        <v>0.11146418</v>
      </c>
      <c r="S384" s="3">
        <v>725</v>
      </c>
      <c r="T384" s="4">
        <v>-4.8394340000000001E-2</v>
      </c>
      <c r="U384" s="3">
        <v>828</v>
      </c>
      <c r="V384" s="4">
        <v>0.14247164000000001</v>
      </c>
      <c r="W384" s="3">
        <v>844</v>
      </c>
      <c r="X384" s="4">
        <v>1.8352230000000001E-2</v>
      </c>
    </row>
    <row r="385" spans="1:24" hidden="1">
      <c r="A385" s="2" t="s">
        <v>47</v>
      </c>
      <c r="B385" s="2" t="s">
        <v>49</v>
      </c>
      <c r="C385" s="2" t="s">
        <v>121</v>
      </c>
      <c r="D385" s="2" t="s">
        <v>122</v>
      </c>
      <c r="E385" s="3">
        <v>490</v>
      </c>
      <c r="F385" s="4"/>
      <c r="G385" s="3">
        <v>541</v>
      </c>
      <c r="H385" s="4">
        <v>0.104323</v>
      </c>
      <c r="I385" s="3">
        <v>588</v>
      </c>
      <c r="J385" s="4">
        <v>8.7685929999999995E-2</v>
      </c>
      <c r="K385" s="3">
        <v>565</v>
      </c>
      <c r="L385" s="4">
        <v>-3.9377009999999997E-2</v>
      </c>
      <c r="M385" s="3">
        <v>676</v>
      </c>
      <c r="N385" s="4">
        <v>0.19734304</v>
      </c>
      <c r="O385" s="3">
        <v>623</v>
      </c>
      <c r="P385" s="4">
        <v>-7.8884460000000003E-2</v>
      </c>
      <c r="Q385" s="3">
        <v>653</v>
      </c>
      <c r="R385" s="4">
        <v>4.7447059999999999E-2</v>
      </c>
      <c r="S385" s="3">
        <v>643</v>
      </c>
      <c r="T385" s="4">
        <v>-1.4794369999999999E-2</v>
      </c>
      <c r="U385" s="3">
        <v>692</v>
      </c>
      <c r="V385" s="4">
        <v>7.5494820000000004E-2</v>
      </c>
      <c r="W385" s="3">
        <v>685</v>
      </c>
      <c r="X385" s="4">
        <v>-9.3597899999999998E-3</v>
      </c>
    </row>
    <row r="386" spans="1:24" hidden="1">
      <c r="A386" s="2" t="s">
        <v>47</v>
      </c>
      <c r="B386" s="2" t="s">
        <v>49</v>
      </c>
      <c r="C386" s="2" t="s">
        <v>146</v>
      </c>
      <c r="D386" s="2" t="s">
        <v>147</v>
      </c>
      <c r="E386" s="3">
        <v>2379</v>
      </c>
      <c r="F386" s="4"/>
      <c r="G386" s="3">
        <v>2727</v>
      </c>
      <c r="H386" s="4">
        <v>0.14634923</v>
      </c>
      <c r="I386" s="3">
        <v>3065</v>
      </c>
      <c r="J386" s="4">
        <v>0.12383329</v>
      </c>
      <c r="K386" s="3">
        <v>3268</v>
      </c>
      <c r="L386" s="4">
        <v>6.6160460000000004E-2</v>
      </c>
      <c r="M386" s="3">
        <v>3709</v>
      </c>
      <c r="N386" s="4">
        <v>0.13492079000000001</v>
      </c>
      <c r="O386" s="3">
        <v>2774</v>
      </c>
      <c r="P386" s="4">
        <v>-0.25199706999999999</v>
      </c>
      <c r="Q386" s="3">
        <v>3262</v>
      </c>
      <c r="R386" s="4">
        <v>0.17563860000000001</v>
      </c>
      <c r="S386" s="3">
        <v>3615</v>
      </c>
      <c r="T386" s="4">
        <v>0.10827721</v>
      </c>
      <c r="U386" s="3">
        <v>3951</v>
      </c>
      <c r="V386" s="4">
        <v>9.2895359999999996E-2</v>
      </c>
      <c r="W386" s="3">
        <v>4436</v>
      </c>
      <c r="X386" s="4">
        <v>0.12279774</v>
      </c>
    </row>
    <row r="387" spans="1:24" hidden="1">
      <c r="A387" s="2" t="s">
        <v>47</v>
      </c>
      <c r="B387" s="2" t="s">
        <v>49</v>
      </c>
      <c r="C387" s="2" t="s">
        <v>142</v>
      </c>
      <c r="D387" s="2" t="s">
        <v>143</v>
      </c>
      <c r="E387" s="3">
        <v>7314</v>
      </c>
      <c r="F387" s="4"/>
      <c r="G387" s="3">
        <v>7876</v>
      </c>
      <c r="H387" s="4">
        <v>7.6882779999999998E-2</v>
      </c>
      <c r="I387" s="3">
        <v>8961</v>
      </c>
      <c r="J387" s="4">
        <v>0.13776362</v>
      </c>
      <c r="K387" s="3">
        <v>8300</v>
      </c>
      <c r="L387" s="4">
        <v>-7.3718099999999995E-2</v>
      </c>
      <c r="M387" s="3">
        <v>8355</v>
      </c>
      <c r="N387" s="4">
        <v>6.5951200000000003E-3</v>
      </c>
      <c r="O387" s="3">
        <v>7325</v>
      </c>
      <c r="P387" s="4">
        <v>-0.12331776999999999</v>
      </c>
      <c r="Q387" s="3">
        <v>7440</v>
      </c>
      <c r="R387" s="4">
        <v>1.5668149999999999E-2</v>
      </c>
      <c r="S387" s="3">
        <v>7515</v>
      </c>
      <c r="T387" s="4">
        <v>1.013148E-2</v>
      </c>
      <c r="U387" s="3">
        <v>8628</v>
      </c>
      <c r="V387" s="4">
        <v>0.14807087999999999</v>
      </c>
      <c r="W387" s="3">
        <v>9499</v>
      </c>
      <c r="X387" s="4">
        <v>0.10100126</v>
      </c>
    </row>
    <row r="388" spans="1:24" hidden="1">
      <c r="A388" s="2" t="s">
        <v>47</v>
      </c>
      <c r="B388" s="2" t="s">
        <v>49</v>
      </c>
      <c r="C388" s="2" t="s">
        <v>144</v>
      </c>
      <c r="D388" s="2" t="s">
        <v>145</v>
      </c>
      <c r="E388" s="3">
        <v>4898</v>
      </c>
      <c r="F388" s="4"/>
      <c r="G388" s="3">
        <v>5458</v>
      </c>
      <c r="H388" s="4">
        <v>0.11421340000000001</v>
      </c>
      <c r="I388" s="3">
        <v>5513</v>
      </c>
      <c r="J388" s="4">
        <v>1.012911E-2</v>
      </c>
      <c r="K388" s="3">
        <v>5562</v>
      </c>
      <c r="L388" s="4">
        <v>8.93738E-3</v>
      </c>
      <c r="M388" s="3">
        <v>6039</v>
      </c>
      <c r="N388" s="4">
        <v>8.5656850000000007E-2</v>
      </c>
      <c r="O388" s="3">
        <v>5426</v>
      </c>
      <c r="P388" s="4">
        <v>-0.10150047</v>
      </c>
      <c r="Q388" s="3">
        <v>5376</v>
      </c>
      <c r="R388" s="4">
        <v>-9.0750299999999996E-3</v>
      </c>
      <c r="S388" s="3">
        <v>5871</v>
      </c>
      <c r="T388" s="4">
        <v>9.1898610000000006E-2</v>
      </c>
      <c r="U388" s="3">
        <v>6615</v>
      </c>
      <c r="V388" s="4">
        <v>0.12686058</v>
      </c>
      <c r="W388" s="3">
        <v>7342</v>
      </c>
      <c r="X388" s="4">
        <v>0.10986355</v>
      </c>
    </row>
    <row r="389" spans="1:24" hidden="1">
      <c r="A389" s="2" t="s">
        <v>47</v>
      </c>
      <c r="B389" s="2" t="s">
        <v>49</v>
      </c>
      <c r="C389" s="2" t="s">
        <v>265</v>
      </c>
      <c r="D389" s="2" t="s">
        <v>266</v>
      </c>
      <c r="E389" s="3">
        <v>2082</v>
      </c>
      <c r="F389" s="4"/>
      <c r="G389" s="3">
        <v>2101</v>
      </c>
      <c r="H389" s="4">
        <v>9.1206700000000009E-3</v>
      </c>
      <c r="I389" s="3">
        <v>1683</v>
      </c>
      <c r="J389" s="4">
        <v>-0.19930529</v>
      </c>
      <c r="K389" s="3">
        <v>1797</v>
      </c>
      <c r="L389" s="4">
        <v>6.7770280000000002E-2</v>
      </c>
      <c r="M389" s="3">
        <v>1804</v>
      </c>
      <c r="N389" s="4">
        <v>4.3384399999999998E-3</v>
      </c>
      <c r="O389" s="3">
        <v>1553</v>
      </c>
      <c r="P389" s="4">
        <v>-0.13914589999999999</v>
      </c>
      <c r="Q389" s="3">
        <v>2098</v>
      </c>
      <c r="R389" s="4">
        <v>0.35070023</v>
      </c>
      <c r="S389" s="3">
        <v>2484</v>
      </c>
      <c r="T389" s="4">
        <v>0.18412516000000001</v>
      </c>
      <c r="U389" s="3">
        <v>2264</v>
      </c>
      <c r="V389" s="4">
        <v>-8.8794590000000007E-2</v>
      </c>
      <c r="W389" s="3">
        <v>1973</v>
      </c>
      <c r="X389" s="4">
        <v>-0.12851768</v>
      </c>
    </row>
    <row r="390" spans="1:24" hidden="1">
      <c r="A390" s="2" t="s">
        <v>47</v>
      </c>
      <c r="B390" s="2" t="s">
        <v>49</v>
      </c>
      <c r="C390" s="2" t="s">
        <v>127</v>
      </c>
      <c r="D390" s="2" t="s">
        <v>128</v>
      </c>
      <c r="E390" s="3">
        <v>1658</v>
      </c>
      <c r="F390" s="4"/>
      <c r="G390" s="3">
        <v>1430</v>
      </c>
      <c r="H390" s="4">
        <v>-0.13793701999999999</v>
      </c>
      <c r="I390" s="3">
        <v>1906</v>
      </c>
      <c r="J390" s="4">
        <v>0.33298757000000001</v>
      </c>
      <c r="K390" s="3">
        <v>1809</v>
      </c>
      <c r="L390" s="4">
        <v>-5.0709669999999998E-2</v>
      </c>
      <c r="M390" s="3">
        <v>1934</v>
      </c>
      <c r="N390" s="4">
        <v>6.8934400000000007E-2</v>
      </c>
      <c r="O390" s="3">
        <v>1880</v>
      </c>
      <c r="P390" s="4">
        <v>-2.781846E-2</v>
      </c>
      <c r="Q390" s="3">
        <v>1922</v>
      </c>
      <c r="R390" s="4">
        <v>2.2267459999999999E-2</v>
      </c>
      <c r="S390" s="3">
        <v>2272</v>
      </c>
      <c r="T390" s="4">
        <v>0.18234365</v>
      </c>
      <c r="U390" s="3">
        <v>2299</v>
      </c>
      <c r="V390" s="4">
        <v>1.177402E-2</v>
      </c>
      <c r="W390" s="3">
        <v>2394</v>
      </c>
      <c r="X390" s="4">
        <v>4.1541979999999999E-2</v>
      </c>
    </row>
    <row r="391" spans="1:24" hidden="1">
      <c r="A391" s="2" t="s">
        <v>47</v>
      </c>
      <c r="B391" s="2" t="s">
        <v>49</v>
      </c>
      <c r="C391" s="2" t="s">
        <v>111</v>
      </c>
      <c r="D391" s="2" t="s">
        <v>112</v>
      </c>
      <c r="E391" s="3">
        <v>33397</v>
      </c>
      <c r="F391" s="4"/>
      <c r="G391" s="3">
        <v>34590</v>
      </c>
      <c r="H391" s="4">
        <v>3.5712870000000001E-2</v>
      </c>
      <c r="I391" s="3">
        <v>36583</v>
      </c>
      <c r="J391" s="4">
        <v>5.7610380000000003E-2</v>
      </c>
      <c r="K391" s="3">
        <v>37757</v>
      </c>
      <c r="L391" s="4">
        <v>3.2105809999999999E-2</v>
      </c>
      <c r="M391" s="3">
        <v>37952</v>
      </c>
      <c r="N391" s="4">
        <v>5.1628799999999999E-3</v>
      </c>
      <c r="O391" s="3">
        <v>39670</v>
      </c>
      <c r="P391" s="4">
        <v>4.5272560000000003E-2</v>
      </c>
      <c r="Q391" s="3">
        <v>41276</v>
      </c>
      <c r="R391" s="4">
        <v>4.0487910000000002E-2</v>
      </c>
      <c r="S391" s="3">
        <v>40320</v>
      </c>
      <c r="T391" s="4">
        <v>-2.3162120000000001E-2</v>
      </c>
      <c r="U391" s="3">
        <v>45154</v>
      </c>
      <c r="V391" s="4">
        <v>0.11987381</v>
      </c>
      <c r="W391" s="3">
        <v>48212</v>
      </c>
      <c r="X391" s="4">
        <v>6.7727369999999995E-2</v>
      </c>
    </row>
    <row r="392" spans="1:24" hidden="1">
      <c r="A392" s="2" t="s">
        <v>47</v>
      </c>
      <c r="B392" s="2" t="s">
        <v>49</v>
      </c>
      <c r="C392" s="2" t="s">
        <v>119</v>
      </c>
      <c r="D392" s="2" t="s">
        <v>120</v>
      </c>
      <c r="E392" s="3">
        <v>15035</v>
      </c>
      <c r="F392" s="4"/>
      <c r="G392" s="3">
        <v>14996</v>
      </c>
      <c r="H392" s="4">
        <v>-2.5620899999999999E-3</v>
      </c>
      <c r="I392" s="3">
        <v>17405</v>
      </c>
      <c r="J392" s="4">
        <v>0.16062129</v>
      </c>
      <c r="K392" s="3">
        <v>18799</v>
      </c>
      <c r="L392" s="4">
        <v>8.0108330000000005E-2</v>
      </c>
      <c r="M392" s="3">
        <v>20333</v>
      </c>
      <c r="N392" s="4">
        <v>8.1561999999999996E-2</v>
      </c>
      <c r="O392" s="3">
        <v>19965</v>
      </c>
      <c r="P392" s="4">
        <v>-1.8063059999999999E-2</v>
      </c>
      <c r="Q392" s="3">
        <v>20049</v>
      </c>
      <c r="R392" s="4">
        <v>4.2048299999999997E-3</v>
      </c>
      <c r="S392" s="3">
        <v>18144</v>
      </c>
      <c r="T392" s="4">
        <v>-9.5044569999999995E-2</v>
      </c>
      <c r="U392" s="3">
        <v>24235</v>
      </c>
      <c r="V392" s="4">
        <v>0.33572070999999998</v>
      </c>
      <c r="W392" s="3">
        <v>22198</v>
      </c>
      <c r="X392" s="4">
        <v>-8.4069749999999999E-2</v>
      </c>
    </row>
    <row r="393" spans="1:24" hidden="1">
      <c r="A393" s="2" t="s">
        <v>47</v>
      </c>
      <c r="B393" s="2" t="s">
        <v>49</v>
      </c>
      <c r="C393" s="2" t="s">
        <v>267</v>
      </c>
      <c r="D393" s="2" t="s">
        <v>268</v>
      </c>
      <c r="E393" s="5" t="s">
        <v>86</v>
      </c>
      <c r="F393" s="4"/>
      <c r="G393" s="5" t="s">
        <v>86</v>
      </c>
      <c r="H393" s="6" t="s">
        <v>86</v>
      </c>
      <c r="I393" s="5" t="s">
        <v>86</v>
      </c>
      <c r="J393" s="6" t="s">
        <v>86</v>
      </c>
      <c r="K393" s="5" t="s">
        <v>86</v>
      </c>
      <c r="L393" s="6" t="s">
        <v>86</v>
      </c>
      <c r="M393" s="5" t="s">
        <v>86</v>
      </c>
      <c r="N393" s="6" t="s">
        <v>86</v>
      </c>
      <c r="O393" s="5" t="s">
        <v>86</v>
      </c>
      <c r="P393" s="6" t="s">
        <v>86</v>
      </c>
      <c r="Q393" s="5" t="s">
        <v>86</v>
      </c>
      <c r="R393" s="6" t="s">
        <v>86</v>
      </c>
      <c r="S393" s="5" t="s">
        <v>86</v>
      </c>
      <c r="T393" s="6" t="s">
        <v>86</v>
      </c>
      <c r="U393" s="5" t="s">
        <v>86</v>
      </c>
      <c r="V393" s="6" t="s">
        <v>86</v>
      </c>
      <c r="W393" s="5" t="s">
        <v>86</v>
      </c>
      <c r="X393" s="6" t="s">
        <v>86</v>
      </c>
    </row>
    <row r="394" spans="1:24" hidden="1">
      <c r="A394" s="2" t="s">
        <v>47</v>
      </c>
      <c r="B394" s="2" t="s">
        <v>49</v>
      </c>
      <c r="C394" s="2" t="s">
        <v>269</v>
      </c>
      <c r="D394" s="2" t="s">
        <v>270</v>
      </c>
      <c r="E394" s="5" t="s">
        <v>86</v>
      </c>
      <c r="F394" s="4"/>
      <c r="G394" s="5" t="s">
        <v>86</v>
      </c>
      <c r="H394" s="6" t="s">
        <v>86</v>
      </c>
      <c r="I394" s="5" t="s">
        <v>86</v>
      </c>
      <c r="J394" s="6" t="s">
        <v>86</v>
      </c>
      <c r="K394" s="5" t="s">
        <v>86</v>
      </c>
      <c r="L394" s="6" t="s">
        <v>86</v>
      </c>
      <c r="M394" s="5" t="s">
        <v>86</v>
      </c>
      <c r="N394" s="6" t="s">
        <v>86</v>
      </c>
      <c r="O394" s="5" t="s">
        <v>86</v>
      </c>
      <c r="P394" s="6" t="s">
        <v>86</v>
      </c>
      <c r="Q394" s="5" t="s">
        <v>86</v>
      </c>
      <c r="R394" s="6" t="s">
        <v>86</v>
      </c>
      <c r="S394" s="5" t="s">
        <v>86</v>
      </c>
      <c r="T394" s="6" t="s">
        <v>86</v>
      </c>
      <c r="U394" s="5" t="s">
        <v>86</v>
      </c>
      <c r="V394" s="6" t="s">
        <v>86</v>
      </c>
      <c r="W394" s="5" t="s">
        <v>86</v>
      </c>
      <c r="X394" s="6" t="s">
        <v>86</v>
      </c>
    </row>
    <row r="395" spans="1:24" hidden="1">
      <c r="A395" s="2" t="s">
        <v>47</v>
      </c>
      <c r="B395" s="2" t="s">
        <v>49</v>
      </c>
      <c r="C395" s="2" t="s">
        <v>271</v>
      </c>
      <c r="D395" s="2" t="s">
        <v>272</v>
      </c>
      <c r="E395" s="5" t="s">
        <v>86</v>
      </c>
      <c r="F395" s="4"/>
      <c r="G395" s="5" t="s">
        <v>86</v>
      </c>
      <c r="H395" s="6" t="s">
        <v>86</v>
      </c>
      <c r="I395" s="5" t="s">
        <v>86</v>
      </c>
      <c r="J395" s="6" t="s">
        <v>86</v>
      </c>
      <c r="K395" s="5" t="s">
        <v>86</v>
      </c>
      <c r="L395" s="6" t="s">
        <v>86</v>
      </c>
      <c r="M395" s="5" t="s">
        <v>86</v>
      </c>
      <c r="N395" s="6" t="s">
        <v>86</v>
      </c>
      <c r="O395" s="5" t="s">
        <v>86</v>
      </c>
      <c r="P395" s="6" t="s">
        <v>86</v>
      </c>
      <c r="Q395" s="5" t="s">
        <v>86</v>
      </c>
      <c r="R395" s="6" t="s">
        <v>86</v>
      </c>
      <c r="S395" s="5" t="s">
        <v>86</v>
      </c>
      <c r="T395" s="6" t="s">
        <v>86</v>
      </c>
      <c r="U395" s="5" t="s">
        <v>86</v>
      </c>
      <c r="V395" s="6" t="s">
        <v>86</v>
      </c>
      <c r="W395" s="5" t="s">
        <v>86</v>
      </c>
      <c r="X395" s="6" t="s">
        <v>86</v>
      </c>
    </row>
    <row r="396" spans="1:24" hidden="1">
      <c r="A396" s="2" t="s">
        <v>47</v>
      </c>
      <c r="B396" s="2" t="s">
        <v>49</v>
      </c>
      <c r="C396" s="2" t="s">
        <v>273</v>
      </c>
      <c r="D396" s="2" t="s">
        <v>274</v>
      </c>
      <c r="E396" s="5" t="s">
        <v>86</v>
      </c>
      <c r="F396" s="4"/>
      <c r="G396" s="5" t="s">
        <v>86</v>
      </c>
      <c r="H396" s="6" t="s">
        <v>86</v>
      </c>
      <c r="I396" s="5" t="s">
        <v>86</v>
      </c>
      <c r="J396" s="6" t="s">
        <v>86</v>
      </c>
      <c r="K396" s="5" t="s">
        <v>86</v>
      </c>
      <c r="L396" s="6" t="s">
        <v>86</v>
      </c>
      <c r="M396" s="5" t="s">
        <v>86</v>
      </c>
      <c r="N396" s="6" t="s">
        <v>86</v>
      </c>
      <c r="O396" s="3"/>
      <c r="P396" s="6" t="s">
        <v>86</v>
      </c>
      <c r="Q396" s="3"/>
      <c r="R396" s="4"/>
      <c r="S396" s="5" t="s">
        <v>86</v>
      </c>
      <c r="T396" s="6" t="s">
        <v>86</v>
      </c>
      <c r="U396" s="3"/>
      <c r="V396" s="6" t="s">
        <v>86</v>
      </c>
      <c r="W396" s="3"/>
      <c r="X396" s="4"/>
    </row>
    <row r="397" spans="1:24" hidden="1">
      <c r="A397" s="2" t="s">
        <v>47</v>
      </c>
      <c r="B397" s="2" t="s">
        <v>48</v>
      </c>
      <c r="C397" s="2" t="s">
        <v>135</v>
      </c>
      <c r="D397" s="2" t="s">
        <v>135</v>
      </c>
      <c r="E397" s="3">
        <v>20665</v>
      </c>
      <c r="F397" s="4"/>
      <c r="G397" s="3">
        <v>15767</v>
      </c>
      <c r="H397" s="4">
        <v>-0.23705576</v>
      </c>
      <c r="I397" s="3">
        <v>10922</v>
      </c>
      <c r="J397" s="4">
        <v>-0.30725905999999997</v>
      </c>
      <c r="K397" s="3">
        <v>8004</v>
      </c>
      <c r="L397" s="4">
        <v>-0.26721705000000001</v>
      </c>
      <c r="M397" s="3">
        <v>5701</v>
      </c>
      <c r="N397" s="4">
        <v>-0.28770266999999999</v>
      </c>
      <c r="O397" s="3">
        <v>5921</v>
      </c>
      <c r="P397" s="4">
        <v>3.866178E-2</v>
      </c>
      <c r="Q397" s="3">
        <v>5069</v>
      </c>
      <c r="R397" s="4">
        <v>-0.14397204</v>
      </c>
      <c r="S397" s="3">
        <v>5668</v>
      </c>
      <c r="T397" s="4">
        <v>0.11818125</v>
      </c>
      <c r="U397" s="3">
        <v>6342</v>
      </c>
      <c r="V397" s="4">
        <v>0.11889288000000001</v>
      </c>
      <c r="W397" s="3">
        <v>6789</v>
      </c>
      <c r="X397" s="4">
        <v>7.0511260000000006E-2</v>
      </c>
    </row>
    <row r="398" spans="1:24" hidden="1">
      <c r="A398" s="2" t="s">
        <v>47</v>
      </c>
      <c r="B398" s="2" t="s">
        <v>48</v>
      </c>
      <c r="C398" s="2" t="s">
        <v>217</v>
      </c>
      <c r="D398" s="2" t="s">
        <v>218</v>
      </c>
      <c r="E398" s="3">
        <v>4002</v>
      </c>
      <c r="F398" s="4"/>
      <c r="G398" s="3">
        <v>4203</v>
      </c>
      <c r="H398" s="4">
        <v>5.0248069999999999E-2</v>
      </c>
      <c r="I398" s="3">
        <v>4149</v>
      </c>
      <c r="J398" s="4">
        <v>-1.2866270000000001E-2</v>
      </c>
      <c r="K398" s="3">
        <v>5238</v>
      </c>
      <c r="L398" s="4">
        <v>0.26255888999999999</v>
      </c>
      <c r="M398" s="3">
        <v>5284</v>
      </c>
      <c r="N398" s="4">
        <v>8.7123600000000006E-3</v>
      </c>
      <c r="O398" s="3">
        <v>3889</v>
      </c>
      <c r="P398" s="4">
        <v>-0.26405254</v>
      </c>
      <c r="Q398" s="3">
        <v>4716</v>
      </c>
      <c r="R398" s="4">
        <v>0.21285865000000001</v>
      </c>
      <c r="S398" s="3">
        <v>4705</v>
      </c>
      <c r="T398" s="4">
        <v>-2.31117E-3</v>
      </c>
      <c r="U398" s="3">
        <v>5486</v>
      </c>
      <c r="V398" s="4">
        <v>0.16590700999999999</v>
      </c>
      <c r="W398" s="3">
        <v>5379</v>
      </c>
      <c r="X398" s="4">
        <v>-1.9568619999999998E-2</v>
      </c>
    </row>
    <row r="399" spans="1:24" hidden="1">
      <c r="A399" s="2" t="s">
        <v>47</v>
      </c>
      <c r="B399" s="2" t="s">
        <v>48</v>
      </c>
      <c r="C399" s="2" t="s">
        <v>219</v>
      </c>
      <c r="D399" s="2" t="s">
        <v>220</v>
      </c>
      <c r="E399" s="3">
        <v>490</v>
      </c>
      <c r="F399" s="4"/>
      <c r="G399" s="3">
        <v>594</v>
      </c>
      <c r="H399" s="4">
        <v>0.21233922999999999</v>
      </c>
      <c r="I399" s="3">
        <v>494</v>
      </c>
      <c r="J399" s="4">
        <v>-0.16806178999999999</v>
      </c>
      <c r="K399" s="3">
        <v>601</v>
      </c>
      <c r="L399" s="4">
        <v>0.21643277999999999</v>
      </c>
      <c r="M399" s="3">
        <v>695</v>
      </c>
      <c r="N399" s="4">
        <v>0.15624075000000001</v>
      </c>
      <c r="O399" s="3">
        <v>710</v>
      </c>
      <c r="P399" s="4">
        <v>2.1172570000000002E-2</v>
      </c>
      <c r="Q399" s="3">
        <v>626</v>
      </c>
      <c r="R399" s="4">
        <v>-0.11809548</v>
      </c>
      <c r="S399" s="3">
        <v>661</v>
      </c>
      <c r="T399" s="4">
        <v>5.573438E-2</v>
      </c>
      <c r="U399" s="3">
        <v>644</v>
      </c>
      <c r="V399" s="4">
        <v>-2.478408E-2</v>
      </c>
      <c r="W399" s="3">
        <v>610</v>
      </c>
      <c r="X399" s="4">
        <v>-5.3498780000000003E-2</v>
      </c>
    </row>
    <row r="400" spans="1:24" hidden="1">
      <c r="A400" s="2" t="s">
        <v>47</v>
      </c>
      <c r="B400" s="2" t="s">
        <v>48</v>
      </c>
      <c r="C400" s="2" t="s">
        <v>221</v>
      </c>
      <c r="D400" s="2" t="s">
        <v>222</v>
      </c>
      <c r="E400" s="3">
        <v>143</v>
      </c>
      <c r="F400" s="4"/>
      <c r="G400" s="3">
        <v>136</v>
      </c>
      <c r="H400" s="4">
        <v>-4.535964E-2</v>
      </c>
      <c r="I400" s="3">
        <v>154</v>
      </c>
      <c r="J400" s="4">
        <v>0.13117578999999999</v>
      </c>
      <c r="K400" s="3">
        <v>196</v>
      </c>
      <c r="L400" s="4">
        <v>0.27173691</v>
      </c>
      <c r="M400" s="3">
        <v>323</v>
      </c>
      <c r="N400" s="4">
        <v>0.64587344999999996</v>
      </c>
      <c r="O400" s="3">
        <v>261</v>
      </c>
      <c r="P400" s="4">
        <v>-0.18948483999999999</v>
      </c>
      <c r="Q400" s="3">
        <v>379</v>
      </c>
      <c r="R400" s="4">
        <v>0.44891149000000002</v>
      </c>
      <c r="S400" s="3">
        <v>375</v>
      </c>
      <c r="T400" s="4">
        <v>-9.0311699999999998E-3</v>
      </c>
      <c r="U400" s="3">
        <v>549</v>
      </c>
      <c r="V400" s="4">
        <v>0.46215842000000001</v>
      </c>
      <c r="W400" s="3">
        <v>357</v>
      </c>
      <c r="X400" s="4">
        <v>-0.35018933000000002</v>
      </c>
    </row>
    <row r="401" spans="1:24" hidden="1">
      <c r="A401" s="2" t="s">
        <v>47</v>
      </c>
      <c r="B401" s="2" t="s">
        <v>48</v>
      </c>
      <c r="C401" s="2" t="s">
        <v>223</v>
      </c>
      <c r="D401" s="2" t="s">
        <v>224</v>
      </c>
      <c r="E401" s="3">
        <v>250</v>
      </c>
      <c r="F401" s="4"/>
      <c r="G401" s="3">
        <v>229</v>
      </c>
      <c r="H401" s="4">
        <v>-8.3646239999999997E-2</v>
      </c>
      <c r="I401" s="3">
        <v>263</v>
      </c>
      <c r="J401" s="4">
        <v>0.14602646</v>
      </c>
      <c r="K401" s="3">
        <v>249</v>
      </c>
      <c r="L401" s="4">
        <v>-5.0322760000000001E-2</v>
      </c>
      <c r="M401" s="3">
        <v>273</v>
      </c>
      <c r="N401" s="4">
        <v>9.5606499999999997E-2</v>
      </c>
      <c r="O401" s="3">
        <v>337</v>
      </c>
      <c r="P401" s="4">
        <v>0.23383461</v>
      </c>
      <c r="Q401" s="3">
        <v>341</v>
      </c>
      <c r="R401" s="4">
        <v>1.255586E-2</v>
      </c>
      <c r="S401" s="3">
        <v>361</v>
      </c>
      <c r="T401" s="4">
        <v>5.6862040000000003E-2</v>
      </c>
      <c r="U401" s="3">
        <v>459</v>
      </c>
      <c r="V401" s="4">
        <v>0.27108056000000003</v>
      </c>
      <c r="W401" s="3">
        <v>436</v>
      </c>
      <c r="X401" s="4">
        <v>-4.9510150000000003E-2</v>
      </c>
    </row>
    <row r="402" spans="1:24" hidden="1">
      <c r="A402" s="2" t="s">
        <v>47</v>
      </c>
      <c r="B402" s="2" t="s">
        <v>48</v>
      </c>
      <c r="C402" s="2" t="s">
        <v>225</v>
      </c>
      <c r="D402" s="2" t="s">
        <v>226</v>
      </c>
      <c r="E402" s="3">
        <v>1675</v>
      </c>
      <c r="F402" s="4"/>
      <c r="G402" s="3">
        <v>1917</v>
      </c>
      <c r="H402" s="4">
        <v>0.14446508</v>
      </c>
      <c r="I402" s="3">
        <v>1413</v>
      </c>
      <c r="J402" s="4">
        <v>-0.26310389000000001</v>
      </c>
      <c r="K402" s="3">
        <v>1938</v>
      </c>
      <c r="L402" s="4">
        <v>0.37175214000000001</v>
      </c>
      <c r="M402" s="3">
        <v>1674</v>
      </c>
      <c r="N402" s="4">
        <v>-0.13579722</v>
      </c>
      <c r="O402" s="3">
        <v>1735</v>
      </c>
      <c r="P402" s="4">
        <v>3.5863810000000003E-2</v>
      </c>
      <c r="Q402" s="3">
        <v>2029</v>
      </c>
      <c r="R402" s="4">
        <v>0.16949785000000001</v>
      </c>
      <c r="S402" s="3">
        <v>1601</v>
      </c>
      <c r="T402" s="4">
        <v>-0.21081649</v>
      </c>
      <c r="U402" s="3">
        <v>1174</v>
      </c>
      <c r="V402" s="4">
        <v>-0.26683066999999999</v>
      </c>
      <c r="W402" s="3">
        <v>1444</v>
      </c>
      <c r="X402" s="4">
        <v>0.23067741</v>
      </c>
    </row>
    <row r="403" spans="1:24" hidden="1">
      <c r="A403" s="2" t="s">
        <v>47</v>
      </c>
      <c r="B403" s="2" t="s">
        <v>48</v>
      </c>
      <c r="C403" s="2" t="s">
        <v>227</v>
      </c>
      <c r="D403" s="2" t="s">
        <v>228</v>
      </c>
      <c r="E403" s="3">
        <v>1486</v>
      </c>
      <c r="F403" s="4"/>
      <c r="G403" s="3">
        <v>1934</v>
      </c>
      <c r="H403" s="4">
        <v>0.30134755000000002</v>
      </c>
      <c r="I403" s="3">
        <v>2557</v>
      </c>
      <c r="J403" s="4">
        <v>0.32173608999999997</v>
      </c>
      <c r="K403" s="3">
        <v>2592</v>
      </c>
      <c r="L403" s="4">
        <v>1.3638809999999999E-2</v>
      </c>
      <c r="M403" s="3">
        <v>2623</v>
      </c>
      <c r="N403" s="4">
        <v>1.199242E-2</v>
      </c>
      <c r="O403" s="3">
        <v>2183</v>
      </c>
      <c r="P403" s="4">
        <v>-0.16766027</v>
      </c>
      <c r="Q403" s="3">
        <v>2357</v>
      </c>
      <c r="R403" s="4">
        <v>7.9624860000000006E-2</v>
      </c>
      <c r="S403" s="3">
        <v>2391</v>
      </c>
      <c r="T403" s="4">
        <v>1.4299249999999999E-2</v>
      </c>
      <c r="U403" s="3">
        <v>2831</v>
      </c>
      <c r="V403" s="4">
        <v>0.18432282</v>
      </c>
      <c r="W403" s="3">
        <v>2843</v>
      </c>
      <c r="X403" s="4">
        <v>4.1800300000000004E-3</v>
      </c>
    </row>
    <row r="404" spans="1:24">
      <c r="A404" s="2" t="s">
        <v>47</v>
      </c>
      <c r="B404" s="2" t="s">
        <v>48</v>
      </c>
      <c r="C404" s="2" t="s">
        <v>129</v>
      </c>
      <c r="D404" s="2" t="s">
        <v>130</v>
      </c>
      <c r="E404" s="3">
        <v>16636</v>
      </c>
      <c r="F404" s="4"/>
      <c r="G404" s="3">
        <v>16448</v>
      </c>
      <c r="H404" s="4">
        <v>-1.1314360000000001E-2</v>
      </c>
      <c r="I404" s="3">
        <v>17787</v>
      </c>
      <c r="J404" s="4">
        <v>8.1421060000000003E-2</v>
      </c>
      <c r="K404" s="3">
        <v>17941</v>
      </c>
      <c r="L404" s="4">
        <v>8.6433900000000008E-3</v>
      </c>
      <c r="M404" s="3">
        <v>19011</v>
      </c>
      <c r="N404" s="4">
        <v>5.9645940000000001E-2</v>
      </c>
      <c r="O404" s="3">
        <v>18514</v>
      </c>
      <c r="P404" s="4">
        <v>-2.61354E-2</v>
      </c>
      <c r="Q404" s="3">
        <v>20920</v>
      </c>
      <c r="R404" s="4">
        <v>0.12993932999999999</v>
      </c>
      <c r="S404" s="3">
        <v>22270</v>
      </c>
      <c r="T404" s="4">
        <v>6.4557699999999996E-2</v>
      </c>
      <c r="U404" s="3">
        <v>27717</v>
      </c>
      <c r="V404" s="4">
        <v>0.24456989000000001</v>
      </c>
      <c r="W404" s="3">
        <v>30177</v>
      </c>
      <c r="X404" s="4">
        <v>8.8754319999999998E-2</v>
      </c>
    </row>
    <row r="405" spans="1:24" hidden="1">
      <c r="A405" s="2" t="s">
        <v>47</v>
      </c>
      <c r="B405" s="2" t="s">
        <v>48</v>
      </c>
      <c r="C405" s="2" t="s">
        <v>140</v>
      </c>
      <c r="D405" s="2" t="s">
        <v>141</v>
      </c>
      <c r="E405" s="3">
        <v>18137</v>
      </c>
      <c r="F405" s="4"/>
      <c r="G405" s="3">
        <v>18403</v>
      </c>
      <c r="H405" s="4">
        <v>1.4636659999999999E-2</v>
      </c>
      <c r="I405" s="3">
        <v>17661</v>
      </c>
      <c r="J405" s="4">
        <v>-4.0282390000000001E-2</v>
      </c>
      <c r="K405" s="3">
        <v>17594</v>
      </c>
      <c r="L405" s="4">
        <v>-3.8163300000000002E-3</v>
      </c>
      <c r="M405" s="3">
        <v>17554</v>
      </c>
      <c r="N405" s="4">
        <v>-2.2983700000000001E-3</v>
      </c>
      <c r="O405" s="3">
        <v>18221</v>
      </c>
      <c r="P405" s="4">
        <v>3.803728E-2</v>
      </c>
      <c r="Q405" s="3">
        <v>19779</v>
      </c>
      <c r="R405" s="4">
        <v>8.551475E-2</v>
      </c>
      <c r="S405" s="3">
        <v>24234</v>
      </c>
      <c r="T405" s="4">
        <v>0.2251956</v>
      </c>
      <c r="U405" s="3">
        <v>26848</v>
      </c>
      <c r="V405" s="4">
        <v>0.10787438000000001</v>
      </c>
      <c r="W405" s="3">
        <v>27238</v>
      </c>
      <c r="X405" s="4">
        <v>1.451303E-2</v>
      </c>
    </row>
    <row r="406" spans="1:24" hidden="1">
      <c r="A406" s="2" t="s">
        <v>47</v>
      </c>
      <c r="B406" s="2" t="s">
        <v>48</v>
      </c>
      <c r="C406" s="2" t="s">
        <v>123</v>
      </c>
      <c r="D406" s="2" t="s">
        <v>124</v>
      </c>
      <c r="E406" s="3">
        <v>11249</v>
      </c>
      <c r="F406" s="4"/>
      <c r="G406" s="3">
        <v>10557</v>
      </c>
      <c r="H406" s="4">
        <v>-6.1501849999999997E-2</v>
      </c>
      <c r="I406" s="3">
        <v>10955</v>
      </c>
      <c r="J406" s="4">
        <v>3.7708720000000001E-2</v>
      </c>
      <c r="K406" s="3">
        <v>12280</v>
      </c>
      <c r="L406" s="4">
        <v>0.12092227</v>
      </c>
      <c r="M406" s="3">
        <v>12934</v>
      </c>
      <c r="N406" s="4">
        <v>5.3248860000000002E-2</v>
      </c>
      <c r="O406" s="3">
        <v>13656</v>
      </c>
      <c r="P406" s="4">
        <v>5.5870580000000003E-2</v>
      </c>
      <c r="Q406" s="3">
        <v>13681</v>
      </c>
      <c r="R406" s="4">
        <v>1.7951899999999999E-3</v>
      </c>
      <c r="S406" s="3">
        <v>15437</v>
      </c>
      <c r="T406" s="4">
        <v>0.12832421999999999</v>
      </c>
      <c r="U406" s="3">
        <v>19113</v>
      </c>
      <c r="V406" s="4">
        <v>0.23816934000000001</v>
      </c>
      <c r="W406" s="3">
        <v>16744</v>
      </c>
      <c r="X406" s="4">
        <v>-0.12395971</v>
      </c>
    </row>
    <row r="407" spans="1:24" hidden="1">
      <c r="A407" s="2" t="s">
        <v>47</v>
      </c>
      <c r="B407" s="2" t="s">
        <v>48</v>
      </c>
      <c r="C407" s="2" t="s">
        <v>148</v>
      </c>
      <c r="D407" s="2" t="s">
        <v>149</v>
      </c>
      <c r="E407" s="3">
        <v>667</v>
      </c>
      <c r="F407" s="4"/>
      <c r="G407" s="3">
        <v>1431</v>
      </c>
      <c r="H407" s="4">
        <v>1.14684407</v>
      </c>
      <c r="I407" s="3">
        <v>771</v>
      </c>
      <c r="J407" s="4">
        <v>-0.46133534999999998</v>
      </c>
      <c r="K407" s="3">
        <v>719</v>
      </c>
      <c r="L407" s="4">
        <v>-6.7498160000000001E-2</v>
      </c>
      <c r="M407" s="3">
        <v>621</v>
      </c>
      <c r="N407" s="4">
        <v>-0.13575359000000001</v>
      </c>
      <c r="O407" s="3">
        <v>631</v>
      </c>
      <c r="P407" s="4">
        <v>1.5907149999999998E-2</v>
      </c>
      <c r="Q407" s="3">
        <v>786</v>
      </c>
      <c r="R407" s="4">
        <v>0.24563296000000001</v>
      </c>
      <c r="S407" s="3">
        <v>936</v>
      </c>
      <c r="T407" s="4">
        <v>0.18988182000000001</v>
      </c>
      <c r="U407" s="3">
        <v>1137</v>
      </c>
      <c r="V407" s="4">
        <v>0.21543665000000001</v>
      </c>
      <c r="W407" s="3">
        <v>1177</v>
      </c>
      <c r="X407" s="4">
        <v>3.4868910000000003E-2</v>
      </c>
    </row>
    <row r="408" spans="1:24" hidden="1">
      <c r="A408" s="2" t="s">
        <v>47</v>
      </c>
      <c r="B408" s="2" t="s">
        <v>48</v>
      </c>
      <c r="C408" s="2" t="s">
        <v>136</v>
      </c>
      <c r="D408" s="2" t="s">
        <v>137</v>
      </c>
      <c r="E408" s="3">
        <v>15015</v>
      </c>
      <c r="F408" s="4"/>
      <c r="G408" s="3">
        <v>15203</v>
      </c>
      <c r="H408" s="4">
        <v>1.255716E-2</v>
      </c>
      <c r="I408" s="3">
        <v>16608</v>
      </c>
      <c r="J408" s="4">
        <v>9.2375380000000007E-2</v>
      </c>
      <c r="K408" s="3">
        <v>17450</v>
      </c>
      <c r="L408" s="4">
        <v>5.0720340000000003E-2</v>
      </c>
      <c r="M408" s="3">
        <v>16786</v>
      </c>
      <c r="N408" s="4">
        <v>-3.8069249999999999E-2</v>
      </c>
      <c r="O408" s="3">
        <v>15073</v>
      </c>
      <c r="P408" s="4">
        <v>-0.10203992000000001</v>
      </c>
      <c r="Q408" s="3">
        <v>15313</v>
      </c>
      <c r="R408" s="4">
        <v>1.5895719999999999E-2</v>
      </c>
      <c r="S408" s="3">
        <v>16023</v>
      </c>
      <c r="T408" s="4">
        <v>4.6392000000000003E-2</v>
      </c>
      <c r="U408" s="3">
        <v>18123</v>
      </c>
      <c r="V408" s="4">
        <v>0.13104687000000001</v>
      </c>
      <c r="W408" s="3">
        <v>20951</v>
      </c>
      <c r="X408" s="4">
        <v>0.15609170999999999</v>
      </c>
    </row>
    <row r="409" spans="1:24" hidden="1">
      <c r="A409" s="2" t="s">
        <v>47</v>
      </c>
      <c r="B409" s="2" t="s">
        <v>48</v>
      </c>
      <c r="C409" s="2" t="s">
        <v>229</v>
      </c>
      <c r="D409" s="2" t="s">
        <v>230</v>
      </c>
      <c r="E409" s="3">
        <v>1060</v>
      </c>
      <c r="F409" s="4"/>
      <c r="G409" s="3">
        <v>1042</v>
      </c>
      <c r="H409" s="4">
        <v>-1.6916199999999999E-2</v>
      </c>
      <c r="I409" s="3">
        <v>1163</v>
      </c>
      <c r="J409" s="4">
        <v>0.11600686</v>
      </c>
      <c r="K409" s="3">
        <v>1371</v>
      </c>
      <c r="L409" s="4">
        <v>0.17892032999999999</v>
      </c>
      <c r="M409" s="3">
        <v>1510</v>
      </c>
      <c r="N409" s="4">
        <v>0.10171187</v>
      </c>
      <c r="O409" s="3">
        <v>1468</v>
      </c>
      <c r="P409" s="4">
        <v>-2.8303200000000001E-2</v>
      </c>
      <c r="Q409" s="3">
        <v>1530</v>
      </c>
      <c r="R409" s="4">
        <v>4.2512099999999997E-2</v>
      </c>
      <c r="S409" s="3">
        <v>1546</v>
      </c>
      <c r="T409" s="4">
        <v>1.0659460000000001E-2</v>
      </c>
      <c r="U409" s="3">
        <v>1827</v>
      </c>
      <c r="V409" s="4">
        <v>0.18173201999999999</v>
      </c>
      <c r="W409" s="3">
        <v>2028</v>
      </c>
      <c r="X409" s="4">
        <v>0.10994788</v>
      </c>
    </row>
    <row r="410" spans="1:24" hidden="1">
      <c r="A410" s="2" t="s">
        <v>47</v>
      </c>
      <c r="B410" s="2" t="s">
        <v>48</v>
      </c>
      <c r="C410" s="2" t="s">
        <v>138</v>
      </c>
      <c r="D410" s="2" t="s">
        <v>139</v>
      </c>
      <c r="E410" s="3">
        <v>10652</v>
      </c>
      <c r="F410" s="4"/>
      <c r="G410" s="3">
        <v>10663</v>
      </c>
      <c r="H410" s="4">
        <v>1.05002E-3</v>
      </c>
      <c r="I410" s="3">
        <v>12945</v>
      </c>
      <c r="J410" s="4">
        <v>0.21403428999999999</v>
      </c>
      <c r="K410" s="3">
        <v>11863</v>
      </c>
      <c r="L410" s="4">
        <v>-8.3636509999999997E-2</v>
      </c>
      <c r="M410" s="3">
        <v>11628</v>
      </c>
      <c r="N410" s="4">
        <v>-1.981846E-2</v>
      </c>
      <c r="O410" s="3">
        <v>10657</v>
      </c>
      <c r="P410" s="4">
        <v>-8.3470879999999997E-2</v>
      </c>
      <c r="Q410" s="3">
        <v>10750</v>
      </c>
      <c r="R410" s="4">
        <v>8.6762799999999998E-3</v>
      </c>
      <c r="S410" s="3">
        <v>10760</v>
      </c>
      <c r="T410" s="4">
        <v>9.6033000000000002E-4</v>
      </c>
      <c r="U410" s="3">
        <v>13193</v>
      </c>
      <c r="V410" s="4">
        <v>0.22610031</v>
      </c>
      <c r="W410" s="3">
        <v>13339</v>
      </c>
      <c r="X410" s="4">
        <v>1.106411E-2</v>
      </c>
    </row>
    <row r="411" spans="1:24" hidden="1">
      <c r="A411" s="2" t="s">
        <v>47</v>
      </c>
      <c r="B411" s="2" t="s">
        <v>48</v>
      </c>
      <c r="C411" s="2" t="s">
        <v>231</v>
      </c>
      <c r="D411" s="2" t="s">
        <v>232</v>
      </c>
      <c r="E411" s="3">
        <v>3801</v>
      </c>
      <c r="F411" s="4"/>
      <c r="G411" s="3">
        <v>3361</v>
      </c>
      <c r="H411" s="4">
        <v>-0.11590568</v>
      </c>
      <c r="I411" s="3">
        <v>3353</v>
      </c>
      <c r="J411" s="4">
        <v>-2.3676000000000001E-3</v>
      </c>
      <c r="K411" s="3">
        <v>3341</v>
      </c>
      <c r="L411" s="4">
        <v>-3.38347E-3</v>
      </c>
      <c r="M411" s="3">
        <v>3210</v>
      </c>
      <c r="N411" s="4">
        <v>-3.9359560000000002E-2</v>
      </c>
      <c r="O411" s="3">
        <v>3520</v>
      </c>
      <c r="P411" s="4">
        <v>9.6542269999999999E-2</v>
      </c>
      <c r="Q411" s="3">
        <v>3700</v>
      </c>
      <c r="R411" s="4">
        <v>5.1111919999999998E-2</v>
      </c>
      <c r="S411" s="3">
        <v>3490</v>
      </c>
      <c r="T411" s="4">
        <v>-5.6501379999999997E-2</v>
      </c>
      <c r="U411" s="3">
        <v>3556</v>
      </c>
      <c r="V411" s="4">
        <v>1.873623E-2</v>
      </c>
      <c r="W411" s="3">
        <v>3631</v>
      </c>
      <c r="X411" s="4">
        <v>2.126364E-2</v>
      </c>
    </row>
    <row r="412" spans="1:24" hidden="1">
      <c r="A412" s="2" t="s">
        <v>47</v>
      </c>
      <c r="B412" s="2" t="s">
        <v>48</v>
      </c>
      <c r="C412" s="2" t="s">
        <v>233</v>
      </c>
      <c r="D412" s="2" t="s">
        <v>234</v>
      </c>
      <c r="E412" s="3">
        <v>1223</v>
      </c>
      <c r="F412" s="4"/>
      <c r="G412" s="3">
        <v>682</v>
      </c>
      <c r="H412" s="4">
        <v>-0.44197402000000002</v>
      </c>
      <c r="I412" s="3">
        <v>491</v>
      </c>
      <c r="J412" s="4">
        <v>-0.28007425000000002</v>
      </c>
      <c r="K412" s="3">
        <v>2440</v>
      </c>
      <c r="L412" s="4">
        <v>3.9658009700000001</v>
      </c>
      <c r="M412" s="3">
        <v>1205</v>
      </c>
      <c r="N412" s="4">
        <v>-0.50598169999999998</v>
      </c>
      <c r="O412" s="3">
        <v>1017</v>
      </c>
      <c r="P412" s="4">
        <v>-0.15658407999999999</v>
      </c>
      <c r="Q412" s="3">
        <v>1454</v>
      </c>
      <c r="R412" s="4">
        <v>0.43016798000000001</v>
      </c>
      <c r="S412" s="3">
        <v>1454</v>
      </c>
      <c r="T412" s="4">
        <v>4.1085999999999998E-4</v>
      </c>
      <c r="U412" s="3">
        <v>1341</v>
      </c>
      <c r="V412" s="4">
        <v>-7.7972260000000002E-2</v>
      </c>
      <c r="W412" s="3">
        <v>2025</v>
      </c>
      <c r="X412" s="4">
        <v>0.50992676000000003</v>
      </c>
    </row>
    <row r="413" spans="1:24" hidden="1">
      <c r="A413" s="2" t="s">
        <v>47</v>
      </c>
      <c r="B413" s="2" t="s">
        <v>48</v>
      </c>
      <c r="C413" s="2" t="s">
        <v>131</v>
      </c>
      <c r="D413" s="2" t="s">
        <v>132</v>
      </c>
      <c r="E413" s="3">
        <v>18162</v>
      </c>
      <c r="F413" s="4"/>
      <c r="G413" s="3">
        <v>21773</v>
      </c>
      <c r="H413" s="4">
        <v>0.19878967</v>
      </c>
      <c r="I413" s="3">
        <v>23363</v>
      </c>
      <c r="J413" s="4">
        <v>7.3031299999999993E-2</v>
      </c>
      <c r="K413" s="3">
        <v>27321</v>
      </c>
      <c r="L413" s="4">
        <v>0.16941248</v>
      </c>
      <c r="M413" s="3">
        <v>31505</v>
      </c>
      <c r="N413" s="4">
        <v>0.15313721</v>
      </c>
      <c r="O413" s="3">
        <v>32420</v>
      </c>
      <c r="P413" s="4">
        <v>2.9048620000000001E-2</v>
      </c>
      <c r="Q413" s="3">
        <v>33207</v>
      </c>
      <c r="R413" s="4">
        <v>2.429152E-2</v>
      </c>
      <c r="S413" s="3">
        <v>39339</v>
      </c>
      <c r="T413" s="4">
        <v>0.18465131000000001</v>
      </c>
      <c r="U413" s="3">
        <v>45822</v>
      </c>
      <c r="V413" s="4">
        <v>0.16479216999999999</v>
      </c>
      <c r="W413" s="3">
        <v>50384</v>
      </c>
      <c r="X413" s="4">
        <v>9.956545E-2</v>
      </c>
    </row>
    <row r="414" spans="1:24" hidden="1">
      <c r="A414" s="2" t="s">
        <v>47</v>
      </c>
      <c r="B414" s="2" t="s">
        <v>48</v>
      </c>
      <c r="C414" s="2" t="s">
        <v>235</v>
      </c>
      <c r="D414" s="2" t="s">
        <v>236</v>
      </c>
      <c r="E414" s="3">
        <v>198</v>
      </c>
      <c r="F414" s="4"/>
      <c r="G414" s="3">
        <v>258</v>
      </c>
      <c r="H414" s="4">
        <v>0.30756911999999997</v>
      </c>
      <c r="I414" s="3">
        <v>267</v>
      </c>
      <c r="J414" s="4">
        <v>3.535166E-2</v>
      </c>
      <c r="K414" s="3">
        <v>244</v>
      </c>
      <c r="L414" s="4">
        <v>-8.8392639999999995E-2</v>
      </c>
      <c r="M414" s="3">
        <v>251</v>
      </c>
      <c r="N414" s="4">
        <v>2.810578E-2</v>
      </c>
      <c r="O414" s="3">
        <v>277</v>
      </c>
      <c r="P414" s="4">
        <v>0.10613103</v>
      </c>
      <c r="Q414" s="3">
        <v>327</v>
      </c>
      <c r="R414" s="4">
        <v>0.17986024</v>
      </c>
      <c r="S414" s="3">
        <v>376</v>
      </c>
      <c r="T414" s="4">
        <v>0.14832834</v>
      </c>
      <c r="U414" s="3">
        <v>383</v>
      </c>
      <c r="V414" s="4">
        <v>1.9025480000000001E-2</v>
      </c>
      <c r="W414" s="3">
        <v>480</v>
      </c>
      <c r="X414" s="4">
        <v>0.25439682000000002</v>
      </c>
    </row>
    <row r="415" spans="1:24" hidden="1">
      <c r="A415" s="2" t="s">
        <v>47</v>
      </c>
      <c r="B415" s="2" t="s">
        <v>48</v>
      </c>
      <c r="C415" s="2" t="s">
        <v>113</v>
      </c>
      <c r="D415" s="2" t="s">
        <v>114</v>
      </c>
      <c r="E415" s="3">
        <v>736</v>
      </c>
      <c r="F415" s="4"/>
      <c r="G415" s="3">
        <v>672</v>
      </c>
      <c r="H415" s="4">
        <v>-8.6635809999999994E-2</v>
      </c>
      <c r="I415" s="3">
        <v>589</v>
      </c>
      <c r="J415" s="4">
        <v>-0.12403788</v>
      </c>
      <c r="K415" s="3">
        <v>1182</v>
      </c>
      <c r="L415" s="4">
        <v>1.0070020200000001</v>
      </c>
      <c r="M415" s="3">
        <v>1133</v>
      </c>
      <c r="N415" s="4">
        <v>-4.1510690000000003E-2</v>
      </c>
      <c r="O415" s="3">
        <v>1384</v>
      </c>
      <c r="P415" s="4">
        <v>0.22179134</v>
      </c>
      <c r="Q415" s="3">
        <v>887</v>
      </c>
      <c r="R415" s="4">
        <v>-0.35933495999999998</v>
      </c>
      <c r="S415" s="3">
        <v>841</v>
      </c>
      <c r="T415" s="4">
        <v>-5.1678790000000002E-2</v>
      </c>
      <c r="U415" s="3">
        <v>772</v>
      </c>
      <c r="V415" s="4">
        <v>-8.2182069999999996E-2</v>
      </c>
      <c r="W415" s="3">
        <v>833</v>
      </c>
      <c r="X415" s="4">
        <v>7.8840850000000004E-2</v>
      </c>
    </row>
    <row r="416" spans="1:24" hidden="1">
      <c r="A416" s="2" t="s">
        <v>47</v>
      </c>
      <c r="B416" s="2" t="s">
        <v>48</v>
      </c>
      <c r="C416" s="2" t="s">
        <v>237</v>
      </c>
      <c r="D416" s="2" t="s">
        <v>238</v>
      </c>
      <c r="E416" s="3">
        <v>115</v>
      </c>
      <c r="F416" s="4"/>
      <c r="G416" s="3">
        <v>122</v>
      </c>
      <c r="H416" s="4">
        <v>5.9903150000000002E-2</v>
      </c>
      <c r="I416" s="3">
        <v>157</v>
      </c>
      <c r="J416" s="4">
        <v>0.28829983999999997</v>
      </c>
      <c r="K416" s="5" t="s">
        <v>86</v>
      </c>
      <c r="L416" s="6" t="s">
        <v>86</v>
      </c>
      <c r="M416" s="3">
        <v>225</v>
      </c>
      <c r="N416" s="6" t="s">
        <v>86</v>
      </c>
      <c r="O416" s="3">
        <v>322</v>
      </c>
      <c r="P416" s="4">
        <v>0.42933101000000001</v>
      </c>
      <c r="Q416" s="3">
        <v>297</v>
      </c>
      <c r="R416" s="4">
        <v>-7.8886970000000001E-2</v>
      </c>
      <c r="S416" s="3">
        <v>314</v>
      </c>
      <c r="T416" s="4">
        <v>6.0095229999999999E-2</v>
      </c>
      <c r="U416" s="3">
        <v>265</v>
      </c>
      <c r="V416" s="4">
        <v>-0.15590169000000001</v>
      </c>
      <c r="W416" s="3">
        <v>376</v>
      </c>
      <c r="X416" s="4">
        <v>0.41478500000000001</v>
      </c>
    </row>
    <row r="417" spans="1:24" hidden="1">
      <c r="A417" s="2" t="s">
        <v>47</v>
      </c>
      <c r="B417" s="2" t="s">
        <v>48</v>
      </c>
      <c r="C417" s="2" t="s">
        <v>239</v>
      </c>
      <c r="D417" s="2" t="s">
        <v>240</v>
      </c>
      <c r="E417" s="5" t="s">
        <v>86</v>
      </c>
      <c r="F417" s="4"/>
      <c r="G417" s="5" t="s">
        <v>86</v>
      </c>
      <c r="H417" s="6" t="s">
        <v>86</v>
      </c>
      <c r="I417" s="5" t="s">
        <v>86</v>
      </c>
      <c r="J417" s="6" t="s">
        <v>86</v>
      </c>
      <c r="K417" s="5" t="s">
        <v>86</v>
      </c>
      <c r="L417" s="6" t="s">
        <v>86</v>
      </c>
      <c r="M417" s="3"/>
      <c r="N417" s="4"/>
      <c r="O417" s="5" t="s">
        <v>86</v>
      </c>
      <c r="P417" s="6" t="s">
        <v>86</v>
      </c>
      <c r="Q417" s="5" t="s">
        <v>86</v>
      </c>
      <c r="R417" s="6" t="s">
        <v>86</v>
      </c>
      <c r="S417" s="5" t="s">
        <v>86</v>
      </c>
      <c r="T417" s="6" t="s">
        <v>86</v>
      </c>
      <c r="U417" s="5" t="s">
        <v>86</v>
      </c>
      <c r="V417" s="6" t="s">
        <v>86</v>
      </c>
      <c r="W417" s="5" t="s">
        <v>86</v>
      </c>
      <c r="X417" s="6" t="s">
        <v>86</v>
      </c>
    </row>
    <row r="418" spans="1:24" hidden="1">
      <c r="A418" s="2" t="s">
        <v>47</v>
      </c>
      <c r="B418" s="2" t="s">
        <v>48</v>
      </c>
      <c r="C418" s="2" t="s">
        <v>241</v>
      </c>
      <c r="D418" s="2" t="s">
        <v>242</v>
      </c>
      <c r="E418" s="5" t="s">
        <v>86</v>
      </c>
      <c r="F418" s="4"/>
      <c r="G418" s="5" t="s">
        <v>86</v>
      </c>
      <c r="H418" s="6" t="s">
        <v>86</v>
      </c>
      <c r="I418" s="3">
        <v>101</v>
      </c>
      <c r="J418" s="6" t="s">
        <v>86</v>
      </c>
      <c r="K418" s="5" t="s">
        <v>86</v>
      </c>
      <c r="L418" s="6" t="s">
        <v>86</v>
      </c>
      <c r="M418" s="5" t="s">
        <v>86</v>
      </c>
      <c r="N418" s="6" t="s">
        <v>86</v>
      </c>
      <c r="O418" s="5" t="s">
        <v>86</v>
      </c>
      <c r="P418" s="6" t="s">
        <v>86</v>
      </c>
      <c r="Q418" s="5" t="s">
        <v>86</v>
      </c>
      <c r="R418" s="6" t="s">
        <v>86</v>
      </c>
      <c r="S418" s="5" t="s">
        <v>86</v>
      </c>
      <c r="T418" s="6" t="s">
        <v>86</v>
      </c>
      <c r="U418" s="3">
        <v>226</v>
      </c>
      <c r="V418" s="6" t="s">
        <v>86</v>
      </c>
      <c r="W418" s="3">
        <v>177</v>
      </c>
      <c r="X418" s="4">
        <v>-0.21591605</v>
      </c>
    </row>
    <row r="419" spans="1:24" hidden="1">
      <c r="A419" s="2" t="s">
        <v>47</v>
      </c>
      <c r="B419" s="2" t="s">
        <v>48</v>
      </c>
      <c r="C419" s="2" t="s">
        <v>133</v>
      </c>
      <c r="D419" s="2" t="s">
        <v>134</v>
      </c>
      <c r="E419" s="3">
        <v>1281</v>
      </c>
      <c r="F419" s="4"/>
      <c r="G419" s="3">
        <v>1042</v>
      </c>
      <c r="H419" s="4">
        <v>-0.18594561000000001</v>
      </c>
      <c r="I419" s="3">
        <v>1482</v>
      </c>
      <c r="J419" s="4">
        <v>0.42190102000000002</v>
      </c>
      <c r="K419" s="3">
        <v>2237</v>
      </c>
      <c r="L419" s="4">
        <v>0.50942743000000001</v>
      </c>
      <c r="M419" s="3">
        <v>2010</v>
      </c>
      <c r="N419" s="4">
        <v>-0.10163136</v>
      </c>
      <c r="O419" s="3">
        <v>1684</v>
      </c>
      <c r="P419" s="4">
        <v>-0.16219238999999999</v>
      </c>
      <c r="Q419" s="3">
        <v>2359</v>
      </c>
      <c r="R419" s="4">
        <v>0.40101835000000002</v>
      </c>
      <c r="S419" s="3">
        <v>2135</v>
      </c>
      <c r="T419" s="4">
        <v>-9.4872010000000007E-2</v>
      </c>
      <c r="U419" s="3">
        <v>2930</v>
      </c>
      <c r="V419" s="4">
        <v>0.37204642999999998</v>
      </c>
      <c r="W419" s="3">
        <v>3032</v>
      </c>
      <c r="X419" s="4">
        <v>3.4907300000000002E-2</v>
      </c>
    </row>
    <row r="420" spans="1:24" hidden="1">
      <c r="A420" s="2" t="s">
        <v>47</v>
      </c>
      <c r="B420" s="2" t="s">
        <v>48</v>
      </c>
      <c r="C420" s="2" t="s">
        <v>117</v>
      </c>
      <c r="D420" s="2" t="s">
        <v>118</v>
      </c>
      <c r="E420" s="3">
        <v>1189</v>
      </c>
      <c r="F420" s="4"/>
      <c r="G420" s="3">
        <v>790</v>
      </c>
      <c r="H420" s="4">
        <v>-0.33576010000000001</v>
      </c>
      <c r="I420" s="3">
        <v>913</v>
      </c>
      <c r="J420" s="4">
        <v>0.15601511000000001</v>
      </c>
      <c r="K420" s="3">
        <v>1076</v>
      </c>
      <c r="L420" s="4">
        <v>0.17870264999999999</v>
      </c>
      <c r="M420" s="3">
        <v>835</v>
      </c>
      <c r="N420" s="4">
        <v>-0.22385116999999999</v>
      </c>
      <c r="O420" s="3">
        <v>1138</v>
      </c>
      <c r="P420" s="4">
        <v>0.36268586000000003</v>
      </c>
      <c r="Q420" s="3">
        <v>876</v>
      </c>
      <c r="R420" s="4">
        <v>-0.23037700999999999</v>
      </c>
      <c r="S420" s="3">
        <v>1146</v>
      </c>
      <c r="T420" s="4">
        <v>0.30766858000000002</v>
      </c>
      <c r="U420" s="3">
        <v>1222</v>
      </c>
      <c r="V420" s="4">
        <v>6.6931519999999994E-2</v>
      </c>
      <c r="W420" s="3">
        <v>1254</v>
      </c>
      <c r="X420" s="4">
        <v>2.5415920000000002E-2</v>
      </c>
    </row>
    <row r="421" spans="1:24" hidden="1">
      <c r="A421" s="2" t="s">
        <v>47</v>
      </c>
      <c r="B421" s="2" t="s">
        <v>48</v>
      </c>
      <c r="C421" s="2" t="s">
        <v>243</v>
      </c>
      <c r="D421" s="2" t="s">
        <v>244</v>
      </c>
      <c r="E421" s="3">
        <v>2034</v>
      </c>
      <c r="F421" s="4"/>
      <c r="G421" s="3">
        <v>3872</v>
      </c>
      <c r="H421" s="4">
        <v>0.90324110999999996</v>
      </c>
      <c r="I421" s="3">
        <v>3156</v>
      </c>
      <c r="J421" s="4">
        <v>-0.18501096</v>
      </c>
      <c r="K421" s="3">
        <v>2313</v>
      </c>
      <c r="L421" s="4">
        <v>-0.26714584000000002</v>
      </c>
      <c r="M421" s="3">
        <v>2643</v>
      </c>
      <c r="N421" s="4">
        <v>0.14296990000000001</v>
      </c>
      <c r="O421" s="3">
        <v>3234</v>
      </c>
      <c r="P421" s="4">
        <v>0.22349606999999999</v>
      </c>
      <c r="Q421" s="3">
        <v>3320</v>
      </c>
      <c r="R421" s="4">
        <v>2.6704240000000001E-2</v>
      </c>
      <c r="S421" s="3">
        <v>3519</v>
      </c>
      <c r="T421" s="4">
        <v>5.991523E-2</v>
      </c>
      <c r="U421" s="3">
        <v>4980</v>
      </c>
      <c r="V421" s="4">
        <v>0.41504870999999999</v>
      </c>
      <c r="W421" s="3">
        <v>5255</v>
      </c>
      <c r="X421" s="4">
        <v>5.5312899999999998E-2</v>
      </c>
    </row>
    <row r="422" spans="1:24" hidden="1">
      <c r="A422" s="2" t="s">
        <v>47</v>
      </c>
      <c r="B422" s="2" t="s">
        <v>48</v>
      </c>
      <c r="C422" s="2" t="s">
        <v>245</v>
      </c>
      <c r="D422" s="2" t="s">
        <v>246</v>
      </c>
      <c r="E422" s="5" t="s">
        <v>86</v>
      </c>
      <c r="F422" s="4"/>
      <c r="G422" s="3">
        <v>104</v>
      </c>
      <c r="H422" s="6" t="s">
        <v>86</v>
      </c>
      <c r="I422" s="5" t="s">
        <v>86</v>
      </c>
      <c r="J422" s="6" t="s">
        <v>86</v>
      </c>
      <c r="K422" s="5" t="s">
        <v>86</v>
      </c>
      <c r="L422" s="6" t="s">
        <v>86</v>
      </c>
      <c r="M422" s="5" t="s">
        <v>86</v>
      </c>
      <c r="N422" s="6" t="s">
        <v>86</v>
      </c>
      <c r="O422" s="5" t="s">
        <v>86</v>
      </c>
      <c r="P422" s="6" t="s">
        <v>86</v>
      </c>
      <c r="Q422" s="5" t="s">
        <v>86</v>
      </c>
      <c r="R422" s="6" t="s">
        <v>86</v>
      </c>
      <c r="S422" s="5" t="s">
        <v>86</v>
      </c>
      <c r="T422" s="6" t="s">
        <v>86</v>
      </c>
      <c r="U422" s="5" t="s">
        <v>86</v>
      </c>
      <c r="V422" s="6" t="s">
        <v>86</v>
      </c>
      <c r="W422" s="5" t="s">
        <v>86</v>
      </c>
      <c r="X422" s="6" t="s">
        <v>86</v>
      </c>
    </row>
    <row r="423" spans="1:24" hidden="1">
      <c r="A423" s="2" t="s">
        <v>47</v>
      </c>
      <c r="B423" s="2" t="s">
        <v>48</v>
      </c>
      <c r="C423" s="2" t="s">
        <v>247</v>
      </c>
      <c r="D423" s="2" t="s">
        <v>248</v>
      </c>
      <c r="E423" s="5" t="s">
        <v>86</v>
      </c>
      <c r="F423" s="4"/>
      <c r="G423" s="3">
        <v>117</v>
      </c>
      <c r="H423" s="6" t="s">
        <v>86</v>
      </c>
      <c r="I423" s="5" t="s">
        <v>86</v>
      </c>
      <c r="J423" s="6" t="s">
        <v>86</v>
      </c>
      <c r="K423" s="5" t="s">
        <v>86</v>
      </c>
      <c r="L423" s="6" t="s">
        <v>86</v>
      </c>
      <c r="M423" s="5" t="s">
        <v>86</v>
      </c>
      <c r="N423" s="6" t="s">
        <v>86</v>
      </c>
      <c r="O423" s="5" t="s">
        <v>86</v>
      </c>
      <c r="P423" s="6" t="s">
        <v>86</v>
      </c>
      <c r="Q423" s="5" t="s">
        <v>86</v>
      </c>
      <c r="R423" s="6" t="s">
        <v>86</v>
      </c>
      <c r="S423" s="5" t="s">
        <v>86</v>
      </c>
      <c r="T423" s="6" t="s">
        <v>86</v>
      </c>
      <c r="U423" s="5" t="s">
        <v>86</v>
      </c>
      <c r="V423" s="6" t="s">
        <v>86</v>
      </c>
      <c r="W423" s="5" t="s">
        <v>86</v>
      </c>
      <c r="X423" s="6" t="s">
        <v>86</v>
      </c>
    </row>
    <row r="424" spans="1:24" hidden="1">
      <c r="A424" s="2" t="s">
        <v>47</v>
      </c>
      <c r="B424" s="2" t="s">
        <v>48</v>
      </c>
      <c r="C424" s="2" t="s">
        <v>249</v>
      </c>
      <c r="D424" s="2" t="s">
        <v>250</v>
      </c>
      <c r="E424" s="3"/>
      <c r="F424" s="4"/>
      <c r="G424" s="3"/>
      <c r="H424" s="4"/>
      <c r="I424" s="5" t="s">
        <v>86</v>
      </c>
      <c r="J424" s="6" t="s">
        <v>86</v>
      </c>
      <c r="K424" s="5" t="s">
        <v>86</v>
      </c>
      <c r="L424" s="6" t="s">
        <v>86</v>
      </c>
      <c r="M424" s="5" t="s">
        <v>86</v>
      </c>
      <c r="N424" s="6" t="s">
        <v>86</v>
      </c>
      <c r="O424" s="5" t="s">
        <v>86</v>
      </c>
      <c r="P424" s="6" t="s">
        <v>86</v>
      </c>
      <c r="Q424" s="5" t="s">
        <v>86</v>
      </c>
      <c r="R424" s="6" t="s">
        <v>86</v>
      </c>
      <c r="S424" s="5" t="s">
        <v>86</v>
      </c>
      <c r="T424" s="6" t="s">
        <v>86</v>
      </c>
      <c r="U424" s="5" t="s">
        <v>86</v>
      </c>
      <c r="V424" s="6" t="s">
        <v>86</v>
      </c>
      <c r="W424" s="3">
        <v>363</v>
      </c>
      <c r="X424" s="6" t="s">
        <v>86</v>
      </c>
    </row>
    <row r="425" spans="1:24" hidden="1">
      <c r="A425" s="2" t="s">
        <v>47</v>
      </c>
      <c r="B425" s="2" t="s">
        <v>48</v>
      </c>
      <c r="C425" s="2" t="s">
        <v>251</v>
      </c>
      <c r="D425" s="2" t="s">
        <v>252</v>
      </c>
      <c r="E425" s="5" t="s">
        <v>86</v>
      </c>
      <c r="F425" s="4"/>
      <c r="G425" s="5" t="s">
        <v>86</v>
      </c>
      <c r="H425" s="6" t="s">
        <v>86</v>
      </c>
      <c r="I425" s="5" t="s">
        <v>86</v>
      </c>
      <c r="J425" s="6" t="s">
        <v>86</v>
      </c>
      <c r="K425" s="5" t="s">
        <v>86</v>
      </c>
      <c r="L425" s="6" t="s">
        <v>86</v>
      </c>
      <c r="M425" s="5" t="s">
        <v>86</v>
      </c>
      <c r="N425" s="6" t="s">
        <v>86</v>
      </c>
      <c r="O425" s="5" t="s">
        <v>86</v>
      </c>
      <c r="P425" s="6" t="s">
        <v>86</v>
      </c>
      <c r="Q425" s="5" t="s">
        <v>86</v>
      </c>
      <c r="R425" s="6" t="s">
        <v>86</v>
      </c>
      <c r="S425" s="5" t="s">
        <v>86</v>
      </c>
      <c r="T425" s="6" t="s">
        <v>86</v>
      </c>
      <c r="U425" s="5" t="s">
        <v>86</v>
      </c>
      <c r="V425" s="6" t="s">
        <v>86</v>
      </c>
      <c r="W425" s="5" t="s">
        <v>86</v>
      </c>
      <c r="X425" s="6" t="s">
        <v>86</v>
      </c>
    </row>
    <row r="426" spans="1:24" hidden="1">
      <c r="A426" s="2" t="s">
        <v>47</v>
      </c>
      <c r="B426" s="2" t="s">
        <v>48</v>
      </c>
      <c r="C426" s="2" t="s">
        <v>253</v>
      </c>
      <c r="D426" s="2" t="s">
        <v>254</v>
      </c>
      <c r="E426" s="3"/>
      <c r="F426" s="4"/>
      <c r="G426" s="3"/>
      <c r="H426" s="4"/>
      <c r="I426" s="5" t="s">
        <v>86</v>
      </c>
      <c r="J426" s="6" t="s">
        <v>86</v>
      </c>
      <c r="K426" s="3"/>
      <c r="L426" s="4"/>
      <c r="M426" s="5" t="s">
        <v>86</v>
      </c>
      <c r="N426" s="6" t="s">
        <v>86</v>
      </c>
      <c r="O426" s="5" t="s">
        <v>86</v>
      </c>
      <c r="P426" s="6" t="s">
        <v>86</v>
      </c>
      <c r="Q426" s="3"/>
      <c r="R426" s="4"/>
      <c r="S426" s="5" t="s">
        <v>86</v>
      </c>
      <c r="T426" s="6" t="s">
        <v>86</v>
      </c>
      <c r="U426" s="5" t="s">
        <v>86</v>
      </c>
      <c r="V426" s="6" t="s">
        <v>86</v>
      </c>
      <c r="W426" s="3"/>
      <c r="X426" s="4"/>
    </row>
    <row r="427" spans="1:24" hidden="1">
      <c r="A427" s="2" t="s">
        <v>47</v>
      </c>
      <c r="B427" s="2" t="s">
        <v>48</v>
      </c>
      <c r="C427" s="2" t="s">
        <v>255</v>
      </c>
      <c r="D427" s="2" t="s">
        <v>256</v>
      </c>
      <c r="E427" s="5" t="s">
        <v>86</v>
      </c>
      <c r="F427" s="4"/>
      <c r="G427" s="5" t="s">
        <v>86</v>
      </c>
      <c r="H427" s="6" t="s">
        <v>86</v>
      </c>
      <c r="I427" s="5" t="s">
        <v>86</v>
      </c>
      <c r="J427" s="6" t="s">
        <v>86</v>
      </c>
      <c r="K427" s="5" t="s">
        <v>86</v>
      </c>
      <c r="L427" s="6" t="s">
        <v>86</v>
      </c>
      <c r="M427" s="5" t="s">
        <v>86</v>
      </c>
      <c r="N427" s="6" t="s">
        <v>86</v>
      </c>
      <c r="O427" s="5" t="s">
        <v>86</v>
      </c>
      <c r="P427" s="6" t="s">
        <v>86</v>
      </c>
      <c r="Q427" s="5" t="s">
        <v>86</v>
      </c>
      <c r="R427" s="6" t="s">
        <v>86</v>
      </c>
      <c r="S427" s="5" t="s">
        <v>86</v>
      </c>
      <c r="T427" s="6" t="s">
        <v>86</v>
      </c>
      <c r="U427" s="5" t="s">
        <v>86</v>
      </c>
      <c r="V427" s="6" t="s">
        <v>86</v>
      </c>
      <c r="W427" s="5" t="s">
        <v>86</v>
      </c>
      <c r="X427" s="6" t="s">
        <v>86</v>
      </c>
    </row>
    <row r="428" spans="1:24" hidden="1">
      <c r="A428" s="2" t="s">
        <v>47</v>
      </c>
      <c r="B428" s="2" t="s">
        <v>48</v>
      </c>
      <c r="C428" s="2" t="s">
        <v>257</v>
      </c>
      <c r="D428" s="2" t="s">
        <v>258</v>
      </c>
      <c r="E428" s="3">
        <v>302</v>
      </c>
      <c r="F428" s="4"/>
      <c r="G428" s="3">
        <v>265</v>
      </c>
      <c r="H428" s="4">
        <v>-0.12044870000000001</v>
      </c>
      <c r="I428" s="3">
        <v>286</v>
      </c>
      <c r="J428" s="4">
        <v>7.8035229999999997E-2</v>
      </c>
      <c r="K428" s="3">
        <v>291</v>
      </c>
      <c r="L428" s="4">
        <v>1.7240309999999998E-2</v>
      </c>
      <c r="M428" s="3">
        <v>306</v>
      </c>
      <c r="N428" s="4">
        <v>5.1065010000000001E-2</v>
      </c>
      <c r="O428" s="3">
        <v>289</v>
      </c>
      <c r="P428" s="4">
        <v>-5.4427259999999998E-2</v>
      </c>
      <c r="Q428" s="3">
        <v>277</v>
      </c>
      <c r="R428" s="4">
        <v>-4.3803639999999998E-2</v>
      </c>
      <c r="S428" s="3">
        <v>305</v>
      </c>
      <c r="T428" s="4">
        <v>0.10449825</v>
      </c>
      <c r="U428" s="3">
        <v>421</v>
      </c>
      <c r="V428" s="4">
        <v>0.37656863000000002</v>
      </c>
      <c r="W428" s="3">
        <v>449</v>
      </c>
      <c r="X428" s="4">
        <v>6.7848279999999997E-2</v>
      </c>
    </row>
    <row r="429" spans="1:24" hidden="1">
      <c r="A429" s="2" t="s">
        <v>47</v>
      </c>
      <c r="B429" s="2" t="s">
        <v>48</v>
      </c>
      <c r="C429" s="2" t="s">
        <v>259</v>
      </c>
      <c r="D429" s="2" t="s">
        <v>260</v>
      </c>
      <c r="E429" s="3">
        <v>162</v>
      </c>
      <c r="F429" s="4"/>
      <c r="G429" s="3">
        <v>174</v>
      </c>
      <c r="H429" s="4">
        <v>7.5682490000000005E-2</v>
      </c>
      <c r="I429" s="3">
        <v>209</v>
      </c>
      <c r="J429" s="4">
        <v>0.19879584</v>
      </c>
      <c r="K429" s="5" t="s">
        <v>86</v>
      </c>
      <c r="L429" s="6" t="s">
        <v>86</v>
      </c>
      <c r="M429" s="3">
        <v>233</v>
      </c>
      <c r="N429" s="6" t="s">
        <v>86</v>
      </c>
      <c r="O429" s="3">
        <v>221</v>
      </c>
      <c r="P429" s="4">
        <v>-5.4054900000000003E-2</v>
      </c>
      <c r="Q429" s="3">
        <v>182</v>
      </c>
      <c r="R429" s="4">
        <v>-0.17335232</v>
      </c>
      <c r="S429" s="3">
        <v>172</v>
      </c>
      <c r="T429" s="4">
        <v>-5.4957659999999998E-2</v>
      </c>
      <c r="U429" s="3">
        <v>175</v>
      </c>
      <c r="V429" s="4">
        <v>1.2599900000000001E-2</v>
      </c>
      <c r="W429" s="3">
        <v>272</v>
      </c>
      <c r="X429" s="4">
        <v>0.55939667000000004</v>
      </c>
    </row>
    <row r="430" spans="1:24" hidden="1">
      <c r="A430" s="2" t="s">
        <v>47</v>
      </c>
      <c r="B430" s="2" t="s">
        <v>48</v>
      </c>
      <c r="C430" s="2" t="s">
        <v>261</v>
      </c>
      <c r="D430" s="2" t="s">
        <v>262</v>
      </c>
      <c r="E430" s="3">
        <v>1262</v>
      </c>
      <c r="F430" s="4"/>
      <c r="G430" s="3">
        <v>1201</v>
      </c>
      <c r="H430" s="4">
        <v>-4.8414350000000002E-2</v>
      </c>
      <c r="I430" s="3">
        <v>1198</v>
      </c>
      <c r="J430" s="4">
        <v>-2.2222800000000001E-3</v>
      </c>
      <c r="K430" s="3">
        <v>1143</v>
      </c>
      <c r="L430" s="4">
        <v>-4.5863189999999998E-2</v>
      </c>
      <c r="M430" s="3">
        <v>836</v>
      </c>
      <c r="N430" s="4">
        <v>-0.26913092999999999</v>
      </c>
      <c r="O430" s="3">
        <v>1047</v>
      </c>
      <c r="P430" s="4">
        <v>0.25324859</v>
      </c>
      <c r="Q430" s="3">
        <v>1879</v>
      </c>
      <c r="R430" s="4">
        <v>0.79420056000000006</v>
      </c>
      <c r="S430" s="3">
        <v>1590</v>
      </c>
      <c r="T430" s="4">
        <v>-0.15400982999999999</v>
      </c>
      <c r="U430" s="3">
        <v>1742</v>
      </c>
      <c r="V430" s="4">
        <v>9.5671300000000001E-2</v>
      </c>
      <c r="W430" s="3">
        <v>2182</v>
      </c>
      <c r="X430" s="4">
        <v>0.25256454</v>
      </c>
    </row>
    <row r="431" spans="1:24" hidden="1">
      <c r="A431" s="2" t="s">
        <v>47</v>
      </c>
      <c r="B431" s="2" t="s">
        <v>48</v>
      </c>
      <c r="C431" s="2" t="s">
        <v>115</v>
      </c>
      <c r="D431" s="2" t="s">
        <v>116</v>
      </c>
      <c r="E431" s="3">
        <v>928</v>
      </c>
      <c r="F431" s="4"/>
      <c r="G431" s="3">
        <v>909</v>
      </c>
      <c r="H431" s="4">
        <v>-1.9802239999999999E-2</v>
      </c>
      <c r="I431" s="3">
        <v>890</v>
      </c>
      <c r="J431" s="4">
        <v>-2.151235E-2</v>
      </c>
      <c r="K431" s="3">
        <v>918</v>
      </c>
      <c r="L431" s="4">
        <v>3.178487E-2</v>
      </c>
      <c r="M431" s="3">
        <v>983</v>
      </c>
      <c r="N431" s="4">
        <v>7.0469989999999996E-2</v>
      </c>
      <c r="O431" s="3">
        <v>897</v>
      </c>
      <c r="P431" s="4">
        <v>-8.7246340000000006E-2</v>
      </c>
      <c r="Q431" s="3">
        <v>963</v>
      </c>
      <c r="R431" s="4">
        <v>7.4118219999999999E-2</v>
      </c>
      <c r="S431" s="3">
        <v>1062</v>
      </c>
      <c r="T431" s="4">
        <v>0.10188016</v>
      </c>
      <c r="U431" s="3">
        <v>1474</v>
      </c>
      <c r="V431" s="4">
        <v>0.38845266000000001</v>
      </c>
      <c r="W431" s="3">
        <v>1195</v>
      </c>
      <c r="X431" s="4">
        <v>-0.18889004000000001</v>
      </c>
    </row>
    <row r="432" spans="1:24" hidden="1">
      <c r="A432" s="2" t="s">
        <v>47</v>
      </c>
      <c r="B432" s="2" t="s">
        <v>48</v>
      </c>
      <c r="C432" s="2" t="s">
        <v>125</v>
      </c>
      <c r="D432" s="2" t="s">
        <v>126</v>
      </c>
      <c r="E432" s="3">
        <v>24402</v>
      </c>
      <c r="F432" s="4"/>
      <c r="G432" s="3">
        <v>24005</v>
      </c>
      <c r="H432" s="4">
        <v>-1.6271330000000001E-2</v>
      </c>
      <c r="I432" s="3">
        <v>29847</v>
      </c>
      <c r="J432" s="4">
        <v>0.24337628</v>
      </c>
      <c r="K432" s="3">
        <v>24545</v>
      </c>
      <c r="L432" s="4">
        <v>-0.17762769</v>
      </c>
      <c r="M432" s="3">
        <v>21976</v>
      </c>
      <c r="N432" s="4">
        <v>-0.10467913</v>
      </c>
      <c r="O432" s="3">
        <v>21629</v>
      </c>
      <c r="P432" s="4">
        <v>-1.5793100000000001E-2</v>
      </c>
      <c r="Q432" s="3">
        <v>20717</v>
      </c>
      <c r="R432" s="4">
        <v>-4.2148110000000003E-2</v>
      </c>
      <c r="S432" s="3">
        <v>21817</v>
      </c>
      <c r="T432" s="4">
        <v>5.3106769999999998E-2</v>
      </c>
      <c r="U432" s="3">
        <v>26270</v>
      </c>
      <c r="V432" s="4">
        <v>0.20410307999999999</v>
      </c>
      <c r="W432" s="3">
        <v>26218</v>
      </c>
      <c r="X432" s="4">
        <v>-2.0014899999999999E-3</v>
      </c>
    </row>
    <row r="433" spans="1:24" hidden="1">
      <c r="A433" s="2" t="s">
        <v>47</v>
      </c>
      <c r="B433" s="2" t="s">
        <v>48</v>
      </c>
      <c r="C433" s="2" t="s">
        <v>263</v>
      </c>
      <c r="D433" s="2" t="s">
        <v>264</v>
      </c>
      <c r="E433" s="3">
        <v>1991</v>
      </c>
      <c r="F433" s="4"/>
      <c r="G433" s="3">
        <v>2031</v>
      </c>
      <c r="H433" s="4">
        <v>2.0299299999999999E-2</v>
      </c>
      <c r="I433" s="3">
        <v>2257</v>
      </c>
      <c r="J433" s="4">
        <v>0.11138408</v>
      </c>
      <c r="K433" s="3">
        <v>1957</v>
      </c>
      <c r="L433" s="4">
        <v>-0.13285253999999999</v>
      </c>
      <c r="M433" s="3">
        <v>1583</v>
      </c>
      <c r="N433" s="4">
        <v>-0.19096457</v>
      </c>
      <c r="O433" s="3">
        <v>1513</v>
      </c>
      <c r="P433" s="4">
        <v>-4.4800329999999999E-2</v>
      </c>
      <c r="Q433" s="3">
        <v>1392</v>
      </c>
      <c r="R433" s="4">
        <v>-7.9866119999999999E-2</v>
      </c>
      <c r="S433" s="3">
        <v>1421</v>
      </c>
      <c r="T433" s="4">
        <v>2.114999E-2</v>
      </c>
      <c r="U433" s="3">
        <v>1593</v>
      </c>
      <c r="V433" s="4">
        <v>0.12108404</v>
      </c>
      <c r="W433" s="3">
        <v>1792</v>
      </c>
      <c r="X433" s="4">
        <v>0.12467913999999999</v>
      </c>
    </row>
    <row r="434" spans="1:24" hidden="1">
      <c r="A434" s="2" t="s">
        <v>47</v>
      </c>
      <c r="B434" s="2" t="s">
        <v>48</v>
      </c>
      <c r="C434" s="2" t="s">
        <v>121</v>
      </c>
      <c r="D434" s="2" t="s">
        <v>122</v>
      </c>
      <c r="E434" s="3">
        <v>736</v>
      </c>
      <c r="F434" s="4"/>
      <c r="G434" s="3">
        <v>786</v>
      </c>
      <c r="H434" s="4">
        <v>6.8657819999999994E-2</v>
      </c>
      <c r="I434" s="3">
        <v>856</v>
      </c>
      <c r="J434" s="4">
        <v>8.9341069999999995E-2</v>
      </c>
      <c r="K434" s="3">
        <v>830</v>
      </c>
      <c r="L434" s="4">
        <v>-3.1004980000000001E-2</v>
      </c>
      <c r="M434" s="3">
        <v>920</v>
      </c>
      <c r="N434" s="4">
        <v>0.10868194</v>
      </c>
      <c r="O434" s="3">
        <v>867</v>
      </c>
      <c r="P434" s="4">
        <v>-5.7419119999999997E-2</v>
      </c>
      <c r="Q434" s="3">
        <v>935</v>
      </c>
      <c r="R434" s="4">
        <v>7.8357780000000002E-2</v>
      </c>
      <c r="S434" s="3">
        <v>929</v>
      </c>
      <c r="T434" s="4">
        <v>-6.0960800000000002E-3</v>
      </c>
      <c r="U434" s="3">
        <v>972</v>
      </c>
      <c r="V434" s="4">
        <v>4.5513499999999998E-2</v>
      </c>
      <c r="W434" s="3">
        <v>1031</v>
      </c>
      <c r="X434" s="4">
        <v>6.1223939999999998E-2</v>
      </c>
    </row>
    <row r="435" spans="1:24" hidden="1">
      <c r="A435" s="2" t="s">
        <v>47</v>
      </c>
      <c r="B435" s="2" t="s">
        <v>48</v>
      </c>
      <c r="C435" s="2" t="s">
        <v>146</v>
      </c>
      <c r="D435" s="2" t="s">
        <v>147</v>
      </c>
      <c r="E435" s="3">
        <v>10435</v>
      </c>
      <c r="F435" s="4"/>
      <c r="G435" s="3">
        <v>11494</v>
      </c>
      <c r="H435" s="4">
        <v>0.10143834</v>
      </c>
      <c r="I435" s="3">
        <v>12670</v>
      </c>
      <c r="J435" s="4">
        <v>0.10232813</v>
      </c>
      <c r="K435" s="3">
        <v>13742</v>
      </c>
      <c r="L435" s="4">
        <v>8.4640439999999997E-2</v>
      </c>
      <c r="M435" s="3">
        <v>15373</v>
      </c>
      <c r="N435" s="4">
        <v>0.11867244</v>
      </c>
      <c r="O435" s="3">
        <v>13552</v>
      </c>
      <c r="P435" s="4">
        <v>-0.11847592</v>
      </c>
      <c r="Q435" s="3">
        <v>15732</v>
      </c>
      <c r="R435" s="4">
        <v>0.16087380000000001</v>
      </c>
      <c r="S435" s="3">
        <v>17179</v>
      </c>
      <c r="T435" s="4">
        <v>9.1952039999999999E-2</v>
      </c>
      <c r="U435" s="3">
        <v>20229</v>
      </c>
      <c r="V435" s="4">
        <v>0.17755391000000001</v>
      </c>
      <c r="W435" s="3">
        <v>22358</v>
      </c>
      <c r="X435" s="4">
        <v>0.10524019</v>
      </c>
    </row>
    <row r="436" spans="1:24" hidden="1">
      <c r="A436" s="2" t="s">
        <v>47</v>
      </c>
      <c r="B436" s="2" t="s">
        <v>48</v>
      </c>
      <c r="C436" s="2" t="s">
        <v>142</v>
      </c>
      <c r="D436" s="2" t="s">
        <v>143</v>
      </c>
      <c r="E436" s="3">
        <v>28672</v>
      </c>
      <c r="F436" s="4"/>
      <c r="G436" s="3">
        <v>28762</v>
      </c>
      <c r="H436" s="4">
        <v>3.1464599999999998E-3</v>
      </c>
      <c r="I436" s="3">
        <v>31933</v>
      </c>
      <c r="J436" s="4">
        <v>0.11027215</v>
      </c>
      <c r="K436" s="3">
        <v>31046</v>
      </c>
      <c r="L436" s="4">
        <v>-2.780355E-2</v>
      </c>
      <c r="M436" s="3">
        <v>30060</v>
      </c>
      <c r="N436" s="4">
        <v>-3.175555E-2</v>
      </c>
      <c r="O436" s="3">
        <v>26119</v>
      </c>
      <c r="P436" s="4">
        <v>-0.13108869000000001</v>
      </c>
      <c r="Q436" s="3">
        <v>28869</v>
      </c>
      <c r="R436" s="4">
        <v>0.10529363</v>
      </c>
      <c r="S436" s="3">
        <v>30827</v>
      </c>
      <c r="T436" s="4">
        <v>6.7801840000000002E-2</v>
      </c>
      <c r="U436" s="3">
        <v>36690</v>
      </c>
      <c r="V436" s="4">
        <v>0.19019987999999999</v>
      </c>
      <c r="W436" s="3">
        <v>39832</v>
      </c>
      <c r="X436" s="4">
        <v>8.5629449999999996E-2</v>
      </c>
    </row>
    <row r="437" spans="1:24" hidden="1">
      <c r="A437" s="2" t="s">
        <v>47</v>
      </c>
      <c r="B437" s="2" t="s">
        <v>48</v>
      </c>
      <c r="C437" s="2" t="s">
        <v>144</v>
      </c>
      <c r="D437" s="2" t="s">
        <v>145</v>
      </c>
      <c r="E437" s="3">
        <v>23003</v>
      </c>
      <c r="F437" s="4"/>
      <c r="G437" s="3">
        <v>23106</v>
      </c>
      <c r="H437" s="4">
        <v>4.4779399999999997E-3</v>
      </c>
      <c r="I437" s="3">
        <v>23281</v>
      </c>
      <c r="J437" s="4">
        <v>7.56231E-3</v>
      </c>
      <c r="K437" s="3">
        <v>25043</v>
      </c>
      <c r="L437" s="4">
        <v>7.5688190000000002E-2</v>
      </c>
      <c r="M437" s="3">
        <v>23897</v>
      </c>
      <c r="N437" s="4">
        <v>-4.5768490000000002E-2</v>
      </c>
      <c r="O437" s="3">
        <v>22255</v>
      </c>
      <c r="P437" s="4">
        <v>-6.8696450000000006E-2</v>
      </c>
      <c r="Q437" s="3">
        <v>23571</v>
      </c>
      <c r="R437" s="4">
        <v>5.9125820000000003E-2</v>
      </c>
      <c r="S437" s="3">
        <v>26702</v>
      </c>
      <c r="T437" s="4">
        <v>0.13285362000000001</v>
      </c>
      <c r="U437" s="3">
        <v>30917</v>
      </c>
      <c r="V437" s="4">
        <v>0.15781549</v>
      </c>
      <c r="W437" s="3">
        <v>33762</v>
      </c>
      <c r="X437" s="4">
        <v>9.2028879999999993E-2</v>
      </c>
    </row>
    <row r="438" spans="1:24" hidden="1">
      <c r="A438" s="2" t="s">
        <v>47</v>
      </c>
      <c r="B438" s="2" t="s">
        <v>48</v>
      </c>
      <c r="C438" s="2" t="s">
        <v>265</v>
      </c>
      <c r="D438" s="2" t="s">
        <v>266</v>
      </c>
      <c r="E438" s="3">
        <v>10920</v>
      </c>
      <c r="F438" s="4"/>
      <c r="G438" s="3">
        <v>10033</v>
      </c>
      <c r="H438" s="4">
        <v>-8.1283800000000003E-2</v>
      </c>
      <c r="I438" s="3">
        <v>8229</v>
      </c>
      <c r="J438" s="4">
        <v>-0.17975445000000001</v>
      </c>
      <c r="K438" s="3">
        <v>8548</v>
      </c>
      <c r="L438" s="4">
        <v>3.8734770000000002E-2</v>
      </c>
      <c r="M438" s="3">
        <v>7787</v>
      </c>
      <c r="N438" s="4">
        <v>-8.8985939999999999E-2</v>
      </c>
      <c r="O438" s="3">
        <v>6880</v>
      </c>
      <c r="P438" s="4">
        <v>-0.11657292</v>
      </c>
      <c r="Q438" s="3">
        <v>8913</v>
      </c>
      <c r="R438" s="4">
        <v>0.29551714000000001</v>
      </c>
      <c r="S438" s="3">
        <v>11651</v>
      </c>
      <c r="T438" s="4">
        <v>0.30725429999999998</v>
      </c>
      <c r="U438" s="3">
        <v>10745</v>
      </c>
      <c r="V438" s="4">
        <v>-7.7746930000000006E-2</v>
      </c>
      <c r="W438" s="3">
        <v>10233</v>
      </c>
      <c r="X438" s="4">
        <v>-4.7656650000000002E-2</v>
      </c>
    </row>
    <row r="439" spans="1:24" hidden="1">
      <c r="A439" s="2" t="s">
        <v>47</v>
      </c>
      <c r="B439" s="2" t="s">
        <v>48</v>
      </c>
      <c r="C439" s="2" t="s">
        <v>127</v>
      </c>
      <c r="D439" s="2" t="s">
        <v>128</v>
      </c>
      <c r="E439" s="3">
        <v>5520</v>
      </c>
      <c r="F439" s="4"/>
      <c r="G439" s="3">
        <v>5374</v>
      </c>
      <c r="H439" s="4">
        <v>-2.6503349999999998E-2</v>
      </c>
      <c r="I439" s="3">
        <v>7771</v>
      </c>
      <c r="J439" s="4">
        <v>0.44615312000000001</v>
      </c>
      <c r="K439" s="3">
        <v>5935</v>
      </c>
      <c r="L439" s="4">
        <v>-0.23633819</v>
      </c>
      <c r="M439" s="3">
        <v>6462</v>
      </c>
      <c r="N439" s="4">
        <v>8.8875689999999993E-2</v>
      </c>
      <c r="O439" s="3">
        <v>5534</v>
      </c>
      <c r="P439" s="4">
        <v>-0.14359710000000001</v>
      </c>
      <c r="Q439" s="3">
        <v>5825</v>
      </c>
      <c r="R439" s="4">
        <v>5.2489029999999999E-2</v>
      </c>
      <c r="S439" s="3">
        <v>6993</v>
      </c>
      <c r="T439" s="4">
        <v>0.20059440000000001</v>
      </c>
      <c r="U439" s="3">
        <v>7661</v>
      </c>
      <c r="V439" s="4">
        <v>9.5473290000000002E-2</v>
      </c>
      <c r="W439" s="3">
        <v>7927</v>
      </c>
      <c r="X439" s="4">
        <v>3.4804179999999997E-2</v>
      </c>
    </row>
    <row r="440" spans="1:24" hidden="1">
      <c r="A440" s="2" t="s">
        <v>47</v>
      </c>
      <c r="B440" s="2" t="s">
        <v>48</v>
      </c>
      <c r="C440" s="2" t="s">
        <v>111</v>
      </c>
      <c r="D440" s="2" t="s">
        <v>112</v>
      </c>
      <c r="E440" s="3">
        <v>124571</v>
      </c>
      <c r="F440" s="4"/>
      <c r="G440" s="3">
        <v>125888</v>
      </c>
      <c r="H440" s="4">
        <v>1.057433E-2</v>
      </c>
      <c r="I440" s="3">
        <v>132226</v>
      </c>
      <c r="J440" s="4">
        <v>5.0346700000000001E-2</v>
      </c>
      <c r="K440" s="3">
        <v>134579</v>
      </c>
      <c r="L440" s="4">
        <v>1.7790259999999999E-2</v>
      </c>
      <c r="M440" s="3">
        <v>133527</v>
      </c>
      <c r="N440" s="4">
        <v>-7.8131299999999997E-3</v>
      </c>
      <c r="O440" s="3">
        <v>132282</v>
      </c>
      <c r="P440" s="4">
        <v>-9.3235599999999998E-3</v>
      </c>
      <c r="Q440" s="3">
        <v>136192</v>
      </c>
      <c r="R440" s="4">
        <v>2.9553019999999999E-2</v>
      </c>
      <c r="S440" s="3">
        <v>138339</v>
      </c>
      <c r="T440" s="4">
        <v>1.5767059999999999E-2</v>
      </c>
      <c r="U440" s="3">
        <v>157654</v>
      </c>
      <c r="V440" s="4">
        <v>0.13962206999999999</v>
      </c>
      <c r="W440" s="3">
        <v>171221</v>
      </c>
      <c r="X440" s="4">
        <v>8.6055800000000002E-2</v>
      </c>
    </row>
    <row r="441" spans="1:24" hidden="1">
      <c r="A441" s="2" t="s">
        <v>47</v>
      </c>
      <c r="B441" s="2" t="s">
        <v>48</v>
      </c>
      <c r="C441" s="2" t="s">
        <v>119</v>
      </c>
      <c r="D441" s="2" t="s">
        <v>120</v>
      </c>
      <c r="E441" s="3">
        <v>40820</v>
      </c>
      <c r="F441" s="4"/>
      <c r="G441" s="3">
        <v>40492</v>
      </c>
      <c r="H441" s="4">
        <v>-8.0528500000000003E-3</v>
      </c>
      <c r="I441" s="3">
        <v>46410</v>
      </c>
      <c r="J441" s="4">
        <v>0.14615738</v>
      </c>
      <c r="K441" s="3">
        <v>51478</v>
      </c>
      <c r="L441" s="4">
        <v>0.10921564</v>
      </c>
      <c r="M441" s="3">
        <v>54429</v>
      </c>
      <c r="N441" s="4">
        <v>5.731427E-2</v>
      </c>
      <c r="O441" s="3">
        <v>55331</v>
      </c>
      <c r="P441" s="4">
        <v>1.6572989999999999E-2</v>
      </c>
      <c r="Q441" s="3">
        <v>57379</v>
      </c>
      <c r="R441" s="4">
        <v>3.7015670000000001E-2</v>
      </c>
      <c r="S441" s="3">
        <v>53269</v>
      </c>
      <c r="T441" s="4">
        <v>-7.1625969999999997E-2</v>
      </c>
      <c r="U441" s="3">
        <v>63404</v>
      </c>
      <c r="V441" s="4">
        <v>0.19024609000000001</v>
      </c>
      <c r="W441" s="3">
        <v>62984</v>
      </c>
      <c r="X441" s="4">
        <v>-6.6095800000000003E-3</v>
      </c>
    </row>
    <row r="442" spans="1:24" hidden="1">
      <c r="A442" s="2" t="s">
        <v>47</v>
      </c>
      <c r="B442" s="2" t="s">
        <v>48</v>
      </c>
      <c r="C442" s="2" t="s">
        <v>267</v>
      </c>
      <c r="D442" s="2" t="s">
        <v>268</v>
      </c>
      <c r="E442" s="5" t="s">
        <v>86</v>
      </c>
      <c r="F442" s="4"/>
      <c r="G442" s="3">
        <v>165</v>
      </c>
      <c r="H442" s="6" t="s">
        <v>86</v>
      </c>
      <c r="I442" s="3">
        <v>347</v>
      </c>
      <c r="J442" s="4">
        <v>1.1061253</v>
      </c>
      <c r="K442" s="3">
        <v>136</v>
      </c>
      <c r="L442" s="4">
        <v>-0.60948921</v>
      </c>
      <c r="M442" s="3">
        <v>181</v>
      </c>
      <c r="N442" s="4">
        <v>0.33275127999999998</v>
      </c>
      <c r="O442" s="3">
        <v>141</v>
      </c>
      <c r="P442" s="4">
        <v>-0.21710261</v>
      </c>
      <c r="Q442" s="5" t="s">
        <v>86</v>
      </c>
      <c r="R442" s="6" t="s">
        <v>86</v>
      </c>
      <c r="S442" s="3">
        <v>217</v>
      </c>
      <c r="T442" s="6" t="s">
        <v>86</v>
      </c>
      <c r="U442" s="3">
        <v>945</v>
      </c>
      <c r="V442" s="4">
        <v>3.3633794799999999</v>
      </c>
      <c r="W442" s="3">
        <v>310</v>
      </c>
      <c r="X442" s="4">
        <v>-0.67164977000000003</v>
      </c>
    </row>
    <row r="443" spans="1:24" hidden="1">
      <c r="A443" s="2" t="s">
        <v>47</v>
      </c>
      <c r="B443" s="2" t="s">
        <v>48</v>
      </c>
      <c r="C443" s="2" t="s">
        <v>269</v>
      </c>
      <c r="D443" s="2" t="s">
        <v>270</v>
      </c>
      <c r="E443" s="5" t="s">
        <v>86</v>
      </c>
      <c r="F443" s="4"/>
      <c r="G443" s="5" t="s">
        <v>86</v>
      </c>
      <c r="H443" s="6" t="s">
        <v>86</v>
      </c>
      <c r="I443" s="5" t="s">
        <v>86</v>
      </c>
      <c r="J443" s="6" t="s">
        <v>86</v>
      </c>
      <c r="K443" s="5" t="s">
        <v>86</v>
      </c>
      <c r="L443" s="6" t="s">
        <v>86</v>
      </c>
      <c r="M443" s="5" t="s">
        <v>86</v>
      </c>
      <c r="N443" s="6" t="s">
        <v>86</v>
      </c>
      <c r="O443" s="5" t="s">
        <v>86</v>
      </c>
      <c r="P443" s="6" t="s">
        <v>86</v>
      </c>
      <c r="Q443" s="5" t="s">
        <v>86</v>
      </c>
      <c r="R443" s="6" t="s">
        <v>86</v>
      </c>
      <c r="S443" s="5" t="s">
        <v>86</v>
      </c>
      <c r="T443" s="6" t="s">
        <v>86</v>
      </c>
      <c r="U443" s="5" t="s">
        <v>86</v>
      </c>
      <c r="V443" s="6" t="s">
        <v>86</v>
      </c>
      <c r="W443" s="5" t="s">
        <v>86</v>
      </c>
      <c r="X443" s="6" t="s">
        <v>86</v>
      </c>
    </row>
    <row r="444" spans="1:24" hidden="1">
      <c r="A444" s="2" t="s">
        <v>47</v>
      </c>
      <c r="B444" s="2" t="s">
        <v>48</v>
      </c>
      <c r="C444" s="2" t="s">
        <v>271</v>
      </c>
      <c r="D444" s="2" t="s">
        <v>272</v>
      </c>
      <c r="E444" s="5" t="s">
        <v>86</v>
      </c>
      <c r="F444" s="4"/>
      <c r="G444" s="5" t="s">
        <v>86</v>
      </c>
      <c r="H444" s="6" t="s">
        <v>86</v>
      </c>
      <c r="I444" s="5" t="s">
        <v>86</v>
      </c>
      <c r="J444" s="6" t="s">
        <v>86</v>
      </c>
      <c r="K444" s="5" t="s">
        <v>86</v>
      </c>
      <c r="L444" s="6" t="s">
        <v>86</v>
      </c>
      <c r="M444" s="5" t="s">
        <v>86</v>
      </c>
      <c r="N444" s="6" t="s">
        <v>86</v>
      </c>
      <c r="O444" s="5" t="s">
        <v>86</v>
      </c>
      <c r="P444" s="6" t="s">
        <v>86</v>
      </c>
      <c r="Q444" s="5" t="s">
        <v>86</v>
      </c>
      <c r="R444" s="6" t="s">
        <v>86</v>
      </c>
      <c r="S444" s="5" t="s">
        <v>86</v>
      </c>
      <c r="T444" s="6" t="s">
        <v>86</v>
      </c>
      <c r="U444" s="5" t="s">
        <v>86</v>
      </c>
      <c r="V444" s="6" t="s">
        <v>86</v>
      </c>
      <c r="W444" s="5" t="s">
        <v>86</v>
      </c>
      <c r="X444" s="6" t="s">
        <v>86</v>
      </c>
    </row>
    <row r="445" spans="1:24" hidden="1">
      <c r="A445" s="2" t="s">
        <v>47</v>
      </c>
      <c r="B445" s="2" t="s">
        <v>48</v>
      </c>
      <c r="C445" s="2" t="s">
        <v>273</v>
      </c>
      <c r="D445" s="2" t="s">
        <v>274</v>
      </c>
      <c r="E445" s="5" t="s">
        <v>86</v>
      </c>
      <c r="F445" s="4"/>
      <c r="G445" s="5" t="s">
        <v>86</v>
      </c>
      <c r="H445" s="6" t="s">
        <v>86</v>
      </c>
      <c r="I445" s="5" t="s">
        <v>86</v>
      </c>
      <c r="J445" s="6" t="s">
        <v>86</v>
      </c>
      <c r="K445" s="5" t="s">
        <v>86</v>
      </c>
      <c r="L445" s="6" t="s">
        <v>86</v>
      </c>
      <c r="M445" s="5" t="s">
        <v>86</v>
      </c>
      <c r="N445" s="6" t="s">
        <v>86</v>
      </c>
      <c r="O445" s="3"/>
      <c r="P445" s="4"/>
      <c r="Q445" s="3"/>
      <c r="R445" s="4"/>
      <c r="S445" s="5" t="s">
        <v>86</v>
      </c>
      <c r="T445" s="6" t="s">
        <v>86</v>
      </c>
      <c r="U445" s="5" t="s">
        <v>86</v>
      </c>
      <c r="V445" s="6" t="s">
        <v>86</v>
      </c>
      <c r="W445" s="3"/>
      <c r="X445" s="4"/>
    </row>
  </sheetData>
  <autoFilter ref="A4:X445" xr:uid="{00000000-0009-0000-0000-000018000000}">
    <filterColumn colId="3">
      <filters>
        <filter val="Computer and Information Sciences and Support Services"/>
      </filters>
    </filterColumn>
  </autoFilter>
  <mergeCells count="13">
    <mergeCell ref="A1:X1"/>
    <mergeCell ref="A2:X2"/>
    <mergeCell ref="A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0"/>
  <sheetViews>
    <sheetView workbookViewId="0">
      <pane xSplit="3" ySplit="4" topLeftCell="D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31.7109375" customWidth="1"/>
    <col min="2" max="2" width="20.7109375" customWidth="1"/>
    <col min="3" max="3" width="27.7109375" customWidth="1"/>
    <col min="4" max="4" width="12.7109375" customWidth="1"/>
    <col min="5" max="5" width="10.7109375" customWidth="1"/>
    <col min="6" max="6" width="29.7109375" customWidth="1"/>
    <col min="7" max="7" width="12.7109375" customWidth="1"/>
    <col min="8" max="8" width="10.7109375" customWidth="1"/>
    <col min="9" max="9" width="29.7109375" customWidth="1"/>
    <col min="10" max="10" width="12.7109375" customWidth="1"/>
    <col min="11" max="11" width="10.7109375" customWidth="1"/>
    <col min="12" max="12" width="29.7109375" customWidth="1"/>
    <col min="13" max="13" width="12.7109375" customWidth="1"/>
    <col min="14" max="14" width="10.7109375" customWidth="1"/>
    <col min="15" max="15" width="29.7109375" customWidth="1"/>
    <col min="16" max="16" width="12.7109375" customWidth="1"/>
    <col min="17" max="17" width="10.7109375" customWidth="1"/>
    <col min="18" max="18" width="29.7109375" customWidth="1"/>
    <col min="19" max="19" width="12.7109375" customWidth="1"/>
    <col min="20" max="20" width="10.7109375" customWidth="1"/>
    <col min="21" max="21" width="29.7109375" customWidth="1"/>
    <col min="22" max="22" width="12.7109375" customWidth="1"/>
    <col min="23" max="23" width="10.7109375" customWidth="1"/>
    <col min="24" max="24" width="29.7109375" customWidth="1"/>
    <col min="25" max="25" width="12.7109375" customWidth="1"/>
    <col min="26" max="26" width="10.7109375" customWidth="1"/>
    <col min="27" max="27" width="29.7109375" customWidth="1"/>
    <col min="28" max="28" width="12.7109375" customWidth="1"/>
    <col min="29" max="29" width="10.7109375" customWidth="1"/>
    <col min="30" max="30" width="29.7109375" customWidth="1"/>
    <col min="31" max="31" width="12.7109375" customWidth="1"/>
    <col min="32" max="32" width="10.7109375" customWidth="1"/>
    <col min="33" max="33" width="29.7109375" customWidth="1"/>
  </cols>
  <sheetData>
    <row r="1" spans="1:33" ht="21.95" customHeight="1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/>
      <c r="B3" s="12"/>
      <c r="C3" s="12"/>
      <c r="D3" s="12" t="s">
        <v>29</v>
      </c>
      <c r="E3" s="12"/>
      <c r="F3" s="12"/>
      <c r="G3" s="12" t="s">
        <v>30</v>
      </c>
      <c r="H3" s="12"/>
      <c r="I3" s="12"/>
      <c r="J3" s="12" t="s">
        <v>31</v>
      </c>
      <c r="K3" s="12"/>
      <c r="L3" s="12"/>
      <c r="M3" s="12" t="s">
        <v>32</v>
      </c>
      <c r="N3" s="12"/>
      <c r="O3" s="12"/>
      <c r="P3" s="12" t="s">
        <v>33</v>
      </c>
      <c r="Q3" s="12"/>
      <c r="R3" s="12"/>
      <c r="S3" s="12" t="s">
        <v>34</v>
      </c>
      <c r="T3" s="12"/>
      <c r="U3" s="12"/>
      <c r="V3" s="12" t="s">
        <v>35</v>
      </c>
      <c r="W3" s="12"/>
      <c r="X3" s="12"/>
      <c r="Y3" s="12" t="s">
        <v>36</v>
      </c>
      <c r="Z3" s="12"/>
      <c r="AA3" s="12"/>
      <c r="AB3" s="12" t="s">
        <v>37</v>
      </c>
      <c r="AC3" s="12"/>
      <c r="AD3" s="12"/>
      <c r="AE3" s="12" t="s">
        <v>38</v>
      </c>
      <c r="AF3" s="12"/>
      <c r="AG3" s="12"/>
    </row>
    <row r="4" spans="1:33">
      <c r="A4" s="1" t="s">
        <v>39</v>
      </c>
      <c r="B4" s="1" t="s">
        <v>40</v>
      </c>
      <c r="C4" s="1" t="s">
        <v>51</v>
      </c>
      <c r="D4" s="1" t="s">
        <v>41</v>
      </c>
      <c r="E4" s="1" t="s">
        <v>42</v>
      </c>
      <c r="F4" s="1" t="s">
        <v>43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42</v>
      </c>
      <c r="L4" s="1" t="s">
        <v>43</v>
      </c>
      <c r="M4" s="1" t="s">
        <v>41</v>
      </c>
      <c r="N4" s="1" t="s">
        <v>42</v>
      </c>
      <c r="O4" s="1" t="s">
        <v>43</v>
      </c>
      <c r="P4" s="1" t="s">
        <v>41</v>
      </c>
      <c r="Q4" s="1" t="s">
        <v>42</v>
      </c>
      <c r="R4" s="1" t="s">
        <v>43</v>
      </c>
      <c r="S4" s="1" t="s">
        <v>41</v>
      </c>
      <c r="T4" s="1" t="s">
        <v>42</v>
      </c>
      <c r="U4" s="1" t="s">
        <v>43</v>
      </c>
      <c r="V4" s="1" t="s">
        <v>41</v>
      </c>
      <c r="W4" s="1" t="s">
        <v>42</v>
      </c>
      <c r="X4" s="1" t="s">
        <v>43</v>
      </c>
      <c r="Y4" s="1" t="s">
        <v>41</v>
      </c>
      <c r="Z4" s="1" t="s">
        <v>42</v>
      </c>
      <c r="AA4" s="1" t="s">
        <v>43</v>
      </c>
      <c r="AB4" s="1" t="s">
        <v>41</v>
      </c>
      <c r="AC4" s="1" t="s">
        <v>42</v>
      </c>
      <c r="AD4" s="1" t="s">
        <v>43</v>
      </c>
      <c r="AE4" s="1" t="s">
        <v>41</v>
      </c>
      <c r="AF4" s="1" t="s">
        <v>42</v>
      </c>
      <c r="AG4" s="1" t="s">
        <v>43</v>
      </c>
    </row>
    <row r="5" spans="1:33">
      <c r="A5" s="2" t="s">
        <v>44</v>
      </c>
      <c r="B5" s="2" t="s">
        <v>45</v>
      </c>
      <c r="C5" s="2" t="s">
        <v>52</v>
      </c>
      <c r="D5" s="3">
        <v>915852</v>
      </c>
      <c r="E5" s="4">
        <v>0.63561745999999997</v>
      </c>
      <c r="F5" s="4"/>
      <c r="G5" s="3">
        <v>931067</v>
      </c>
      <c r="H5" s="4">
        <v>0.64015829000000002</v>
      </c>
      <c r="I5" s="4">
        <v>1.66123E-2</v>
      </c>
      <c r="J5" s="3">
        <v>944111</v>
      </c>
      <c r="K5" s="4">
        <v>0.64511976999999998</v>
      </c>
      <c r="L5" s="4">
        <v>1.400993E-2</v>
      </c>
      <c r="M5" s="3">
        <v>964259</v>
      </c>
      <c r="N5" s="4">
        <v>0.65094269000000005</v>
      </c>
      <c r="O5" s="4">
        <v>2.134028E-2</v>
      </c>
      <c r="P5" s="3">
        <v>964932</v>
      </c>
      <c r="Q5" s="4">
        <v>0.65227407000000004</v>
      </c>
      <c r="R5" s="4">
        <v>6.9819000000000001E-4</v>
      </c>
      <c r="S5" s="3">
        <v>982933</v>
      </c>
      <c r="T5" s="4">
        <v>0.65649274000000002</v>
      </c>
      <c r="U5" s="4">
        <v>1.865487E-2</v>
      </c>
      <c r="V5" s="3">
        <v>939232</v>
      </c>
      <c r="W5" s="4">
        <v>0.64896536000000005</v>
      </c>
      <c r="X5" s="4">
        <v>-4.4458919999999999E-2</v>
      </c>
      <c r="Y5" s="3">
        <v>922855</v>
      </c>
      <c r="Z5" s="4">
        <v>0.65042875</v>
      </c>
      <c r="AA5" s="4">
        <v>-1.743664E-2</v>
      </c>
      <c r="AB5" s="3">
        <v>911321</v>
      </c>
      <c r="AC5" s="4">
        <v>0.64762034999999996</v>
      </c>
      <c r="AD5" s="4">
        <v>-1.2498189999999999E-2</v>
      </c>
      <c r="AE5" s="3">
        <v>929480</v>
      </c>
      <c r="AF5" s="4">
        <v>0.63941113999999999</v>
      </c>
      <c r="AG5" s="4">
        <v>1.9925129999999999E-2</v>
      </c>
    </row>
    <row r="6" spans="1:33">
      <c r="A6" s="2" t="s">
        <v>44</v>
      </c>
      <c r="B6" s="2" t="s">
        <v>45</v>
      </c>
      <c r="C6" s="2" t="s">
        <v>53</v>
      </c>
      <c r="D6" s="3">
        <v>452598</v>
      </c>
      <c r="E6" s="4">
        <v>0.31411074</v>
      </c>
      <c r="F6" s="4"/>
      <c r="G6" s="3">
        <v>453491</v>
      </c>
      <c r="H6" s="4">
        <v>0.31179934999999998</v>
      </c>
      <c r="I6" s="4">
        <v>1.9734800000000001E-3</v>
      </c>
      <c r="J6" s="3">
        <v>454161</v>
      </c>
      <c r="K6" s="4">
        <v>0.31033214999999997</v>
      </c>
      <c r="L6" s="4">
        <v>1.4765900000000001E-3</v>
      </c>
      <c r="M6" s="3">
        <v>457593</v>
      </c>
      <c r="N6" s="4">
        <v>0.30890746000000002</v>
      </c>
      <c r="O6" s="4">
        <v>7.5571299999999996E-3</v>
      </c>
      <c r="P6" s="3">
        <v>456638</v>
      </c>
      <c r="Q6" s="4">
        <v>0.30867790000000001</v>
      </c>
      <c r="R6" s="4">
        <v>-2.0864999999999998E-3</v>
      </c>
      <c r="S6" s="3">
        <v>453409</v>
      </c>
      <c r="T6" s="4">
        <v>0.30282817000000001</v>
      </c>
      <c r="U6" s="4">
        <v>-7.0714699999999998E-3</v>
      </c>
      <c r="V6" s="3">
        <v>451170</v>
      </c>
      <c r="W6" s="4">
        <v>0.31173740999999999</v>
      </c>
      <c r="X6" s="4">
        <v>-4.93736E-3</v>
      </c>
      <c r="Y6" s="3">
        <v>440135</v>
      </c>
      <c r="Z6" s="4">
        <v>0.31020706999999997</v>
      </c>
      <c r="AA6" s="4">
        <v>-2.44599E-2</v>
      </c>
      <c r="AB6" s="3">
        <v>436239</v>
      </c>
      <c r="AC6" s="4">
        <v>0.31000808000000002</v>
      </c>
      <c r="AD6" s="4">
        <v>-8.8521199999999998E-3</v>
      </c>
      <c r="AE6" s="3">
        <v>461401</v>
      </c>
      <c r="AF6" s="4">
        <v>0.31740853000000002</v>
      </c>
      <c r="AG6" s="4">
        <v>5.7679679999999997E-2</v>
      </c>
    </row>
    <row r="7" spans="1:33">
      <c r="A7" s="2" t="s">
        <v>44</v>
      </c>
      <c r="B7" s="2" t="s">
        <v>45</v>
      </c>
      <c r="C7" s="2" t="s">
        <v>54</v>
      </c>
      <c r="D7" s="3">
        <v>65954</v>
      </c>
      <c r="E7" s="4">
        <v>4.577287E-2</v>
      </c>
      <c r="F7" s="4"/>
      <c r="G7" s="3">
        <v>63043</v>
      </c>
      <c r="H7" s="4">
        <v>4.3345670000000003E-2</v>
      </c>
      <c r="I7" s="4">
        <v>-4.4124570000000002E-2</v>
      </c>
      <c r="J7" s="3">
        <v>58613</v>
      </c>
      <c r="K7" s="4">
        <v>4.00509E-2</v>
      </c>
      <c r="L7" s="4">
        <v>-7.0272039999999994E-2</v>
      </c>
      <c r="M7" s="3">
        <v>52554</v>
      </c>
      <c r="N7" s="4">
        <v>3.5477540000000002E-2</v>
      </c>
      <c r="O7" s="4">
        <v>-0.10337829</v>
      </c>
      <c r="P7" s="3">
        <v>51147</v>
      </c>
      <c r="Q7" s="4">
        <v>3.4574019999999997E-2</v>
      </c>
      <c r="R7" s="4">
        <v>-2.677765E-2</v>
      </c>
      <c r="S7" s="3">
        <v>53427</v>
      </c>
      <c r="T7" s="4">
        <v>3.568371E-2</v>
      </c>
      <c r="U7" s="4">
        <v>4.4593760000000003E-2</v>
      </c>
      <c r="V7" s="3">
        <v>53269</v>
      </c>
      <c r="W7" s="4">
        <v>3.6806560000000002E-2</v>
      </c>
      <c r="X7" s="4">
        <v>-2.9590900000000002E-3</v>
      </c>
      <c r="Y7" s="3">
        <v>51988</v>
      </c>
      <c r="Z7" s="4">
        <v>3.6640819999999998E-2</v>
      </c>
      <c r="AA7" s="4">
        <v>-2.4061809999999999E-2</v>
      </c>
      <c r="AB7" s="3">
        <v>55247</v>
      </c>
      <c r="AC7" s="4">
        <v>3.9260419999999997E-2</v>
      </c>
      <c r="AD7" s="4">
        <v>6.2690689999999993E-2</v>
      </c>
      <c r="AE7" s="3">
        <v>58776</v>
      </c>
      <c r="AF7" s="4">
        <v>4.0433129999999998E-2</v>
      </c>
      <c r="AG7" s="4">
        <v>6.3876020000000006E-2</v>
      </c>
    </row>
    <row r="8" spans="1:33">
      <c r="A8" s="2" t="s">
        <v>44</v>
      </c>
      <c r="B8" s="2" t="s">
        <v>45</v>
      </c>
      <c r="C8" s="2" t="s">
        <v>55</v>
      </c>
      <c r="D8" s="3">
        <v>2503</v>
      </c>
      <c r="E8" s="4">
        <v>1.7374300000000001E-3</v>
      </c>
      <c r="F8" s="4"/>
      <c r="G8" s="3">
        <v>2743</v>
      </c>
      <c r="H8" s="4">
        <v>1.8862200000000001E-3</v>
      </c>
      <c r="I8" s="4">
        <v>9.5846269999999997E-2</v>
      </c>
      <c r="J8" s="3">
        <v>2929</v>
      </c>
      <c r="K8" s="4">
        <v>2.0012300000000001E-3</v>
      </c>
      <c r="L8" s="4">
        <v>6.7563590000000007E-2</v>
      </c>
      <c r="M8" s="3">
        <v>3955</v>
      </c>
      <c r="N8" s="4">
        <v>2.6699200000000001E-3</v>
      </c>
      <c r="O8" s="4">
        <v>0.35042171</v>
      </c>
      <c r="P8" s="3">
        <v>3965</v>
      </c>
      <c r="Q8" s="4">
        <v>2.6802699999999998E-3</v>
      </c>
      <c r="R8" s="4">
        <v>2.5267800000000002E-3</v>
      </c>
      <c r="S8" s="3">
        <v>4373</v>
      </c>
      <c r="T8" s="4">
        <v>2.92093E-3</v>
      </c>
      <c r="U8" s="4">
        <v>0.10298763</v>
      </c>
      <c r="V8" s="3">
        <v>2453</v>
      </c>
      <c r="W8" s="4">
        <v>1.69517E-3</v>
      </c>
      <c r="X8" s="4">
        <v>-0.43901887000000001</v>
      </c>
      <c r="Y8" s="3">
        <v>2529</v>
      </c>
      <c r="Z8" s="4">
        <v>1.78243E-3</v>
      </c>
      <c r="AA8" s="4">
        <v>3.0818000000000002E-2</v>
      </c>
      <c r="AB8" s="3">
        <v>2878</v>
      </c>
      <c r="AC8" s="4">
        <v>2.0452700000000001E-3</v>
      </c>
      <c r="AD8" s="4">
        <v>0.13803646999999999</v>
      </c>
      <c r="AE8" s="3">
        <v>2769</v>
      </c>
      <c r="AF8" s="4">
        <v>1.9047700000000001E-3</v>
      </c>
      <c r="AG8" s="4">
        <v>-3.7944119999999998E-2</v>
      </c>
    </row>
    <row r="9" spans="1:33">
      <c r="A9" s="2" t="s">
        <v>44</v>
      </c>
      <c r="B9" s="2" t="s">
        <v>45</v>
      </c>
      <c r="C9" s="2" t="s">
        <v>48</v>
      </c>
      <c r="D9" s="3">
        <v>1440886</v>
      </c>
      <c r="E9" s="4">
        <v>1</v>
      </c>
      <c r="F9" s="4"/>
      <c r="G9" s="3">
        <v>1454432</v>
      </c>
      <c r="H9" s="4">
        <v>1</v>
      </c>
      <c r="I9" s="4">
        <v>9.4011700000000004E-3</v>
      </c>
      <c r="J9" s="3">
        <v>1463466</v>
      </c>
      <c r="K9" s="4">
        <v>1</v>
      </c>
      <c r="L9" s="4">
        <v>6.2113999999999997E-3</v>
      </c>
      <c r="M9" s="3">
        <v>1481327</v>
      </c>
      <c r="N9" s="4">
        <v>1</v>
      </c>
      <c r="O9" s="4">
        <v>1.2204019999999999E-2</v>
      </c>
      <c r="P9" s="3">
        <v>1479335</v>
      </c>
      <c r="Q9" s="4">
        <v>1</v>
      </c>
      <c r="R9" s="4">
        <v>-1.3443800000000001E-3</v>
      </c>
      <c r="S9" s="3">
        <v>1497248</v>
      </c>
      <c r="T9" s="4">
        <v>1</v>
      </c>
      <c r="U9" s="4">
        <v>1.210892E-2</v>
      </c>
      <c r="V9" s="3">
        <v>1447277</v>
      </c>
      <c r="W9" s="4">
        <v>1</v>
      </c>
      <c r="X9" s="4">
        <v>-3.3375549999999997E-2</v>
      </c>
      <c r="Y9" s="3">
        <v>1418842</v>
      </c>
      <c r="Z9" s="4">
        <v>1</v>
      </c>
      <c r="AA9" s="4">
        <v>-1.9647290000000001E-2</v>
      </c>
      <c r="AB9" s="3">
        <v>1407185</v>
      </c>
      <c r="AC9" s="4">
        <v>1</v>
      </c>
      <c r="AD9" s="4">
        <v>-8.2158999999999999E-3</v>
      </c>
      <c r="AE9" s="3">
        <v>1453649</v>
      </c>
      <c r="AF9" s="4">
        <v>1</v>
      </c>
      <c r="AG9" s="4">
        <v>3.3019640000000003E-2</v>
      </c>
    </row>
    <row r="10" spans="1:33">
      <c r="A10" s="2" t="s">
        <v>44</v>
      </c>
      <c r="B10" s="2" t="s">
        <v>46</v>
      </c>
      <c r="C10" s="2" t="s">
        <v>52</v>
      </c>
      <c r="D10" s="3">
        <v>34434</v>
      </c>
      <c r="E10" s="4">
        <v>4.7220989999999997E-2</v>
      </c>
      <c r="F10" s="4"/>
      <c r="G10" s="3">
        <v>35982</v>
      </c>
      <c r="H10" s="4">
        <v>5.0043799999999999E-2</v>
      </c>
      <c r="I10" s="4">
        <v>4.4945680000000002E-2</v>
      </c>
      <c r="J10" s="3">
        <v>36774</v>
      </c>
      <c r="K10" s="4">
        <v>5.1455000000000001E-2</v>
      </c>
      <c r="L10" s="4">
        <v>2.2021010000000001E-2</v>
      </c>
      <c r="M10" s="3">
        <v>36655</v>
      </c>
      <c r="N10" s="4">
        <v>5.0637229999999998E-2</v>
      </c>
      <c r="O10" s="4">
        <v>-3.24566E-3</v>
      </c>
      <c r="P10" s="3">
        <v>36748</v>
      </c>
      <c r="Q10" s="4">
        <v>5.2063350000000001E-2</v>
      </c>
      <c r="R10" s="4">
        <v>2.5431899999999999E-3</v>
      </c>
      <c r="S10" s="3">
        <v>38831</v>
      </c>
      <c r="T10" s="4">
        <v>5.4615869999999997E-2</v>
      </c>
      <c r="U10" s="4">
        <v>5.6688570000000001E-2</v>
      </c>
      <c r="V10" s="3">
        <v>43658</v>
      </c>
      <c r="W10" s="4">
        <v>6.3708810000000005E-2</v>
      </c>
      <c r="X10" s="4">
        <v>0.12431105000000001</v>
      </c>
      <c r="Y10" s="3">
        <v>39610</v>
      </c>
      <c r="Z10" s="4">
        <v>6.1398429999999997E-2</v>
      </c>
      <c r="AA10" s="4">
        <v>-9.2727900000000002E-2</v>
      </c>
      <c r="AB10" s="3">
        <v>43556</v>
      </c>
      <c r="AC10" s="4">
        <v>6.6528599999999993E-2</v>
      </c>
      <c r="AD10" s="4">
        <v>9.9619079999999999E-2</v>
      </c>
      <c r="AE10" s="3">
        <v>43766</v>
      </c>
      <c r="AF10" s="4">
        <v>6.5081299999999995E-2</v>
      </c>
      <c r="AG10" s="4">
        <v>4.82432E-3</v>
      </c>
    </row>
    <row r="11" spans="1:33">
      <c r="A11" s="2" t="s">
        <v>44</v>
      </c>
      <c r="B11" s="2" t="s">
        <v>46</v>
      </c>
      <c r="C11" s="2" t="s">
        <v>53</v>
      </c>
      <c r="D11" s="3">
        <v>31077</v>
      </c>
      <c r="E11" s="4">
        <v>4.261649E-2</v>
      </c>
      <c r="F11" s="4"/>
      <c r="G11" s="3">
        <v>29942</v>
      </c>
      <c r="H11" s="4">
        <v>4.1643600000000003E-2</v>
      </c>
      <c r="I11" s="4">
        <v>-3.6505700000000002E-2</v>
      </c>
      <c r="J11" s="3">
        <v>30064</v>
      </c>
      <c r="K11" s="4">
        <v>4.2066140000000002E-2</v>
      </c>
      <c r="L11" s="4">
        <v>4.0766600000000002E-3</v>
      </c>
      <c r="M11" s="3">
        <v>29999</v>
      </c>
      <c r="N11" s="4">
        <v>4.1442819999999998E-2</v>
      </c>
      <c r="O11" s="4">
        <v>-2.15657E-3</v>
      </c>
      <c r="P11" s="3">
        <v>27601</v>
      </c>
      <c r="Q11" s="4">
        <v>3.9104689999999998E-2</v>
      </c>
      <c r="R11" s="4">
        <v>-7.9930710000000002E-2</v>
      </c>
      <c r="S11" s="3">
        <v>26117</v>
      </c>
      <c r="T11" s="4">
        <v>3.6733679999999998E-2</v>
      </c>
      <c r="U11" s="4">
        <v>-5.3771979999999997E-2</v>
      </c>
      <c r="V11" s="3">
        <v>24860</v>
      </c>
      <c r="W11" s="4">
        <v>3.6277570000000002E-2</v>
      </c>
      <c r="X11" s="4">
        <v>-4.8125519999999998E-2</v>
      </c>
      <c r="Y11" s="3">
        <v>24316</v>
      </c>
      <c r="Z11" s="4">
        <v>3.7690830000000002E-2</v>
      </c>
      <c r="AA11" s="4">
        <v>-2.1913430000000001E-2</v>
      </c>
      <c r="AB11" s="3">
        <v>24584</v>
      </c>
      <c r="AC11" s="4">
        <v>3.7550930000000003E-2</v>
      </c>
      <c r="AD11" s="4">
        <v>1.105808E-2</v>
      </c>
      <c r="AE11" s="3">
        <v>26823</v>
      </c>
      <c r="AF11" s="4">
        <v>3.9886669999999999E-2</v>
      </c>
      <c r="AG11" s="4">
        <v>9.1061909999999996E-2</v>
      </c>
    </row>
    <row r="12" spans="1:33">
      <c r="A12" s="2" t="s">
        <v>44</v>
      </c>
      <c r="B12" s="2" t="s">
        <v>46</v>
      </c>
      <c r="C12" s="2" t="s">
        <v>54</v>
      </c>
      <c r="D12" s="3">
        <v>44119</v>
      </c>
      <c r="E12" s="4">
        <v>6.0502170000000001E-2</v>
      </c>
      <c r="F12" s="4"/>
      <c r="G12" s="3">
        <v>36792</v>
      </c>
      <c r="H12" s="4">
        <v>5.1170729999999998E-2</v>
      </c>
      <c r="I12" s="4">
        <v>-0.16607073999999999</v>
      </c>
      <c r="J12" s="3">
        <v>28575</v>
      </c>
      <c r="K12" s="4">
        <v>3.9982200000000002E-2</v>
      </c>
      <c r="L12" s="4">
        <v>-0.22334602000000001</v>
      </c>
      <c r="M12" s="3">
        <v>26234</v>
      </c>
      <c r="N12" s="4">
        <v>3.6240960000000003E-2</v>
      </c>
      <c r="O12" s="4">
        <v>-8.1923570000000001E-2</v>
      </c>
      <c r="P12" s="3">
        <v>26152</v>
      </c>
      <c r="Q12" s="4">
        <v>3.7050930000000003E-2</v>
      </c>
      <c r="R12" s="4">
        <v>-3.1259899999999999E-3</v>
      </c>
      <c r="S12" s="3">
        <v>26628</v>
      </c>
      <c r="T12" s="4">
        <v>3.7452039999999999E-2</v>
      </c>
      <c r="U12" s="4">
        <v>1.8208309999999998E-2</v>
      </c>
      <c r="V12" s="3">
        <v>29273</v>
      </c>
      <c r="W12" s="4">
        <v>4.2716990000000003E-2</v>
      </c>
      <c r="X12" s="4">
        <v>9.9337419999999996E-2</v>
      </c>
      <c r="Y12" s="3">
        <v>28691</v>
      </c>
      <c r="Z12" s="4">
        <v>4.4472989999999997E-2</v>
      </c>
      <c r="AA12" s="4">
        <v>-1.9888320000000001E-2</v>
      </c>
      <c r="AB12" s="3">
        <v>29661</v>
      </c>
      <c r="AC12" s="4">
        <v>4.530563E-2</v>
      </c>
      <c r="AD12" s="4">
        <v>3.3824800000000002E-2</v>
      </c>
      <c r="AE12" s="3">
        <v>35618</v>
      </c>
      <c r="AF12" s="4">
        <v>5.2964659999999997E-2</v>
      </c>
      <c r="AG12" s="4">
        <v>0.20081568999999999</v>
      </c>
    </row>
    <row r="13" spans="1:33">
      <c r="A13" s="2" t="s">
        <v>44</v>
      </c>
      <c r="B13" s="2" t="s">
        <v>46</v>
      </c>
      <c r="C13" s="2" t="s">
        <v>55</v>
      </c>
      <c r="D13" s="3">
        <v>83144</v>
      </c>
      <c r="E13" s="4">
        <v>0.11401831</v>
      </c>
      <c r="F13" s="4"/>
      <c r="G13" s="3">
        <v>83524</v>
      </c>
      <c r="H13" s="4">
        <v>0.11616496</v>
      </c>
      <c r="I13" s="4">
        <v>4.5674299999999999E-3</v>
      </c>
      <c r="J13" s="3">
        <v>81646</v>
      </c>
      <c r="K13" s="4">
        <v>0.11424009</v>
      </c>
      <c r="L13" s="4">
        <v>-2.24794E-2</v>
      </c>
      <c r="M13" s="3">
        <v>122987</v>
      </c>
      <c r="N13" s="4">
        <v>0.16990211</v>
      </c>
      <c r="O13" s="4">
        <v>0.50635043000000002</v>
      </c>
      <c r="P13" s="3">
        <v>119469</v>
      </c>
      <c r="Q13" s="4">
        <v>0.16925889</v>
      </c>
      <c r="R13" s="4">
        <v>-2.860998E-2</v>
      </c>
      <c r="S13" s="3">
        <v>121360</v>
      </c>
      <c r="T13" s="4">
        <v>0.17069187999999999</v>
      </c>
      <c r="U13" s="4">
        <v>1.5831430000000001E-2</v>
      </c>
      <c r="V13" s="3">
        <v>117253</v>
      </c>
      <c r="W13" s="4">
        <v>0.17110201999999999</v>
      </c>
      <c r="X13" s="4">
        <v>-3.3842110000000002E-2</v>
      </c>
      <c r="Y13" s="3">
        <v>106232</v>
      </c>
      <c r="Z13" s="4">
        <v>0.16466639999999999</v>
      </c>
      <c r="AA13" s="4">
        <v>-9.3996949999999996E-2</v>
      </c>
      <c r="AB13" s="3">
        <v>107868</v>
      </c>
      <c r="AC13" s="4">
        <v>0.16476056</v>
      </c>
      <c r="AD13" s="4">
        <v>1.540535E-2</v>
      </c>
      <c r="AE13" s="3">
        <v>108003</v>
      </c>
      <c r="AF13" s="4">
        <v>0.16060366000000001</v>
      </c>
      <c r="AG13" s="4">
        <v>1.25442E-3</v>
      </c>
    </row>
    <row r="14" spans="1:33">
      <c r="A14" s="2" t="s">
        <v>44</v>
      </c>
      <c r="B14" s="2" t="s">
        <v>46</v>
      </c>
      <c r="C14" s="2" t="s">
        <v>56</v>
      </c>
      <c r="D14" s="3">
        <v>511140</v>
      </c>
      <c r="E14" s="4">
        <v>0.70094599999999996</v>
      </c>
      <c r="F14" s="4"/>
      <c r="G14" s="3">
        <v>512425</v>
      </c>
      <c r="H14" s="4">
        <v>0.71268324999999999</v>
      </c>
      <c r="I14" s="4">
        <v>2.5141999999999999E-3</v>
      </c>
      <c r="J14" s="3">
        <v>520309</v>
      </c>
      <c r="K14" s="4">
        <v>0.72802367999999995</v>
      </c>
      <c r="L14" s="4">
        <v>1.538669E-2</v>
      </c>
      <c r="M14" s="3">
        <v>493316</v>
      </c>
      <c r="N14" s="4">
        <v>0.68149616000000002</v>
      </c>
      <c r="O14" s="4">
        <v>-5.1879139999999997E-2</v>
      </c>
      <c r="P14" s="3">
        <v>483101</v>
      </c>
      <c r="Q14" s="4">
        <v>0.68443916000000005</v>
      </c>
      <c r="R14" s="4">
        <v>-2.0707690000000001E-2</v>
      </c>
      <c r="S14" s="3">
        <v>485044</v>
      </c>
      <c r="T14" s="4">
        <v>0.68220999999999998</v>
      </c>
      <c r="U14" s="4">
        <v>4.0226300000000001E-3</v>
      </c>
      <c r="V14" s="3">
        <v>459186</v>
      </c>
      <c r="W14" s="4">
        <v>0.67006889000000003</v>
      </c>
      <c r="X14" s="4">
        <v>-5.3311240000000003E-2</v>
      </c>
      <c r="Y14" s="3">
        <v>436901</v>
      </c>
      <c r="Z14" s="4">
        <v>0.67722727000000005</v>
      </c>
      <c r="AA14" s="4">
        <v>-4.8530709999999998E-2</v>
      </c>
      <c r="AB14" s="3">
        <v>440213</v>
      </c>
      <c r="AC14" s="4">
        <v>0.67239201999999998</v>
      </c>
      <c r="AD14" s="4">
        <v>7.57941E-3</v>
      </c>
      <c r="AE14" s="3">
        <v>450254</v>
      </c>
      <c r="AF14" s="4">
        <v>0.66953783</v>
      </c>
      <c r="AG14" s="4">
        <v>2.280973E-2</v>
      </c>
    </row>
    <row r="15" spans="1:33">
      <c r="A15" s="2" t="s">
        <v>44</v>
      </c>
      <c r="B15" s="2" t="s">
        <v>46</v>
      </c>
      <c r="C15" s="2" t="s">
        <v>48</v>
      </c>
      <c r="D15" s="3">
        <v>729214</v>
      </c>
      <c r="E15" s="4">
        <v>1</v>
      </c>
      <c r="F15" s="4"/>
      <c r="G15" s="3">
        <v>719008</v>
      </c>
      <c r="H15" s="4">
        <v>1</v>
      </c>
      <c r="I15" s="4">
        <v>-1.399631E-2</v>
      </c>
      <c r="J15" s="3">
        <v>714688</v>
      </c>
      <c r="K15" s="4">
        <v>1</v>
      </c>
      <c r="L15" s="4">
        <v>-6.0088499999999996E-3</v>
      </c>
      <c r="M15" s="3">
        <v>723872</v>
      </c>
      <c r="N15" s="4">
        <v>1</v>
      </c>
      <c r="O15" s="4">
        <v>1.285155E-2</v>
      </c>
      <c r="P15" s="3">
        <v>705835</v>
      </c>
      <c r="Q15" s="4">
        <v>1</v>
      </c>
      <c r="R15" s="4">
        <v>-2.491852E-2</v>
      </c>
      <c r="S15" s="3">
        <v>710989</v>
      </c>
      <c r="T15" s="4">
        <v>1</v>
      </c>
      <c r="U15" s="4">
        <v>7.3033300000000002E-3</v>
      </c>
      <c r="V15" s="3">
        <v>685282</v>
      </c>
      <c r="W15" s="4">
        <v>1</v>
      </c>
      <c r="X15" s="4">
        <v>-3.6158000000000003E-2</v>
      </c>
      <c r="Y15" s="3">
        <v>645132</v>
      </c>
      <c r="Z15" s="4">
        <v>1</v>
      </c>
      <c r="AA15" s="4">
        <v>-5.858787E-2</v>
      </c>
      <c r="AB15" s="3">
        <v>654696</v>
      </c>
      <c r="AC15" s="4">
        <v>1</v>
      </c>
      <c r="AD15" s="4">
        <v>1.4825039999999999E-2</v>
      </c>
      <c r="AE15" s="3">
        <v>672484</v>
      </c>
      <c r="AF15" s="4">
        <v>1</v>
      </c>
      <c r="AG15" s="4">
        <v>2.7169889999999999E-2</v>
      </c>
    </row>
    <row r="16" spans="1:33">
      <c r="A16" s="2" t="s">
        <v>44</v>
      </c>
      <c r="B16" s="2" t="s">
        <v>47</v>
      </c>
      <c r="C16" s="2" t="s">
        <v>52</v>
      </c>
      <c r="D16" s="3">
        <v>3376</v>
      </c>
      <c r="E16" s="4">
        <v>1.1969489999999999E-2</v>
      </c>
      <c r="F16" s="4"/>
      <c r="G16" s="3">
        <v>3390</v>
      </c>
      <c r="H16" s="4">
        <v>1.2065309999999999E-2</v>
      </c>
      <c r="I16" s="4">
        <v>3.9746499999999997E-3</v>
      </c>
      <c r="J16" s="3">
        <v>4239</v>
      </c>
      <c r="K16" s="4">
        <v>1.429711E-2</v>
      </c>
      <c r="L16" s="4">
        <v>0.25050382999999998</v>
      </c>
      <c r="M16" s="3">
        <v>5535</v>
      </c>
      <c r="N16" s="4">
        <v>1.822124E-2</v>
      </c>
      <c r="O16" s="4">
        <v>0.30585847999999999</v>
      </c>
      <c r="P16" s="3">
        <v>5430</v>
      </c>
      <c r="Q16" s="4">
        <v>1.799999E-2</v>
      </c>
      <c r="R16" s="4">
        <v>-1.890288E-2</v>
      </c>
      <c r="S16" s="3">
        <v>6883</v>
      </c>
      <c r="T16" s="4">
        <v>2.365884E-2</v>
      </c>
      <c r="U16" s="4">
        <v>0.26745619999999998</v>
      </c>
      <c r="V16" s="3">
        <v>9176</v>
      </c>
      <c r="W16" s="4">
        <v>2.991073E-2</v>
      </c>
      <c r="X16" s="4">
        <v>0.33322212000000001</v>
      </c>
      <c r="Y16" s="3">
        <v>10751</v>
      </c>
      <c r="Z16" s="4">
        <v>3.2688479999999999E-2</v>
      </c>
      <c r="AA16" s="4">
        <v>0.17154268</v>
      </c>
      <c r="AB16" s="3">
        <v>19825</v>
      </c>
      <c r="AC16" s="4">
        <v>5.1539469999999997E-2</v>
      </c>
      <c r="AD16" s="4">
        <v>0.84413267999999997</v>
      </c>
      <c r="AE16" s="3">
        <v>20460</v>
      </c>
      <c r="AF16" s="4">
        <v>4.9609729999999998E-2</v>
      </c>
      <c r="AG16" s="4">
        <v>3.199461E-2</v>
      </c>
    </row>
    <row r="17" spans="1:33">
      <c r="A17" s="2" t="s">
        <v>44</v>
      </c>
      <c r="B17" s="2" t="s">
        <v>47</v>
      </c>
      <c r="C17" s="2" t="s">
        <v>53</v>
      </c>
      <c r="D17" s="3">
        <v>3056</v>
      </c>
      <c r="E17" s="4">
        <v>1.083551E-2</v>
      </c>
      <c r="F17" s="4"/>
      <c r="G17" s="3">
        <v>2861</v>
      </c>
      <c r="H17" s="4">
        <v>1.0183289999999999E-2</v>
      </c>
      <c r="I17" s="4">
        <v>-6.3950900000000005E-2</v>
      </c>
      <c r="J17" s="3">
        <v>3045</v>
      </c>
      <c r="K17" s="4">
        <v>1.0271219999999999E-2</v>
      </c>
      <c r="L17" s="4">
        <v>6.4409850000000005E-2</v>
      </c>
      <c r="M17" s="3">
        <v>3261</v>
      </c>
      <c r="N17" s="4">
        <v>1.07355E-2</v>
      </c>
      <c r="O17" s="4">
        <v>7.0943770000000003E-2</v>
      </c>
      <c r="P17" s="3">
        <v>3329</v>
      </c>
      <c r="Q17" s="4">
        <v>1.1035100000000001E-2</v>
      </c>
      <c r="R17" s="4">
        <v>2.0873450000000002E-2</v>
      </c>
      <c r="S17" s="3">
        <v>3893</v>
      </c>
      <c r="T17" s="4">
        <v>1.338276E-2</v>
      </c>
      <c r="U17" s="4">
        <v>0.16944925999999999</v>
      </c>
      <c r="V17" s="3">
        <v>3216</v>
      </c>
      <c r="W17" s="4">
        <v>1.048288E-2</v>
      </c>
      <c r="X17" s="4">
        <v>-0.17395535000000001</v>
      </c>
      <c r="Y17" s="3">
        <v>3593</v>
      </c>
      <c r="Z17" s="4">
        <v>1.0924130000000001E-2</v>
      </c>
      <c r="AA17" s="4">
        <v>0.11711222</v>
      </c>
      <c r="AB17" s="3">
        <v>6068</v>
      </c>
      <c r="AC17" s="4">
        <v>1.5776020000000002E-2</v>
      </c>
      <c r="AD17" s="4">
        <v>0.68910830000000001</v>
      </c>
      <c r="AE17" s="3">
        <v>7675</v>
      </c>
      <c r="AF17" s="4">
        <v>1.8609210000000001E-2</v>
      </c>
      <c r="AG17" s="4">
        <v>0.26468116000000003</v>
      </c>
    </row>
    <row r="18" spans="1:33">
      <c r="A18" s="2" t="s">
        <v>44</v>
      </c>
      <c r="B18" s="2" t="s">
        <v>47</v>
      </c>
      <c r="C18" s="2" t="s">
        <v>54</v>
      </c>
      <c r="D18" s="3">
        <v>11640</v>
      </c>
      <c r="E18" s="4">
        <v>4.126809E-2</v>
      </c>
      <c r="F18" s="4"/>
      <c r="G18" s="3">
        <v>13702</v>
      </c>
      <c r="H18" s="4">
        <v>4.8771349999999998E-2</v>
      </c>
      <c r="I18" s="4">
        <v>0.17709164999999999</v>
      </c>
      <c r="J18" s="3">
        <v>12732</v>
      </c>
      <c r="K18" s="4">
        <v>4.2944919999999998E-2</v>
      </c>
      <c r="L18" s="4">
        <v>-7.077224E-2</v>
      </c>
      <c r="M18" s="3">
        <v>14388</v>
      </c>
      <c r="N18" s="4">
        <v>4.7364499999999997E-2</v>
      </c>
      <c r="O18" s="4">
        <v>0.13007590999999999</v>
      </c>
      <c r="P18" s="3">
        <v>18930</v>
      </c>
      <c r="Q18" s="4">
        <v>6.2745549999999997E-2</v>
      </c>
      <c r="R18" s="4">
        <v>0.31567209000000002</v>
      </c>
      <c r="S18" s="3">
        <v>23612</v>
      </c>
      <c r="T18" s="4">
        <v>8.1161919999999999E-2</v>
      </c>
      <c r="U18" s="4">
        <v>0.24732986000000001</v>
      </c>
      <c r="V18" s="3">
        <v>27329</v>
      </c>
      <c r="W18" s="4">
        <v>8.9080099999999995E-2</v>
      </c>
      <c r="X18" s="4">
        <v>0.15743649000000001</v>
      </c>
      <c r="Y18" s="3">
        <v>28887</v>
      </c>
      <c r="Z18" s="4">
        <v>8.783378E-2</v>
      </c>
      <c r="AA18" s="4">
        <v>5.6991130000000001E-2</v>
      </c>
      <c r="AB18" s="3">
        <v>34181</v>
      </c>
      <c r="AC18" s="4">
        <v>8.8858779999999998E-2</v>
      </c>
      <c r="AD18" s="4">
        <v>0.18327503000000001</v>
      </c>
      <c r="AE18" s="3">
        <v>36783</v>
      </c>
      <c r="AF18" s="4">
        <v>8.9189619999999997E-2</v>
      </c>
      <c r="AG18" s="4">
        <v>7.6129530000000001E-2</v>
      </c>
    </row>
    <row r="19" spans="1:33">
      <c r="A19" s="2" t="s">
        <v>44</v>
      </c>
      <c r="B19" s="2" t="s">
        <v>47</v>
      </c>
      <c r="C19" s="2" t="s">
        <v>55</v>
      </c>
      <c r="D19" s="3">
        <v>23343</v>
      </c>
      <c r="E19" s="4">
        <v>8.2756419999999997E-2</v>
      </c>
      <c r="F19" s="4"/>
      <c r="G19" s="3">
        <v>20550</v>
      </c>
      <c r="H19" s="4">
        <v>7.3147699999999996E-2</v>
      </c>
      <c r="I19" s="4">
        <v>-0.11964287999999999</v>
      </c>
      <c r="J19" s="3">
        <v>19721</v>
      </c>
      <c r="K19" s="4">
        <v>6.6520739999999995E-2</v>
      </c>
      <c r="L19" s="4">
        <v>-4.0308570000000002E-2</v>
      </c>
      <c r="M19" s="3">
        <v>36335</v>
      </c>
      <c r="N19" s="4">
        <v>0.11961334</v>
      </c>
      <c r="O19" s="4">
        <v>0.84242121999999997</v>
      </c>
      <c r="P19" s="3">
        <v>35681</v>
      </c>
      <c r="Q19" s="4">
        <v>0.11827066999999999</v>
      </c>
      <c r="R19" s="4">
        <v>-1.7991759999999999E-2</v>
      </c>
      <c r="S19" s="3">
        <v>31660</v>
      </c>
      <c r="T19" s="4">
        <v>0.10882782000000001</v>
      </c>
      <c r="U19" s="4">
        <v>-0.11269113</v>
      </c>
      <c r="V19" s="3">
        <v>34091</v>
      </c>
      <c r="W19" s="4">
        <v>0.11112044</v>
      </c>
      <c r="X19" s="4">
        <v>7.6769710000000005E-2</v>
      </c>
      <c r="Y19" s="3">
        <v>34766</v>
      </c>
      <c r="Z19" s="4">
        <v>0.10570988000000001</v>
      </c>
      <c r="AA19" s="4">
        <v>1.9793169999999999E-2</v>
      </c>
      <c r="AB19" s="3">
        <v>39926</v>
      </c>
      <c r="AC19" s="4">
        <v>0.10379409000000001</v>
      </c>
      <c r="AD19" s="4">
        <v>0.14842849999999999</v>
      </c>
      <c r="AE19" s="3">
        <v>43850</v>
      </c>
      <c r="AF19" s="4">
        <v>0.10632569</v>
      </c>
      <c r="AG19" s="4">
        <v>9.828779E-2</v>
      </c>
    </row>
    <row r="20" spans="1:33">
      <c r="A20" s="2" t="s">
        <v>44</v>
      </c>
      <c r="B20" s="2" t="s">
        <v>47</v>
      </c>
      <c r="C20" s="2" t="s">
        <v>56</v>
      </c>
      <c r="D20" s="3">
        <v>223549</v>
      </c>
      <c r="E20" s="4">
        <v>0.79254957999999998</v>
      </c>
      <c r="F20" s="4"/>
      <c r="G20" s="3">
        <v>222626</v>
      </c>
      <c r="H20" s="4">
        <v>0.79244630000000005</v>
      </c>
      <c r="I20" s="4">
        <v>-4.1284900000000003E-3</v>
      </c>
      <c r="J20" s="3">
        <v>239792</v>
      </c>
      <c r="K20" s="4">
        <v>0.80882341000000002</v>
      </c>
      <c r="L20" s="4">
        <v>7.7107510000000004E-2</v>
      </c>
      <c r="M20" s="3">
        <v>233961</v>
      </c>
      <c r="N20" s="4">
        <v>0.77018671999999999</v>
      </c>
      <c r="O20" s="4">
        <v>-2.431703E-2</v>
      </c>
      <c r="P20" s="3">
        <v>229499</v>
      </c>
      <c r="Q20" s="4">
        <v>0.76070512999999995</v>
      </c>
      <c r="R20" s="4">
        <v>-1.9069989999999998E-2</v>
      </c>
      <c r="S20" s="3">
        <v>216484</v>
      </c>
      <c r="T20" s="4">
        <v>0.74412862000000002</v>
      </c>
      <c r="U20" s="4">
        <v>-5.6713560000000003E-2</v>
      </c>
      <c r="V20" s="3">
        <v>226048</v>
      </c>
      <c r="W20" s="4">
        <v>0.73680745000000003</v>
      </c>
      <c r="X20" s="4">
        <v>4.417865E-2</v>
      </c>
      <c r="Y20" s="3">
        <v>244405</v>
      </c>
      <c r="Z20" s="4">
        <v>0.74314659000000005</v>
      </c>
      <c r="AA20" s="4">
        <v>8.1212270000000003E-2</v>
      </c>
      <c r="AB20" s="3">
        <v>277786</v>
      </c>
      <c r="AC20" s="4">
        <v>0.72215065000000001</v>
      </c>
      <c r="AD20" s="4">
        <v>0.13658052000000001</v>
      </c>
      <c r="AE20" s="3">
        <v>297968</v>
      </c>
      <c r="AF20" s="4">
        <v>0.72249783999999995</v>
      </c>
      <c r="AG20" s="4">
        <v>7.2653190000000006E-2</v>
      </c>
    </row>
    <row r="21" spans="1:33">
      <c r="A21" s="2" t="s">
        <v>44</v>
      </c>
      <c r="B21" s="2" t="s">
        <v>47</v>
      </c>
      <c r="C21" s="2" t="s">
        <v>48</v>
      </c>
      <c r="D21" s="3">
        <v>282063</v>
      </c>
      <c r="E21" s="4">
        <v>1</v>
      </c>
      <c r="F21" s="4"/>
      <c r="G21" s="3">
        <v>280935</v>
      </c>
      <c r="H21" s="4">
        <v>1</v>
      </c>
      <c r="I21" s="4">
        <v>-3.9987E-3</v>
      </c>
      <c r="J21" s="3">
        <v>296470</v>
      </c>
      <c r="K21" s="4">
        <v>1</v>
      </c>
      <c r="L21" s="4">
        <v>5.5298159999999999E-2</v>
      </c>
      <c r="M21" s="3">
        <v>303772</v>
      </c>
      <c r="N21" s="4">
        <v>1</v>
      </c>
      <c r="O21" s="4">
        <v>2.4628460000000001E-2</v>
      </c>
      <c r="P21" s="3">
        <v>301693</v>
      </c>
      <c r="Q21" s="4">
        <v>1</v>
      </c>
      <c r="R21" s="4">
        <v>-6.8434799999999999E-3</v>
      </c>
      <c r="S21" s="3">
        <v>290922</v>
      </c>
      <c r="T21" s="4">
        <v>1</v>
      </c>
      <c r="U21" s="4">
        <v>-3.5700530000000001E-2</v>
      </c>
      <c r="V21" s="3">
        <v>306793</v>
      </c>
      <c r="W21" s="4">
        <v>1</v>
      </c>
      <c r="X21" s="4">
        <v>5.4553959999999999E-2</v>
      </c>
      <c r="Y21" s="3">
        <v>328879</v>
      </c>
      <c r="Z21" s="4">
        <v>1</v>
      </c>
      <c r="AA21" s="4">
        <v>7.1989380000000006E-2</v>
      </c>
      <c r="AB21" s="3">
        <v>384665</v>
      </c>
      <c r="AC21" s="4">
        <v>1</v>
      </c>
      <c r="AD21" s="4">
        <v>0.16962568</v>
      </c>
      <c r="AE21" s="3">
        <v>412414</v>
      </c>
      <c r="AF21" s="4">
        <v>1</v>
      </c>
      <c r="AG21" s="4">
        <v>7.2137720000000002E-2</v>
      </c>
    </row>
    <row r="22" spans="1:33">
      <c r="A22" s="2" t="s">
        <v>44</v>
      </c>
      <c r="B22" s="2" t="s">
        <v>48</v>
      </c>
      <c r="C22" s="2" t="s">
        <v>52</v>
      </c>
      <c r="D22" s="3">
        <v>953663</v>
      </c>
      <c r="E22" s="4">
        <v>0.38890672999999998</v>
      </c>
      <c r="F22" s="4"/>
      <c r="G22" s="3">
        <v>970438</v>
      </c>
      <c r="H22" s="4">
        <v>0.3953912</v>
      </c>
      <c r="I22" s="4">
        <v>1.759061E-2</v>
      </c>
      <c r="J22" s="3">
        <v>985124</v>
      </c>
      <c r="K22" s="4">
        <v>0.39809037000000003</v>
      </c>
      <c r="L22" s="4">
        <v>1.5133000000000001E-2</v>
      </c>
      <c r="M22" s="3">
        <v>1006449</v>
      </c>
      <c r="N22" s="4">
        <v>0.40114007000000002</v>
      </c>
      <c r="O22" s="4">
        <v>2.164669E-2</v>
      </c>
      <c r="P22" s="3">
        <v>1007110</v>
      </c>
      <c r="Q22" s="4">
        <v>0.40497232999999999</v>
      </c>
      <c r="R22" s="4">
        <v>6.5759E-4</v>
      </c>
      <c r="S22" s="3">
        <v>1028647</v>
      </c>
      <c r="T22" s="4">
        <v>0.41159700999999999</v>
      </c>
      <c r="U22" s="4">
        <v>2.1384239999999999E-2</v>
      </c>
      <c r="V22" s="3">
        <v>992067</v>
      </c>
      <c r="W22" s="4">
        <v>0.40669306999999999</v>
      </c>
      <c r="X22" s="4">
        <v>-3.5560729999999999E-2</v>
      </c>
      <c r="Y22" s="3">
        <v>973216</v>
      </c>
      <c r="Z22" s="4">
        <v>0.40671784999999999</v>
      </c>
      <c r="AA22" s="4">
        <v>-1.900201E-2</v>
      </c>
      <c r="AB22" s="3">
        <v>974703</v>
      </c>
      <c r="AC22" s="4">
        <v>0.39839949000000002</v>
      </c>
      <c r="AD22" s="4">
        <v>1.52772E-3</v>
      </c>
      <c r="AE22" s="3">
        <v>993705</v>
      </c>
      <c r="AF22" s="4">
        <v>0.39144638999999998</v>
      </c>
      <c r="AG22" s="4">
        <v>1.9495820000000001E-2</v>
      </c>
    </row>
    <row r="23" spans="1:33">
      <c r="A23" s="2" t="s">
        <v>44</v>
      </c>
      <c r="B23" s="2" t="s">
        <v>48</v>
      </c>
      <c r="C23" s="2" t="s">
        <v>53</v>
      </c>
      <c r="D23" s="3">
        <v>486731</v>
      </c>
      <c r="E23" s="4">
        <v>0.19849032</v>
      </c>
      <c r="F23" s="4"/>
      <c r="G23" s="3">
        <v>486294</v>
      </c>
      <c r="H23" s="4">
        <v>0.19813351000000001</v>
      </c>
      <c r="I23" s="4">
        <v>-8.9727000000000003E-4</v>
      </c>
      <c r="J23" s="3">
        <v>487270</v>
      </c>
      <c r="K23" s="4">
        <v>0.19690663999999999</v>
      </c>
      <c r="L23" s="4">
        <v>2.0069100000000002E-3</v>
      </c>
      <c r="M23" s="3">
        <v>490853</v>
      </c>
      <c r="N23" s="4">
        <v>0.19563929999999999</v>
      </c>
      <c r="O23" s="4">
        <v>7.3539299999999998E-3</v>
      </c>
      <c r="P23" s="3">
        <v>487569</v>
      </c>
      <c r="Q23" s="4">
        <v>0.19605776</v>
      </c>
      <c r="R23" s="4">
        <v>-6.6915300000000002E-3</v>
      </c>
      <c r="S23" s="3">
        <v>483420</v>
      </c>
      <c r="T23" s="4">
        <v>0.19343281000000001</v>
      </c>
      <c r="U23" s="4">
        <v>-8.5098900000000009E-3</v>
      </c>
      <c r="V23" s="3">
        <v>479247</v>
      </c>
      <c r="W23" s="4">
        <v>0.19646480999999999</v>
      </c>
      <c r="X23" s="4">
        <v>-8.6318799999999998E-3</v>
      </c>
      <c r="Y23" s="3">
        <v>468043</v>
      </c>
      <c r="Z23" s="4">
        <v>0.19560039000000001</v>
      </c>
      <c r="AA23" s="4">
        <v>-2.3377760000000001E-2</v>
      </c>
      <c r="AB23" s="3">
        <v>466892</v>
      </c>
      <c r="AC23" s="4">
        <v>0.19083697999999999</v>
      </c>
      <c r="AD23" s="4">
        <v>-2.4601800000000002E-3</v>
      </c>
      <c r="AE23" s="3">
        <v>495899</v>
      </c>
      <c r="AF23" s="4">
        <v>0.19534731</v>
      </c>
      <c r="AG23" s="4">
        <v>6.2127969999999998E-2</v>
      </c>
    </row>
    <row r="24" spans="1:33">
      <c r="A24" s="2" t="s">
        <v>44</v>
      </c>
      <c r="B24" s="2" t="s">
        <v>48</v>
      </c>
      <c r="C24" s="2" t="s">
        <v>54</v>
      </c>
      <c r="D24" s="3">
        <v>121713</v>
      </c>
      <c r="E24" s="4">
        <v>4.963484E-2</v>
      </c>
      <c r="F24" s="4"/>
      <c r="G24" s="3">
        <v>113537</v>
      </c>
      <c r="H24" s="4">
        <v>4.6259050000000003E-2</v>
      </c>
      <c r="I24" s="4">
        <v>-6.7171850000000005E-2</v>
      </c>
      <c r="J24" s="3">
        <v>99920</v>
      </c>
      <c r="K24" s="4">
        <v>4.0377780000000002E-2</v>
      </c>
      <c r="L24" s="4">
        <v>-0.11993666</v>
      </c>
      <c r="M24" s="3">
        <v>93176</v>
      </c>
      <c r="N24" s="4">
        <v>3.7137000000000003E-2</v>
      </c>
      <c r="O24" s="4">
        <v>-6.7495749999999993E-2</v>
      </c>
      <c r="P24" s="3">
        <v>96228</v>
      </c>
      <c r="Q24" s="4">
        <v>3.8694649999999997E-2</v>
      </c>
      <c r="R24" s="4">
        <v>3.2761940000000003E-2</v>
      </c>
      <c r="S24" s="3">
        <v>103667</v>
      </c>
      <c r="T24" s="4">
        <v>4.148081E-2</v>
      </c>
      <c r="U24" s="4">
        <v>7.7304979999999995E-2</v>
      </c>
      <c r="V24" s="3">
        <v>109872</v>
      </c>
      <c r="W24" s="4">
        <v>4.5041320000000003E-2</v>
      </c>
      <c r="X24" s="4">
        <v>5.9849430000000002E-2</v>
      </c>
      <c r="Y24" s="3">
        <v>109565</v>
      </c>
      <c r="Z24" s="4">
        <v>4.5788509999999998E-2</v>
      </c>
      <c r="AA24" s="4">
        <v>-2.78897E-3</v>
      </c>
      <c r="AB24" s="3">
        <v>119089</v>
      </c>
      <c r="AC24" s="4">
        <v>4.8676369999999997E-2</v>
      </c>
      <c r="AD24" s="4">
        <v>8.6923689999999998E-2</v>
      </c>
      <c r="AE24" s="3">
        <v>131177</v>
      </c>
      <c r="AF24" s="4">
        <v>5.1673860000000002E-2</v>
      </c>
      <c r="AG24" s="4">
        <v>0.10150051</v>
      </c>
    </row>
    <row r="25" spans="1:33">
      <c r="A25" s="2" t="s">
        <v>44</v>
      </c>
      <c r="B25" s="2" t="s">
        <v>48</v>
      </c>
      <c r="C25" s="2" t="s">
        <v>55</v>
      </c>
      <c r="D25" s="3">
        <v>108990</v>
      </c>
      <c r="E25" s="4">
        <v>4.4446350000000003E-2</v>
      </c>
      <c r="F25" s="4"/>
      <c r="G25" s="3">
        <v>106817</v>
      </c>
      <c r="H25" s="4">
        <v>4.3520910000000003E-2</v>
      </c>
      <c r="I25" s="4">
        <v>-1.9938279999999999E-2</v>
      </c>
      <c r="J25" s="3">
        <v>104296</v>
      </c>
      <c r="K25" s="4">
        <v>4.2146250000000003E-2</v>
      </c>
      <c r="L25" s="4">
        <v>-2.3596849999999999E-2</v>
      </c>
      <c r="M25" s="3">
        <v>163278</v>
      </c>
      <c r="N25" s="4">
        <v>6.5077529999999995E-2</v>
      </c>
      <c r="O25" s="4">
        <v>0.56551963999999999</v>
      </c>
      <c r="P25" s="3">
        <v>159115</v>
      </c>
      <c r="Q25" s="4">
        <v>6.3982310000000001E-2</v>
      </c>
      <c r="R25" s="4">
        <v>-2.5492830000000001E-2</v>
      </c>
      <c r="S25" s="3">
        <v>157394</v>
      </c>
      <c r="T25" s="4">
        <v>6.2978729999999997E-2</v>
      </c>
      <c r="U25" s="4">
        <v>-1.0817759999999999E-2</v>
      </c>
      <c r="V25" s="3">
        <v>153797</v>
      </c>
      <c r="W25" s="4">
        <v>6.3048489999999999E-2</v>
      </c>
      <c r="X25" s="4">
        <v>-2.285036E-2</v>
      </c>
      <c r="Y25" s="3">
        <v>143526</v>
      </c>
      <c r="Z25" s="4">
        <v>5.9981270000000003E-2</v>
      </c>
      <c r="AA25" s="4">
        <v>-6.678299E-2</v>
      </c>
      <c r="AB25" s="3">
        <v>150672</v>
      </c>
      <c r="AC25" s="4">
        <v>6.1585679999999997E-2</v>
      </c>
      <c r="AD25" s="4">
        <v>4.9787770000000002E-2</v>
      </c>
      <c r="AE25" s="3">
        <v>154623</v>
      </c>
      <c r="AF25" s="4">
        <v>6.0909850000000001E-2</v>
      </c>
      <c r="AG25" s="4">
        <v>2.6218129999999999E-2</v>
      </c>
    </row>
    <row r="26" spans="1:33">
      <c r="A26" s="2" t="s">
        <v>44</v>
      </c>
      <c r="B26" s="2" t="s">
        <v>48</v>
      </c>
      <c r="C26" s="2" t="s">
        <v>56</v>
      </c>
      <c r="D26" s="3">
        <v>734705</v>
      </c>
      <c r="E26" s="4">
        <v>0.29961516999999999</v>
      </c>
      <c r="F26" s="4"/>
      <c r="G26" s="3">
        <v>735111</v>
      </c>
      <c r="H26" s="4">
        <v>0.29951053999999999</v>
      </c>
      <c r="I26" s="4">
        <v>5.5247E-4</v>
      </c>
      <c r="J26" s="3">
        <v>760286</v>
      </c>
      <c r="K26" s="4">
        <v>0.30723303000000002</v>
      </c>
      <c r="L26" s="4">
        <v>3.4246489999999997E-2</v>
      </c>
      <c r="M26" s="3">
        <v>727286</v>
      </c>
      <c r="N26" s="4">
        <v>0.28987420000000003</v>
      </c>
      <c r="O26" s="4">
        <v>-4.3405190000000003E-2</v>
      </c>
      <c r="P26" s="3">
        <v>712646</v>
      </c>
      <c r="Q26" s="4">
        <v>0.28656414000000002</v>
      </c>
      <c r="R26" s="4">
        <v>-2.0129970000000001E-2</v>
      </c>
      <c r="S26" s="3">
        <v>701708</v>
      </c>
      <c r="T26" s="4">
        <v>0.28077769000000002</v>
      </c>
      <c r="U26" s="4">
        <v>-1.5347380000000001E-2</v>
      </c>
      <c r="V26" s="3">
        <v>685387</v>
      </c>
      <c r="W26" s="4">
        <v>0.28097081000000002</v>
      </c>
      <c r="X26" s="4">
        <v>-2.3260079999999999E-2</v>
      </c>
      <c r="Y26" s="3">
        <v>681579</v>
      </c>
      <c r="Z26" s="4">
        <v>0.28483932000000001</v>
      </c>
      <c r="AA26" s="4">
        <v>-5.55588E-3</v>
      </c>
      <c r="AB26" s="3">
        <v>718297</v>
      </c>
      <c r="AC26" s="4">
        <v>0.29359636</v>
      </c>
      <c r="AD26" s="4">
        <v>5.3872730000000001E-2</v>
      </c>
      <c r="AE26" s="3">
        <v>748297</v>
      </c>
      <c r="AF26" s="4">
        <v>0.29477347999999998</v>
      </c>
      <c r="AG26" s="4">
        <v>4.1764790000000003E-2</v>
      </c>
    </row>
    <row r="27" spans="1:33">
      <c r="A27" s="2" t="s">
        <v>44</v>
      </c>
      <c r="B27" s="2" t="s">
        <v>48</v>
      </c>
      <c r="C27" s="2" t="s">
        <v>48</v>
      </c>
      <c r="D27" s="3">
        <v>2452163</v>
      </c>
      <c r="E27" s="4">
        <v>1</v>
      </c>
      <c r="F27" s="4"/>
      <c r="G27" s="3">
        <v>2454375</v>
      </c>
      <c r="H27" s="4">
        <v>1</v>
      </c>
      <c r="I27" s="4">
        <v>9.0198999999999997E-4</v>
      </c>
      <c r="J27" s="3">
        <v>2474624</v>
      </c>
      <c r="K27" s="4">
        <v>1</v>
      </c>
      <c r="L27" s="4">
        <v>8.2500999999999998E-3</v>
      </c>
      <c r="M27" s="3">
        <v>2508971</v>
      </c>
      <c r="N27" s="4">
        <v>1</v>
      </c>
      <c r="O27" s="4">
        <v>1.3879529999999999E-2</v>
      </c>
      <c r="P27" s="3">
        <v>2486862</v>
      </c>
      <c r="Q27" s="4">
        <v>1</v>
      </c>
      <c r="R27" s="4">
        <v>-8.8116400000000008E-3</v>
      </c>
      <c r="S27" s="3">
        <v>2499160</v>
      </c>
      <c r="T27" s="4">
        <v>1</v>
      </c>
      <c r="U27" s="4">
        <v>4.9449799999999999E-3</v>
      </c>
      <c r="V27" s="3">
        <v>2439351</v>
      </c>
      <c r="W27" s="4">
        <v>1</v>
      </c>
      <c r="X27" s="4">
        <v>-2.393143E-2</v>
      </c>
      <c r="Y27" s="3">
        <v>2392853</v>
      </c>
      <c r="Z27" s="4">
        <v>1</v>
      </c>
      <c r="AA27" s="4">
        <v>-1.9061789999999999E-2</v>
      </c>
      <c r="AB27" s="3">
        <v>2446546</v>
      </c>
      <c r="AC27" s="4">
        <v>1</v>
      </c>
      <c r="AD27" s="4">
        <v>2.2439069999999998E-2</v>
      </c>
      <c r="AE27" s="3">
        <v>2538548</v>
      </c>
      <c r="AF27" s="4">
        <v>1</v>
      </c>
      <c r="AG27" s="4">
        <v>3.7604699999999998E-2</v>
      </c>
    </row>
    <row r="28" spans="1:33">
      <c r="A28" s="2" t="s">
        <v>49</v>
      </c>
      <c r="B28" s="2" t="s">
        <v>45</v>
      </c>
      <c r="C28" s="2" t="s">
        <v>52</v>
      </c>
      <c r="D28" s="3">
        <v>294658</v>
      </c>
      <c r="E28" s="4">
        <v>0.62958225999999995</v>
      </c>
      <c r="F28" s="4"/>
      <c r="G28" s="3">
        <v>311254</v>
      </c>
      <c r="H28" s="4">
        <v>0.63775075999999997</v>
      </c>
      <c r="I28" s="4">
        <v>5.6321370000000003E-2</v>
      </c>
      <c r="J28" s="3">
        <v>322618</v>
      </c>
      <c r="K28" s="4">
        <v>0.64662682999999999</v>
      </c>
      <c r="L28" s="4">
        <v>3.6512059999999999E-2</v>
      </c>
      <c r="M28" s="3">
        <v>336504</v>
      </c>
      <c r="N28" s="4">
        <v>0.65298089000000004</v>
      </c>
      <c r="O28" s="4">
        <v>4.3040099999999998E-2</v>
      </c>
      <c r="P28" s="3">
        <v>342397</v>
      </c>
      <c r="Q28" s="4">
        <v>0.64997965000000002</v>
      </c>
      <c r="R28" s="4">
        <v>1.7512819999999998E-2</v>
      </c>
      <c r="S28" s="3">
        <v>359667</v>
      </c>
      <c r="T28" s="4">
        <v>0.65123549999999997</v>
      </c>
      <c r="U28" s="4">
        <v>5.0438829999999997E-2</v>
      </c>
      <c r="V28" s="3">
        <v>351799</v>
      </c>
      <c r="W28" s="4">
        <v>0.65967525999999999</v>
      </c>
      <c r="X28" s="4">
        <v>-2.1876570000000001E-2</v>
      </c>
      <c r="Y28" s="3">
        <v>349842</v>
      </c>
      <c r="Z28" s="4">
        <v>0.66666378000000004</v>
      </c>
      <c r="AA28" s="4">
        <v>-5.5611000000000002E-3</v>
      </c>
      <c r="AB28" s="3">
        <v>347078</v>
      </c>
      <c r="AC28" s="4">
        <v>0.66233176000000005</v>
      </c>
      <c r="AD28" s="4">
        <v>-7.9016099999999999E-3</v>
      </c>
      <c r="AE28" s="3">
        <v>349983</v>
      </c>
      <c r="AF28" s="4">
        <v>0.65728977</v>
      </c>
      <c r="AG28" s="4">
        <v>8.3695100000000001E-3</v>
      </c>
    </row>
    <row r="29" spans="1:33">
      <c r="A29" s="2" t="s">
        <v>49</v>
      </c>
      <c r="B29" s="2" t="s">
        <v>45</v>
      </c>
      <c r="C29" s="2" t="s">
        <v>53</v>
      </c>
      <c r="D29" s="3">
        <v>106666</v>
      </c>
      <c r="E29" s="4">
        <v>0.22790778</v>
      </c>
      <c r="F29" s="4"/>
      <c r="G29" s="3">
        <v>111308</v>
      </c>
      <c r="H29" s="4">
        <v>0.22806639000000001</v>
      </c>
      <c r="I29" s="4">
        <v>4.3517420000000001E-2</v>
      </c>
      <c r="J29" s="3">
        <v>113874</v>
      </c>
      <c r="K29" s="4">
        <v>0.22823932999999999</v>
      </c>
      <c r="L29" s="4">
        <v>2.3059320000000001E-2</v>
      </c>
      <c r="M29" s="3">
        <v>116549</v>
      </c>
      <c r="N29" s="4">
        <v>0.22616105</v>
      </c>
      <c r="O29" s="4">
        <v>2.3485240000000001E-2</v>
      </c>
      <c r="P29" s="3">
        <v>119675</v>
      </c>
      <c r="Q29" s="4">
        <v>0.22718094</v>
      </c>
      <c r="R29" s="4">
        <v>2.6820859999999998E-2</v>
      </c>
      <c r="S29" s="3">
        <v>123012</v>
      </c>
      <c r="T29" s="4">
        <v>0.22273397</v>
      </c>
      <c r="U29" s="4">
        <v>2.7890890000000002E-2</v>
      </c>
      <c r="V29" s="3">
        <v>117026</v>
      </c>
      <c r="W29" s="4">
        <v>0.21944041</v>
      </c>
      <c r="X29" s="4">
        <v>-4.8668929999999999E-2</v>
      </c>
      <c r="Y29" s="3">
        <v>112705</v>
      </c>
      <c r="Z29" s="4">
        <v>0.21477113</v>
      </c>
      <c r="AA29" s="4">
        <v>-3.6923570000000003E-2</v>
      </c>
      <c r="AB29" s="3">
        <v>110017</v>
      </c>
      <c r="AC29" s="4">
        <v>0.20994560000000001</v>
      </c>
      <c r="AD29" s="4">
        <v>-2.3849260000000001E-2</v>
      </c>
      <c r="AE29" s="3">
        <v>113270</v>
      </c>
      <c r="AF29" s="4">
        <v>0.21272752</v>
      </c>
      <c r="AG29" s="4">
        <v>2.956866E-2</v>
      </c>
    </row>
    <row r="30" spans="1:33">
      <c r="A30" s="2" t="s">
        <v>49</v>
      </c>
      <c r="B30" s="2" t="s">
        <v>45</v>
      </c>
      <c r="C30" s="2" t="s">
        <v>54</v>
      </c>
      <c r="D30" s="3">
        <v>49335</v>
      </c>
      <c r="E30" s="4">
        <v>0.10541195</v>
      </c>
      <c r="F30" s="4"/>
      <c r="G30" s="3">
        <v>47786</v>
      </c>
      <c r="H30" s="4">
        <v>9.7912570000000004E-2</v>
      </c>
      <c r="I30" s="4">
        <v>-3.1396170000000001E-2</v>
      </c>
      <c r="J30" s="3">
        <v>44358</v>
      </c>
      <c r="K30" s="4">
        <v>8.8907760000000002E-2</v>
      </c>
      <c r="L30" s="4">
        <v>-7.1733179999999994E-2</v>
      </c>
      <c r="M30" s="3">
        <v>41434</v>
      </c>
      <c r="N30" s="4">
        <v>8.0402650000000006E-2</v>
      </c>
      <c r="O30" s="4">
        <v>-6.591814E-2</v>
      </c>
      <c r="P30" s="3">
        <v>42768</v>
      </c>
      <c r="Q30" s="4">
        <v>8.1186739999999993E-2</v>
      </c>
      <c r="R30" s="4">
        <v>3.2179810000000003E-2</v>
      </c>
      <c r="S30" s="3">
        <v>46093</v>
      </c>
      <c r="T30" s="4">
        <v>8.3459500000000006E-2</v>
      </c>
      <c r="U30" s="4">
        <v>7.7762680000000001E-2</v>
      </c>
      <c r="V30" s="3">
        <v>47034</v>
      </c>
      <c r="W30" s="4">
        <v>8.8195899999999994E-2</v>
      </c>
      <c r="X30" s="4">
        <v>2.0408720000000002E-2</v>
      </c>
      <c r="Y30" s="3">
        <v>45666</v>
      </c>
      <c r="Z30" s="4">
        <v>8.7021479999999998E-2</v>
      </c>
      <c r="AA30" s="4">
        <v>-2.908879E-2</v>
      </c>
      <c r="AB30" s="3">
        <v>50720</v>
      </c>
      <c r="AC30" s="4">
        <v>9.6790210000000002E-2</v>
      </c>
      <c r="AD30" s="4">
        <v>0.1106852</v>
      </c>
      <c r="AE30" s="3">
        <v>52224</v>
      </c>
      <c r="AF30" s="4">
        <v>9.8080429999999996E-2</v>
      </c>
      <c r="AG30" s="4">
        <v>2.964932E-2</v>
      </c>
    </row>
    <row r="31" spans="1:33">
      <c r="A31" s="2" t="s">
        <v>49</v>
      </c>
      <c r="B31" s="2" t="s">
        <v>45</v>
      </c>
      <c r="C31" s="2" t="s">
        <v>55</v>
      </c>
      <c r="D31" s="3">
        <v>10872</v>
      </c>
      <c r="E31" s="4">
        <v>2.3229079999999999E-2</v>
      </c>
      <c r="F31" s="4"/>
      <c r="G31" s="3">
        <v>11690</v>
      </c>
      <c r="H31" s="4">
        <v>2.3951529999999999E-2</v>
      </c>
      <c r="I31" s="4">
        <v>7.5223940000000003E-2</v>
      </c>
      <c r="J31" s="3">
        <v>12543</v>
      </c>
      <c r="K31" s="4">
        <v>2.5140740000000002E-2</v>
      </c>
      <c r="L31" s="4">
        <v>7.3040969999999997E-2</v>
      </c>
      <c r="M31" s="3">
        <v>16001</v>
      </c>
      <c r="N31" s="4">
        <v>3.1050049999999999E-2</v>
      </c>
      <c r="O31" s="4">
        <v>0.27567077000000001</v>
      </c>
      <c r="P31" s="3">
        <v>17164</v>
      </c>
      <c r="Q31" s="4">
        <v>3.2582840000000002E-2</v>
      </c>
      <c r="R31" s="4">
        <v>7.2672440000000005E-2</v>
      </c>
      <c r="S31" s="3">
        <v>18992</v>
      </c>
      <c r="T31" s="4">
        <v>3.4387880000000003E-2</v>
      </c>
      <c r="U31" s="4">
        <v>0.1064937</v>
      </c>
      <c r="V31" s="3">
        <v>14400</v>
      </c>
      <c r="W31" s="4">
        <v>2.7002439999999999E-2</v>
      </c>
      <c r="X31" s="4">
        <v>-0.24177314999999999</v>
      </c>
      <c r="Y31" s="3">
        <v>13640</v>
      </c>
      <c r="Z31" s="4">
        <v>2.5992009999999999E-2</v>
      </c>
      <c r="AA31" s="4">
        <v>-5.2807350000000003E-2</v>
      </c>
      <c r="AB31" s="3">
        <v>13350</v>
      </c>
      <c r="AC31" s="4">
        <v>2.547578E-2</v>
      </c>
      <c r="AD31" s="4">
        <v>-2.1245630000000001E-2</v>
      </c>
      <c r="AE31" s="3">
        <v>14078</v>
      </c>
      <c r="AF31" s="4">
        <v>2.6438690000000001E-2</v>
      </c>
      <c r="AG31" s="4">
        <v>5.4510299999999998E-2</v>
      </c>
    </row>
    <row r="32" spans="1:33">
      <c r="A32" s="2" t="s">
        <v>49</v>
      </c>
      <c r="B32" s="2" t="s">
        <v>45</v>
      </c>
      <c r="C32" s="2" t="s">
        <v>48</v>
      </c>
      <c r="D32" s="3">
        <v>468022</v>
      </c>
      <c r="E32" s="4">
        <v>1</v>
      </c>
      <c r="F32" s="4"/>
      <c r="G32" s="3">
        <v>488049</v>
      </c>
      <c r="H32" s="4">
        <v>1</v>
      </c>
      <c r="I32" s="4">
        <v>4.2791700000000002E-2</v>
      </c>
      <c r="J32" s="3">
        <v>498925</v>
      </c>
      <c r="K32" s="4">
        <v>1</v>
      </c>
      <c r="L32" s="4">
        <v>2.2284149999999999E-2</v>
      </c>
      <c r="M32" s="3">
        <v>515335</v>
      </c>
      <c r="N32" s="4">
        <v>1</v>
      </c>
      <c r="O32" s="4">
        <v>3.2890429999999998E-2</v>
      </c>
      <c r="P32" s="3">
        <v>526781</v>
      </c>
      <c r="Q32" s="4">
        <v>1</v>
      </c>
      <c r="R32" s="4">
        <v>2.2211109999999999E-2</v>
      </c>
      <c r="S32" s="3">
        <v>552284</v>
      </c>
      <c r="T32" s="4">
        <v>1</v>
      </c>
      <c r="U32" s="4">
        <v>4.8413159999999997E-2</v>
      </c>
      <c r="V32" s="3">
        <v>533291</v>
      </c>
      <c r="W32" s="4">
        <v>1</v>
      </c>
      <c r="X32" s="4">
        <v>-3.4390490000000003E-2</v>
      </c>
      <c r="Y32" s="3">
        <v>524766</v>
      </c>
      <c r="Z32" s="4">
        <v>1</v>
      </c>
      <c r="AA32" s="4">
        <v>-1.5985630000000001E-2</v>
      </c>
      <c r="AB32" s="3">
        <v>524024</v>
      </c>
      <c r="AC32" s="4">
        <v>1</v>
      </c>
      <c r="AD32" s="4">
        <v>-1.41274E-3</v>
      </c>
      <c r="AE32" s="3">
        <v>532464</v>
      </c>
      <c r="AF32" s="4">
        <v>1</v>
      </c>
      <c r="AG32" s="4">
        <v>1.6104589999999998E-2</v>
      </c>
    </row>
    <row r="33" spans="1:33">
      <c r="A33" s="2" t="s">
        <v>49</v>
      </c>
      <c r="B33" s="2" t="s">
        <v>46</v>
      </c>
      <c r="C33" s="2" t="s">
        <v>52</v>
      </c>
      <c r="D33" s="3">
        <v>6272</v>
      </c>
      <c r="E33" s="4">
        <v>3.763039E-2</v>
      </c>
      <c r="F33" s="4"/>
      <c r="G33" s="3">
        <v>6574</v>
      </c>
      <c r="H33" s="4">
        <v>3.8096329999999998E-2</v>
      </c>
      <c r="I33" s="4">
        <v>4.8170079999999997E-2</v>
      </c>
      <c r="J33" s="3">
        <v>6741</v>
      </c>
      <c r="K33" s="4">
        <v>3.8074080000000003E-2</v>
      </c>
      <c r="L33" s="4">
        <v>2.5405670000000002E-2</v>
      </c>
      <c r="M33" s="3">
        <v>5959</v>
      </c>
      <c r="N33" s="4">
        <v>3.3322820000000003E-2</v>
      </c>
      <c r="O33" s="4">
        <v>-0.11592782</v>
      </c>
      <c r="P33" s="3">
        <v>5877</v>
      </c>
      <c r="Q33" s="4">
        <v>3.2436710000000001E-2</v>
      </c>
      <c r="R33" s="4">
        <v>-1.3747550000000001E-2</v>
      </c>
      <c r="S33" s="3">
        <v>6139</v>
      </c>
      <c r="T33" s="4">
        <v>3.2662299999999998E-2</v>
      </c>
      <c r="U33" s="4">
        <v>4.4557880000000001E-2</v>
      </c>
      <c r="V33" s="3">
        <v>7322</v>
      </c>
      <c r="W33" s="4">
        <v>3.8892200000000002E-2</v>
      </c>
      <c r="X33" s="4">
        <v>0.1926166</v>
      </c>
      <c r="Y33" s="3">
        <v>7527</v>
      </c>
      <c r="Z33" s="4">
        <v>4.089193E-2</v>
      </c>
      <c r="AA33" s="4">
        <v>2.807598E-2</v>
      </c>
      <c r="AB33" s="3">
        <v>8774</v>
      </c>
      <c r="AC33" s="4">
        <v>4.6470909999999997E-2</v>
      </c>
      <c r="AD33" s="4">
        <v>0.16561430999999999</v>
      </c>
      <c r="AE33" s="3">
        <v>9948</v>
      </c>
      <c r="AF33" s="4">
        <v>5.1558670000000001E-2</v>
      </c>
      <c r="AG33" s="4">
        <v>0.13376167999999999</v>
      </c>
    </row>
    <row r="34" spans="1:33">
      <c r="A34" s="2" t="s">
        <v>49</v>
      </c>
      <c r="B34" s="2" t="s">
        <v>46</v>
      </c>
      <c r="C34" s="2" t="s">
        <v>53</v>
      </c>
      <c r="D34" s="3">
        <v>5429</v>
      </c>
      <c r="E34" s="4">
        <v>3.2573600000000001E-2</v>
      </c>
      <c r="F34" s="4"/>
      <c r="G34" s="3">
        <v>5618</v>
      </c>
      <c r="H34" s="4">
        <v>3.2556040000000001E-2</v>
      </c>
      <c r="I34" s="4">
        <v>3.4792280000000002E-2</v>
      </c>
      <c r="J34" s="3">
        <v>5959</v>
      </c>
      <c r="K34" s="4">
        <v>3.3656760000000001E-2</v>
      </c>
      <c r="L34" s="4">
        <v>6.069397E-2</v>
      </c>
      <c r="M34" s="3">
        <v>5836</v>
      </c>
      <c r="N34" s="4">
        <v>3.2633700000000002E-2</v>
      </c>
      <c r="O34" s="4">
        <v>-2.0578929999999999E-2</v>
      </c>
      <c r="P34" s="3">
        <v>6154</v>
      </c>
      <c r="Q34" s="4">
        <v>3.3965210000000003E-2</v>
      </c>
      <c r="R34" s="4">
        <v>5.4535229999999997E-2</v>
      </c>
      <c r="S34" s="3">
        <v>6285</v>
      </c>
      <c r="T34" s="4">
        <v>3.3438030000000001E-2</v>
      </c>
      <c r="U34" s="4">
        <v>2.1242690000000002E-2</v>
      </c>
      <c r="V34" s="3">
        <v>5948</v>
      </c>
      <c r="W34" s="4">
        <v>3.1594120000000003E-2</v>
      </c>
      <c r="X34" s="4">
        <v>-5.3652449999999997E-2</v>
      </c>
      <c r="Y34" s="3">
        <v>6032</v>
      </c>
      <c r="Z34" s="4">
        <v>3.2767909999999997E-2</v>
      </c>
      <c r="AA34" s="4">
        <v>1.4127489999999999E-2</v>
      </c>
      <c r="AB34" s="3">
        <v>5893</v>
      </c>
      <c r="AC34" s="4">
        <v>3.1212110000000001E-2</v>
      </c>
      <c r="AD34" s="4">
        <v>-2.3020019999999999E-2</v>
      </c>
      <c r="AE34" s="3">
        <v>6452</v>
      </c>
      <c r="AF34" s="4">
        <v>3.343836E-2</v>
      </c>
      <c r="AG34" s="4">
        <v>9.4770590000000002E-2</v>
      </c>
    </row>
    <row r="35" spans="1:33">
      <c r="A35" s="2" t="s">
        <v>49</v>
      </c>
      <c r="B35" s="2" t="s">
        <v>46</v>
      </c>
      <c r="C35" s="2" t="s">
        <v>54</v>
      </c>
      <c r="D35" s="3">
        <v>4921</v>
      </c>
      <c r="E35" s="4">
        <v>2.9527359999999999E-2</v>
      </c>
      <c r="F35" s="4"/>
      <c r="G35" s="3">
        <v>4908</v>
      </c>
      <c r="H35" s="4">
        <v>2.844292E-2</v>
      </c>
      <c r="I35" s="4">
        <v>-2.6747899999999998E-3</v>
      </c>
      <c r="J35" s="3">
        <v>4079</v>
      </c>
      <c r="K35" s="4">
        <v>2.3038679999999999E-2</v>
      </c>
      <c r="L35" s="4">
        <v>-0.16893904000000001</v>
      </c>
      <c r="M35" s="3">
        <v>5313</v>
      </c>
      <c r="N35" s="4">
        <v>2.971033E-2</v>
      </c>
      <c r="O35" s="4">
        <v>0.30264252000000003</v>
      </c>
      <c r="P35" s="3">
        <v>5681</v>
      </c>
      <c r="Q35" s="4">
        <v>3.1354920000000001E-2</v>
      </c>
      <c r="R35" s="4">
        <v>6.9279820000000006E-2</v>
      </c>
      <c r="S35" s="3">
        <v>5805</v>
      </c>
      <c r="T35" s="4">
        <v>3.0884419999999999E-2</v>
      </c>
      <c r="U35" s="4">
        <v>2.177745E-2</v>
      </c>
      <c r="V35" s="3">
        <v>7025</v>
      </c>
      <c r="W35" s="4">
        <v>3.7313989999999998E-2</v>
      </c>
      <c r="X35" s="4">
        <v>0.21008916</v>
      </c>
      <c r="Y35" s="3">
        <v>8087</v>
      </c>
      <c r="Z35" s="4">
        <v>4.3928910000000002E-2</v>
      </c>
      <c r="AA35" s="4">
        <v>0.15114194</v>
      </c>
      <c r="AB35" s="3">
        <v>9506</v>
      </c>
      <c r="AC35" s="4">
        <v>5.0349530000000003E-2</v>
      </c>
      <c r="AD35" s="4">
        <v>0.17559095999999999</v>
      </c>
      <c r="AE35" s="3">
        <v>11180</v>
      </c>
      <c r="AF35" s="4">
        <v>5.7944750000000003E-2</v>
      </c>
      <c r="AG35" s="4">
        <v>0.17603393000000001</v>
      </c>
    </row>
    <row r="36" spans="1:33">
      <c r="A36" s="2" t="s">
        <v>49</v>
      </c>
      <c r="B36" s="2" t="s">
        <v>46</v>
      </c>
      <c r="C36" s="2" t="s">
        <v>55</v>
      </c>
      <c r="D36" s="3">
        <v>18719</v>
      </c>
      <c r="E36" s="4">
        <v>0.11231334</v>
      </c>
      <c r="F36" s="4"/>
      <c r="G36" s="3">
        <v>18498</v>
      </c>
      <c r="H36" s="4">
        <v>0.10719819</v>
      </c>
      <c r="I36" s="4">
        <v>-1.1803360000000001E-2</v>
      </c>
      <c r="J36" s="3">
        <v>20003</v>
      </c>
      <c r="K36" s="4">
        <v>0.11298101000000001</v>
      </c>
      <c r="L36" s="4">
        <v>8.1352889999999997E-2</v>
      </c>
      <c r="M36" s="3">
        <v>26188</v>
      </c>
      <c r="N36" s="4">
        <v>0.14643556999999999</v>
      </c>
      <c r="O36" s="4">
        <v>0.30923173999999998</v>
      </c>
      <c r="P36" s="3">
        <v>26916</v>
      </c>
      <c r="Q36" s="4">
        <v>0.14854326000000001</v>
      </c>
      <c r="R36" s="4">
        <v>2.7778480000000001E-2</v>
      </c>
      <c r="S36" s="3">
        <v>28206</v>
      </c>
      <c r="T36" s="4">
        <v>0.15006103000000001</v>
      </c>
      <c r="U36" s="4">
        <v>4.7942499999999999E-2</v>
      </c>
      <c r="V36" s="3">
        <v>28531</v>
      </c>
      <c r="W36" s="4">
        <v>0.15154776</v>
      </c>
      <c r="X36" s="4">
        <v>1.1501900000000001E-2</v>
      </c>
      <c r="Y36" s="3">
        <v>27513</v>
      </c>
      <c r="Z36" s="4">
        <v>0.14946203999999999</v>
      </c>
      <c r="AA36" s="4">
        <v>-3.5657080000000001E-2</v>
      </c>
      <c r="AB36" s="3">
        <v>28449</v>
      </c>
      <c r="AC36" s="4">
        <v>0.15067747000000001</v>
      </c>
      <c r="AD36" s="4">
        <v>3.4019460000000001E-2</v>
      </c>
      <c r="AE36" s="3">
        <v>26879</v>
      </c>
      <c r="AF36" s="4">
        <v>0.13931133000000001</v>
      </c>
      <c r="AG36" s="4">
        <v>-5.5201239999999999E-2</v>
      </c>
    </row>
    <row r="37" spans="1:33">
      <c r="A37" s="2" t="s">
        <v>49</v>
      </c>
      <c r="B37" s="2" t="s">
        <v>46</v>
      </c>
      <c r="C37" s="2" t="s">
        <v>56</v>
      </c>
      <c r="D37" s="3">
        <v>126558</v>
      </c>
      <c r="E37" s="4">
        <v>0.75934555000000004</v>
      </c>
      <c r="F37" s="4"/>
      <c r="G37" s="3">
        <v>131378</v>
      </c>
      <c r="H37" s="4">
        <v>0.76135092999999998</v>
      </c>
      <c r="I37" s="4">
        <v>3.8084489999999999E-2</v>
      </c>
      <c r="J37" s="3">
        <v>135093</v>
      </c>
      <c r="K37" s="4">
        <v>0.76303778</v>
      </c>
      <c r="L37" s="4">
        <v>2.827816E-2</v>
      </c>
      <c r="M37" s="3">
        <v>130208</v>
      </c>
      <c r="N37" s="4">
        <v>0.72807546000000001</v>
      </c>
      <c r="O37" s="4">
        <v>-3.6158240000000001E-2</v>
      </c>
      <c r="P37" s="3">
        <v>131617</v>
      </c>
      <c r="Q37" s="4">
        <v>0.72637098</v>
      </c>
      <c r="R37" s="4">
        <v>1.0823279999999999E-2</v>
      </c>
      <c r="S37" s="3">
        <v>136487</v>
      </c>
      <c r="T37" s="4">
        <v>0.72613077999999998</v>
      </c>
      <c r="U37" s="4">
        <v>3.700026E-2</v>
      </c>
      <c r="V37" s="3">
        <v>134675</v>
      </c>
      <c r="W37" s="4">
        <v>0.71536155999999995</v>
      </c>
      <c r="X37" s="4">
        <v>-1.327563E-2</v>
      </c>
      <c r="Y37" s="3">
        <v>130503</v>
      </c>
      <c r="Z37" s="4">
        <v>0.70893868000000004</v>
      </c>
      <c r="AA37" s="4">
        <v>-3.0978990000000001E-2</v>
      </c>
      <c r="AB37" s="3">
        <v>132183</v>
      </c>
      <c r="AC37" s="4">
        <v>0.70008868000000002</v>
      </c>
      <c r="AD37" s="4">
        <v>1.287456E-2</v>
      </c>
      <c r="AE37" s="3">
        <v>135109</v>
      </c>
      <c r="AF37" s="4">
        <v>0.70025828000000001</v>
      </c>
      <c r="AG37" s="4">
        <v>2.213066E-2</v>
      </c>
    </row>
    <row r="38" spans="1:33">
      <c r="A38" s="2" t="s">
        <v>49</v>
      </c>
      <c r="B38" s="2" t="s">
        <v>46</v>
      </c>
      <c r="C38" s="2" t="s">
        <v>48</v>
      </c>
      <c r="D38" s="3">
        <v>166667</v>
      </c>
      <c r="E38" s="4">
        <v>1</v>
      </c>
      <c r="F38" s="4"/>
      <c r="G38" s="3">
        <v>172559</v>
      </c>
      <c r="H38" s="4">
        <v>1</v>
      </c>
      <c r="I38" s="4">
        <v>3.5350189999999997E-2</v>
      </c>
      <c r="J38" s="3">
        <v>177046</v>
      </c>
      <c r="K38" s="4">
        <v>1</v>
      </c>
      <c r="L38" s="4">
        <v>2.6004940000000001E-2</v>
      </c>
      <c r="M38" s="3">
        <v>178839</v>
      </c>
      <c r="N38" s="4">
        <v>1</v>
      </c>
      <c r="O38" s="4">
        <v>1.012562E-2</v>
      </c>
      <c r="P38" s="3">
        <v>181198</v>
      </c>
      <c r="Q38" s="4">
        <v>1</v>
      </c>
      <c r="R38" s="4">
        <v>1.319525E-2</v>
      </c>
      <c r="S38" s="3">
        <v>187965</v>
      </c>
      <c r="T38" s="4">
        <v>1</v>
      </c>
      <c r="U38" s="4">
        <v>3.7343300000000003E-2</v>
      </c>
      <c r="V38" s="3">
        <v>188262</v>
      </c>
      <c r="W38" s="4">
        <v>1</v>
      </c>
      <c r="X38" s="4">
        <v>1.5787399999999999E-3</v>
      </c>
      <c r="Y38" s="3">
        <v>184082</v>
      </c>
      <c r="Z38" s="4">
        <v>1</v>
      </c>
      <c r="AA38" s="4">
        <v>-2.219981E-2</v>
      </c>
      <c r="AB38" s="3">
        <v>188809</v>
      </c>
      <c r="AC38" s="4">
        <v>1</v>
      </c>
      <c r="AD38" s="4">
        <v>2.5678570000000001E-2</v>
      </c>
      <c r="AE38" s="3">
        <v>192941</v>
      </c>
      <c r="AF38" s="4">
        <v>1</v>
      </c>
      <c r="AG38" s="4">
        <v>2.1883099999999999E-2</v>
      </c>
    </row>
    <row r="39" spans="1:33">
      <c r="A39" s="2" t="s">
        <v>49</v>
      </c>
      <c r="B39" s="2" t="s">
        <v>47</v>
      </c>
      <c r="C39" s="2" t="s">
        <v>52</v>
      </c>
      <c r="D39" s="3">
        <v>8098</v>
      </c>
      <c r="E39" s="4">
        <v>6.5924839999999998E-2</v>
      </c>
      <c r="F39" s="4"/>
      <c r="G39" s="3">
        <v>8331</v>
      </c>
      <c r="H39" s="4">
        <v>6.6498979999999999E-2</v>
      </c>
      <c r="I39" s="4">
        <v>2.8772249999999999E-2</v>
      </c>
      <c r="J39" s="3">
        <v>9125</v>
      </c>
      <c r="K39" s="4">
        <v>6.8193169999999997E-2</v>
      </c>
      <c r="L39" s="4">
        <v>9.5372940000000003E-2</v>
      </c>
      <c r="M39" s="3">
        <v>10089</v>
      </c>
      <c r="N39" s="4">
        <v>7.4713050000000003E-2</v>
      </c>
      <c r="O39" s="4">
        <v>0.10563507</v>
      </c>
      <c r="P39" s="3">
        <v>10702</v>
      </c>
      <c r="Q39" s="4">
        <v>7.8263849999999996E-2</v>
      </c>
      <c r="R39" s="4">
        <v>6.0787170000000001E-2</v>
      </c>
      <c r="S39" s="3">
        <v>12776</v>
      </c>
      <c r="T39" s="4">
        <v>9.3799889999999997E-2</v>
      </c>
      <c r="U39" s="4">
        <v>0.19373633000000001</v>
      </c>
      <c r="V39" s="3">
        <v>15432</v>
      </c>
      <c r="W39" s="4">
        <v>0.10930811999999999</v>
      </c>
      <c r="X39" s="4">
        <v>0.20788640999999999</v>
      </c>
      <c r="Y39" s="3">
        <v>15981</v>
      </c>
      <c r="Z39" s="4">
        <v>0.11127592</v>
      </c>
      <c r="AA39" s="4">
        <v>3.5581460000000002E-2</v>
      </c>
      <c r="AB39" s="3">
        <v>18011</v>
      </c>
      <c r="AC39" s="4">
        <v>0.11012526</v>
      </c>
      <c r="AD39" s="4">
        <v>0.12703136000000001</v>
      </c>
      <c r="AE39" s="3">
        <v>16625</v>
      </c>
      <c r="AF39" s="4">
        <v>9.9586140000000004E-2</v>
      </c>
      <c r="AG39" s="4">
        <v>-7.6969419999999997E-2</v>
      </c>
    </row>
    <row r="40" spans="1:33">
      <c r="A40" s="2" t="s">
        <v>49</v>
      </c>
      <c r="B40" s="2" t="s">
        <v>47</v>
      </c>
      <c r="C40" s="2" t="s">
        <v>53</v>
      </c>
      <c r="D40" s="3">
        <v>6431</v>
      </c>
      <c r="E40" s="4">
        <v>5.2355760000000001E-2</v>
      </c>
      <c r="F40" s="4"/>
      <c r="G40" s="3">
        <v>6529</v>
      </c>
      <c r="H40" s="4">
        <v>5.2119579999999999E-2</v>
      </c>
      <c r="I40" s="4">
        <v>1.528932E-2</v>
      </c>
      <c r="J40" s="3">
        <v>6299</v>
      </c>
      <c r="K40" s="4">
        <v>4.7072089999999997E-2</v>
      </c>
      <c r="L40" s="4">
        <v>-3.5285770000000001E-2</v>
      </c>
      <c r="M40" s="3">
        <v>6117</v>
      </c>
      <c r="N40" s="4">
        <v>4.5297949999999997E-2</v>
      </c>
      <c r="O40" s="4">
        <v>-2.8883490000000001E-2</v>
      </c>
      <c r="P40" s="3">
        <v>6185</v>
      </c>
      <c r="Q40" s="4">
        <v>4.5230109999999997E-2</v>
      </c>
      <c r="R40" s="4">
        <v>1.1142869999999999E-2</v>
      </c>
      <c r="S40" s="3">
        <v>6244</v>
      </c>
      <c r="T40" s="4">
        <v>4.5840069999999997E-2</v>
      </c>
      <c r="U40" s="4">
        <v>9.4503899999999995E-3</v>
      </c>
      <c r="V40" s="3">
        <v>6206</v>
      </c>
      <c r="W40" s="4">
        <v>4.3957990000000002E-2</v>
      </c>
      <c r="X40" s="4">
        <v>-6.0409299999999999E-3</v>
      </c>
      <c r="Y40" s="3">
        <v>6502</v>
      </c>
      <c r="Z40" s="4">
        <v>4.5270669999999999E-2</v>
      </c>
      <c r="AA40" s="4">
        <v>4.7646059999999997E-2</v>
      </c>
      <c r="AB40" s="3">
        <v>10129</v>
      </c>
      <c r="AC40" s="4">
        <v>6.1933370000000001E-2</v>
      </c>
      <c r="AD40" s="4">
        <v>0.55796628000000004</v>
      </c>
      <c r="AE40" s="3">
        <v>9504</v>
      </c>
      <c r="AF40" s="4">
        <v>5.6930880000000003E-2</v>
      </c>
      <c r="AG40" s="4">
        <v>-6.1731059999999997E-2</v>
      </c>
    </row>
    <row r="41" spans="1:33">
      <c r="A41" s="2" t="s">
        <v>49</v>
      </c>
      <c r="B41" s="2" t="s">
        <v>47</v>
      </c>
      <c r="C41" s="2" t="s">
        <v>54</v>
      </c>
      <c r="D41" s="3">
        <v>8909</v>
      </c>
      <c r="E41" s="4">
        <v>7.2532630000000001E-2</v>
      </c>
      <c r="F41" s="4"/>
      <c r="G41" s="3">
        <v>7289</v>
      </c>
      <c r="H41" s="4">
        <v>5.8180999999999997E-2</v>
      </c>
      <c r="I41" s="4">
        <v>-0.18190985000000001</v>
      </c>
      <c r="J41" s="3">
        <v>7108</v>
      </c>
      <c r="K41" s="4">
        <v>5.3114710000000002E-2</v>
      </c>
      <c r="L41" s="4">
        <v>-2.4853940000000001E-2</v>
      </c>
      <c r="M41" s="3">
        <v>7086</v>
      </c>
      <c r="N41" s="4">
        <v>5.2471940000000002E-2</v>
      </c>
      <c r="O41" s="4">
        <v>-3.0610500000000001E-3</v>
      </c>
      <c r="P41" s="3">
        <v>7999</v>
      </c>
      <c r="Q41" s="4">
        <v>5.849795E-2</v>
      </c>
      <c r="R41" s="4">
        <v>0.12895597</v>
      </c>
      <c r="S41" s="3">
        <v>8382</v>
      </c>
      <c r="T41" s="4">
        <v>6.1542609999999998E-2</v>
      </c>
      <c r="U41" s="4">
        <v>4.785847E-2</v>
      </c>
      <c r="V41" s="3">
        <v>8568</v>
      </c>
      <c r="W41" s="4">
        <v>6.0689319999999998E-2</v>
      </c>
      <c r="X41" s="4">
        <v>2.2144480000000001E-2</v>
      </c>
      <c r="Y41" s="3">
        <v>7907</v>
      </c>
      <c r="Z41" s="4">
        <v>5.5056929999999997E-2</v>
      </c>
      <c r="AA41" s="4">
        <v>-7.7141139999999997E-2</v>
      </c>
      <c r="AB41" s="3">
        <v>9573</v>
      </c>
      <c r="AC41" s="4">
        <v>5.8531739999999999E-2</v>
      </c>
      <c r="AD41" s="4">
        <v>0.21068074000000001</v>
      </c>
      <c r="AE41" s="3">
        <v>10858</v>
      </c>
      <c r="AF41" s="4">
        <v>6.5039959999999994E-2</v>
      </c>
      <c r="AG41" s="4">
        <v>0.13420873</v>
      </c>
    </row>
    <row r="42" spans="1:33">
      <c r="A42" s="2" t="s">
        <v>49</v>
      </c>
      <c r="B42" s="2" t="s">
        <v>47</v>
      </c>
      <c r="C42" s="2" t="s">
        <v>55</v>
      </c>
      <c r="D42" s="3">
        <v>13324</v>
      </c>
      <c r="E42" s="4">
        <v>0.10847606999999999</v>
      </c>
      <c r="F42" s="4"/>
      <c r="G42" s="3">
        <v>12727</v>
      </c>
      <c r="H42" s="4">
        <v>0.10159036</v>
      </c>
      <c r="I42" s="4">
        <v>-4.4849220000000002E-2</v>
      </c>
      <c r="J42" s="3">
        <v>12008</v>
      </c>
      <c r="K42" s="4">
        <v>8.9738670000000006E-2</v>
      </c>
      <c r="L42" s="4">
        <v>-5.645377E-2</v>
      </c>
      <c r="M42" s="3">
        <v>20771</v>
      </c>
      <c r="N42" s="4">
        <v>0.15381557000000001</v>
      </c>
      <c r="O42" s="4">
        <v>0.72972437000000001</v>
      </c>
      <c r="P42" s="3">
        <v>20435</v>
      </c>
      <c r="Q42" s="4">
        <v>0.14943756999999999</v>
      </c>
      <c r="R42" s="4">
        <v>-1.616329E-2</v>
      </c>
      <c r="S42" s="3">
        <v>18071</v>
      </c>
      <c r="T42" s="4">
        <v>0.13267416000000001</v>
      </c>
      <c r="U42" s="4">
        <v>-0.11571178</v>
      </c>
      <c r="V42" s="3">
        <v>19249</v>
      </c>
      <c r="W42" s="4">
        <v>0.13634452</v>
      </c>
      <c r="X42" s="4">
        <v>6.5190579999999998E-2</v>
      </c>
      <c r="Y42" s="3">
        <v>18801</v>
      </c>
      <c r="Z42" s="4">
        <v>0.13091079</v>
      </c>
      <c r="AA42" s="4">
        <v>-2.3272830000000001E-2</v>
      </c>
      <c r="AB42" s="3">
        <v>23168</v>
      </c>
      <c r="AC42" s="4">
        <v>0.1416569</v>
      </c>
      <c r="AD42" s="4">
        <v>0.23228886000000001</v>
      </c>
      <c r="AE42" s="3">
        <v>21853</v>
      </c>
      <c r="AF42" s="4">
        <v>0.13090648999999999</v>
      </c>
      <c r="AG42" s="4">
        <v>-5.6748300000000002E-2</v>
      </c>
    </row>
    <row r="43" spans="1:33">
      <c r="A43" s="2" t="s">
        <v>49</v>
      </c>
      <c r="B43" s="2" t="s">
        <v>47</v>
      </c>
      <c r="C43" s="2" t="s">
        <v>56</v>
      </c>
      <c r="D43" s="3">
        <v>83957</v>
      </c>
      <c r="E43" s="4">
        <v>0.68350845000000005</v>
      </c>
      <c r="F43" s="4"/>
      <c r="G43" s="3">
        <v>88272</v>
      </c>
      <c r="H43" s="4">
        <v>0.70462248000000005</v>
      </c>
      <c r="I43" s="4">
        <v>5.139519E-2</v>
      </c>
      <c r="J43" s="3">
        <v>97294</v>
      </c>
      <c r="K43" s="4">
        <v>0.72708614000000005</v>
      </c>
      <c r="L43" s="4">
        <v>0.10221279</v>
      </c>
      <c r="M43" s="3">
        <v>89152</v>
      </c>
      <c r="N43" s="4">
        <v>0.66019934999999996</v>
      </c>
      <c r="O43" s="4">
        <v>-8.3683590000000002E-2</v>
      </c>
      <c r="P43" s="3">
        <v>89601</v>
      </c>
      <c r="Q43" s="4">
        <v>0.65522579999999997</v>
      </c>
      <c r="R43" s="4">
        <v>5.0308699999999998E-3</v>
      </c>
      <c r="S43" s="3">
        <v>88720</v>
      </c>
      <c r="T43" s="4">
        <v>0.65137462000000002</v>
      </c>
      <c r="U43" s="4">
        <v>-9.8359599999999995E-3</v>
      </c>
      <c r="V43" s="3">
        <v>90091</v>
      </c>
      <c r="W43" s="4">
        <v>0.63814075000000003</v>
      </c>
      <c r="X43" s="4">
        <v>1.5457179999999999E-2</v>
      </c>
      <c r="Y43" s="3">
        <v>93014</v>
      </c>
      <c r="Z43" s="4">
        <v>0.64765888000000005</v>
      </c>
      <c r="AA43" s="4">
        <v>3.244126E-2</v>
      </c>
      <c r="AB43" s="3">
        <v>101225</v>
      </c>
      <c r="AC43" s="4">
        <v>0.61892190999999996</v>
      </c>
      <c r="AD43" s="4">
        <v>8.8277830000000002E-2</v>
      </c>
      <c r="AE43" s="3">
        <v>106715</v>
      </c>
      <c r="AF43" s="4">
        <v>0.63924930999999996</v>
      </c>
      <c r="AG43" s="4">
        <v>5.4237720000000003E-2</v>
      </c>
    </row>
    <row r="44" spans="1:33">
      <c r="A44" s="2" t="s">
        <v>49</v>
      </c>
      <c r="B44" s="2" t="s">
        <v>47</v>
      </c>
      <c r="C44" s="2" t="s">
        <v>48</v>
      </c>
      <c r="D44" s="3">
        <v>122832</v>
      </c>
      <c r="E44" s="4">
        <v>1</v>
      </c>
      <c r="F44" s="4"/>
      <c r="G44" s="3">
        <v>125275</v>
      </c>
      <c r="H44" s="4">
        <v>1</v>
      </c>
      <c r="I44" s="4">
        <v>1.9890109999999999E-2</v>
      </c>
      <c r="J44" s="3">
        <v>133814</v>
      </c>
      <c r="K44" s="4">
        <v>1</v>
      </c>
      <c r="L44" s="4">
        <v>6.8159429999999993E-2</v>
      </c>
      <c r="M44" s="3">
        <v>135039</v>
      </c>
      <c r="N44" s="4">
        <v>1</v>
      </c>
      <c r="O44" s="4">
        <v>9.15119E-3</v>
      </c>
      <c r="P44" s="3">
        <v>136748</v>
      </c>
      <c r="Q44" s="4">
        <v>1</v>
      </c>
      <c r="R44" s="4">
        <v>1.265965E-2</v>
      </c>
      <c r="S44" s="3">
        <v>136204</v>
      </c>
      <c r="T44" s="4">
        <v>1</v>
      </c>
      <c r="U44" s="4">
        <v>-3.9817200000000002E-3</v>
      </c>
      <c r="V44" s="3">
        <v>141177</v>
      </c>
      <c r="W44" s="4">
        <v>1</v>
      </c>
      <c r="X44" s="4">
        <v>3.6515899999999997E-2</v>
      </c>
      <c r="Y44" s="3">
        <v>143615</v>
      </c>
      <c r="Z44" s="4">
        <v>1</v>
      </c>
      <c r="AA44" s="4">
        <v>1.726828E-2</v>
      </c>
      <c r="AB44" s="3">
        <v>163550</v>
      </c>
      <c r="AC44" s="4">
        <v>1</v>
      </c>
      <c r="AD44" s="4">
        <v>0.13880732000000001</v>
      </c>
      <c r="AE44" s="3">
        <v>166938</v>
      </c>
      <c r="AF44" s="4">
        <v>1</v>
      </c>
      <c r="AG44" s="4">
        <v>2.0714159999999999E-2</v>
      </c>
    </row>
    <row r="45" spans="1:33">
      <c r="A45" s="2" t="s">
        <v>49</v>
      </c>
      <c r="B45" s="2" t="s">
        <v>48</v>
      </c>
      <c r="C45" s="2" t="s">
        <v>52</v>
      </c>
      <c r="D45" s="3">
        <v>309028</v>
      </c>
      <c r="E45" s="4">
        <v>0.40794597999999999</v>
      </c>
      <c r="F45" s="4"/>
      <c r="G45" s="3">
        <v>326158</v>
      </c>
      <c r="H45" s="4">
        <v>0.41502128999999999</v>
      </c>
      <c r="I45" s="4">
        <v>5.5434049999999999E-2</v>
      </c>
      <c r="J45" s="3">
        <v>338484</v>
      </c>
      <c r="K45" s="4">
        <v>0.41799279</v>
      </c>
      <c r="L45" s="4">
        <v>3.779163E-2</v>
      </c>
      <c r="M45" s="3">
        <v>352552</v>
      </c>
      <c r="N45" s="4">
        <v>0.42516540000000003</v>
      </c>
      <c r="O45" s="4">
        <v>4.1561769999999998E-2</v>
      </c>
      <c r="P45" s="3">
        <v>358977</v>
      </c>
      <c r="Q45" s="4">
        <v>0.42496159</v>
      </c>
      <c r="R45" s="4">
        <v>1.8222809999999999E-2</v>
      </c>
      <c r="S45" s="3">
        <v>378582</v>
      </c>
      <c r="T45" s="4">
        <v>0.43194821999999999</v>
      </c>
      <c r="U45" s="4">
        <v>5.4614780000000002E-2</v>
      </c>
      <c r="V45" s="3">
        <v>374552</v>
      </c>
      <c r="W45" s="4">
        <v>0.43414799999999998</v>
      </c>
      <c r="X45" s="4">
        <v>-1.064445E-2</v>
      </c>
      <c r="Y45" s="3">
        <v>373351</v>
      </c>
      <c r="Z45" s="4">
        <v>0.43796686000000001</v>
      </c>
      <c r="AA45" s="4">
        <v>-3.2084399999999999E-3</v>
      </c>
      <c r="AB45" s="3">
        <v>373863</v>
      </c>
      <c r="AC45" s="4">
        <v>0.42659745999999998</v>
      </c>
      <c r="AD45" s="4">
        <v>1.3724900000000001E-3</v>
      </c>
      <c r="AE45" s="3">
        <v>376555</v>
      </c>
      <c r="AF45" s="4">
        <v>0.42198518000000002</v>
      </c>
      <c r="AG45" s="4">
        <v>7.2010900000000003E-3</v>
      </c>
    </row>
    <row r="46" spans="1:33">
      <c r="A46" s="2" t="s">
        <v>49</v>
      </c>
      <c r="B46" s="2" t="s">
        <v>48</v>
      </c>
      <c r="C46" s="2" t="s">
        <v>53</v>
      </c>
      <c r="D46" s="3">
        <v>118526</v>
      </c>
      <c r="E46" s="4">
        <v>0.15646525999999999</v>
      </c>
      <c r="F46" s="4"/>
      <c r="G46" s="3">
        <v>123455</v>
      </c>
      <c r="H46" s="4">
        <v>0.15709044</v>
      </c>
      <c r="I46" s="4">
        <v>4.158618E-2</v>
      </c>
      <c r="J46" s="3">
        <v>126132</v>
      </c>
      <c r="K46" s="4">
        <v>0.15575985000000001</v>
      </c>
      <c r="L46" s="4">
        <v>2.168612E-2</v>
      </c>
      <c r="M46" s="3">
        <v>128502</v>
      </c>
      <c r="N46" s="4">
        <v>0.15496853999999999</v>
      </c>
      <c r="O46" s="4">
        <v>1.8788289999999999E-2</v>
      </c>
      <c r="P46" s="3">
        <v>132014</v>
      </c>
      <c r="Q46" s="4">
        <v>0.15628015000000001</v>
      </c>
      <c r="R46" s="4">
        <v>2.733325E-2</v>
      </c>
      <c r="S46" s="3">
        <v>135541</v>
      </c>
      <c r="T46" s="4">
        <v>0.15464744</v>
      </c>
      <c r="U46" s="4">
        <v>2.6716980000000001E-2</v>
      </c>
      <c r="V46" s="3">
        <v>129179</v>
      </c>
      <c r="W46" s="4">
        <v>0.14973328</v>
      </c>
      <c r="X46" s="4">
        <v>-4.6936400000000003E-2</v>
      </c>
      <c r="Y46" s="3">
        <v>125238</v>
      </c>
      <c r="Z46" s="4">
        <v>0.14691314999999999</v>
      </c>
      <c r="AA46" s="4">
        <v>-3.0510180000000001E-2</v>
      </c>
      <c r="AB46" s="3">
        <v>126039</v>
      </c>
      <c r="AC46" s="4">
        <v>0.14381706999999999</v>
      </c>
      <c r="AD46" s="4">
        <v>6.3948099999999999E-3</v>
      </c>
      <c r="AE46" s="3">
        <v>129225</v>
      </c>
      <c r="AF46" s="4">
        <v>0.14481569</v>
      </c>
      <c r="AG46" s="4">
        <v>2.5279909999999999E-2</v>
      </c>
    </row>
    <row r="47" spans="1:33">
      <c r="A47" s="2" t="s">
        <v>49</v>
      </c>
      <c r="B47" s="2" t="s">
        <v>48</v>
      </c>
      <c r="C47" s="2" t="s">
        <v>54</v>
      </c>
      <c r="D47" s="3">
        <v>63166</v>
      </c>
      <c r="E47" s="4">
        <v>8.3384710000000001E-2</v>
      </c>
      <c r="F47" s="4"/>
      <c r="G47" s="3">
        <v>59983</v>
      </c>
      <c r="H47" s="4">
        <v>7.6325420000000005E-2</v>
      </c>
      <c r="I47" s="4">
        <v>-5.0388049999999997E-2</v>
      </c>
      <c r="J47" s="3">
        <v>55545</v>
      </c>
      <c r="K47" s="4">
        <v>6.8591910000000006E-2</v>
      </c>
      <c r="L47" s="4">
        <v>-7.3990600000000004E-2</v>
      </c>
      <c r="M47" s="3">
        <v>53833</v>
      </c>
      <c r="N47" s="4">
        <v>6.4921110000000004E-2</v>
      </c>
      <c r="O47" s="4">
        <v>-3.080983E-2</v>
      </c>
      <c r="P47" s="3">
        <v>56449</v>
      </c>
      <c r="Q47" s="4">
        <v>6.6824590000000003E-2</v>
      </c>
      <c r="R47" s="4">
        <v>4.8579610000000002E-2</v>
      </c>
      <c r="S47" s="3">
        <v>60281</v>
      </c>
      <c r="T47" s="4">
        <v>6.8778229999999996E-2</v>
      </c>
      <c r="U47" s="4">
        <v>6.7890039999999999E-2</v>
      </c>
      <c r="V47" s="3">
        <v>62627</v>
      </c>
      <c r="W47" s="4">
        <v>7.2591450000000002E-2</v>
      </c>
      <c r="X47" s="4">
        <v>3.8916760000000002E-2</v>
      </c>
      <c r="Y47" s="3">
        <v>61659</v>
      </c>
      <c r="Z47" s="4">
        <v>7.2330900000000004E-2</v>
      </c>
      <c r="AA47" s="4">
        <v>-1.544649E-2</v>
      </c>
      <c r="AB47" s="3">
        <v>69800</v>
      </c>
      <c r="AC47" s="4">
        <v>7.9645199999999999E-2</v>
      </c>
      <c r="AD47" s="4">
        <v>0.13202061000000001</v>
      </c>
      <c r="AE47" s="3">
        <v>74262</v>
      </c>
      <c r="AF47" s="4">
        <v>8.322119E-2</v>
      </c>
      <c r="AG47" s="4">
        <v>6.3926419999999998E-2</v>
      </c>
    </row>
    <row r="48" spans="1:33">
      <c r="A48" s="2" t="s">
        <v>49</v>
      </c>
      <c r="B48" s="2" t="s">
        <v>48</v>
      </c>
      <c r="C48" s="2" t="s">
        <v>55</v>
      </c>
      <c r="D48" s="3">
        <v>42915</v>
      </c>
      <c r="E48" s="4">
        <v>5.6651890000000003E-2</v>
      </c>
      <c r="F48" s="4"/>
      <c r="G48" s="3">
        <v>42914</v>
      </c>
      <c r="H48" s="4">
        <v>5.4606429999999997E-2</v>
      </c>
      <c r="I48" s="4">
        <v>-1.679E-5</v>
      </c>
      <c r="J48" s="3">
        <v>44554</v>
      </c>
      <c r="K48" s="4">
        <v>5.502013E-2</v>
      </c>
      <c r="L48" s="4">
        <v>3.8220440000000001E-2</v>
      </c>
      <c r="M48" s="3">
        <v>62961</v>
      </c>
      <c r="N48" s="4">
        <v>7.5928179999999998E-2</v>
      </c>
      <c r="O48" s="4">
        <v>0.41311439999999999</v>
      </c>
      <c r="P48" s="3">
        <v>64515</v>
      </c>
      <c r="Q48" s="4">
        <v>7.6373910000000003E-2</v>
      </c>
      <c r="R48" s="4">
        <v>2.469145E-2</v>
      </c>
      <c r="S48" s="3">
        <v>65269</v>
      </c>
      <c r="T48" s="4">
        <v>7.4469289999999994E-2</v>
      </c>
      <c r="U48" s="4">
        <v>1.168194E-2</v>
      </c>
      <c r="V48" s="3">
        <v>62180</v>
      </c>
      <c r="W48" s="4">
        <v>7.2073040000000005E-2</v>
      </c>
      <c r="X48" s="4">
        <v>-4.7331320000000003E-2</v>
      </c>
      <c r="Y48" s="3">
        <v>59954</v>
      </c>
      <c r="Z48" s="4">
        <v>7.0330100000000006E-2</v>
      </c>
      <c r="AA48" s="4">
        <v>-3.5795149999999998E-2</v>
      </c>
      <c r="AB48" s="3">
        <v>64967</v>
      </c>
      <c r="AC48" s="4">
        <v>7.4131050000000004E-2</v>
      </c>
      <c r="AD48" s="4">
        <v>8.3621310000000004E-2</v>
      </c>
      <c r="AE48" s="3">
        <v>62810</v>
      </c>
      <c r="AF48" s="4">
        <v>7.0387519999999995E-2</v>
      </c>
      <c r="AG48" s="4">
        <v>-3.3208630000000003E-2</v>
      </c>
    </row>
    <row r="49" spans="1:33">
      <c r="A49" s="2" t="s">
        <v>49</v>
      </c>
      <c r="B49" s="2" t="s">
        <v>48</v>
      </c>
      <c r="C49" s="2" t="s">
        <v>56</v>
      </c>
      <c r="D49" s="3">
        <v>210523</v>
      </c>
      <c r="E49" s="4">
        <v>0.27791033999999998</v>
      </c>
      <c r="F49" s="4"/>
      <c r="G49" s="3">
        <v>219670</v>
      </c>
      <c r="H49" s="4">
        <v>0.27952043999999998</v>
      </c>
      <c r="I49" s="4">
        <v>4.3451469999999999E-2</v>
      </c>
      <c r="J49" s="3">
        <v>232490</v>
      </c>
      <c r="K49" s="4">
        <v>0.28710075000000002</v>
      </c>
      <c r="L49" s="4">
        <v>5.8357739999999998E-2</v>
      </c>
      <c r="M49" s="3">
        <v>219363</v>
      </c>
      <c r="N49" s="4">
        <v>0.26454411999999999</v>
      </c>
      <c r="O49" s="4">
        <v>-5.6461339999999999E-2</v>
      </c>
      <c r="P49" s="3">
        <v>221240</v>
      </c>
      <c r="Q49" s="4">
        <v>0.26190675000000002</v>
      </c>
      <c r="R49" s="4">
        <v>8.5551299999999993E-3</v>
      </c>
      <c r="S49" s="3">
        <v>225362</v>
      </c>
      <c r="T49" s="4">
        <v>0.25712939000000001</v>
      </c>
      <c r="U49" s="4">
        <v>1.863095E-2</v>
      </c>
      <c r="V49" s="3">
        <v>224896</v>
      </c>
      <c r="W49" s="4">
        <v>0.26067913999999998</v>
      </c>
      <c r="X49" s="4">
        <v>-2.0682299999999999E-3</v>
      </c>
      <c r="Y49" s="3">
        <v>223863</v>
      </c>
      <c r="Z49" s="4">
        <v>0.26260729999999999</v>
      </c>
      <c r="AA49" s="4">
        <v>-4.5913300000000002E-3</v>
      </c>
      <c r="AB49" s="3">
        <v>233901</v>
      </c>
      <c r="AC49" s="4">
        <v>0.26689364999999998</v>
      </c>
      <c r="AD49" s="4">
        <v>4.4840680000000001E-2</v>
      </c>
      <c r="AE49" s="3">
        <v>242512</v>
      </c>
      <c r="AF49" s="4">
        <v>0.27177048999999998</v>
      </c>
      <c r="AG49" s="4">
        <v>3.681512E-2</v>
      </c>
    </row>
    <row r="50" spans="1:33">
      <c r="A50" s="2" t="s">
        <v>49</v>
      </c>
      <c r="B50" s="2" t="s">
        <v>48</v>
      </c>
      <c r="C50" s="2" t="s">
        <v>48</v>
      </c>
      <c r="D50" s="3">
        <v>757521</v>
      </c>
      <c r="E50" s="4">
        <v>1</v>
      </c>
      <c r="F50" s="4"/>
      <c r="G50" s="3">
        <v>785883</v>
      </c>
      <c r="H50" s="4">
        <v>1</v>
      </c>
      <c r="I50" s="4">
        <v>3.7440939999999999E-2</v>
      </c>
      <c r="J50" s="3">
        <v>809785</v>
      </c>
      <c r="K50" s="4">
        <v>1</v>
      </c>
      <c r="L50" s="4">
        <v>3.041398E-2</v>
      </c>
      <c r="M50" s="3">
        <v>829212</v>
      </c>
      <c r="N50" s="4">
        <v>1</v>
      </c>
      <c r="O50" s="4">
        <v>2.3990460000000002E-2</v>
      </c>
      <c r="P50" s="3">
        <v>844728</v>
      </c>
      <c r="Q50" s="4">
        <v>1</v>
      </c>
      <c r="R50" s="4">
        <v>1.8711160000000001E-2</v>
      </c>
      <c r="S50" s="3">
        <v>876453</v>
      </c>
      <c r="T50" s="4">
        <v>1</v>
      </c>
      <c r="U50" s="4">
        <v>3.7556699999999998E-2</v>
      </c>
      <c r="V50" s="3">
        <v>862730</v>
      </c>
      <c r="W50" s="4">
        <v>1</v>
      </c>
      <c r="X50" s="4">
        <v>-1.565739E-2</v>
      </c>
      <c r="Y50" s="3">
        <v>852463</v>
      </c>
      <c r="Z50" s="4">
        <v>1</v>
      </c>
      <c r="AA50" s="4">
        <v>-1.1899989999999999E-2</v>
      </c>
      <c r="AB50" s="3">
        <v>876384</v>
      </c>
      <c r="AC50" s="4">
        <v>1</v>
      </c>
      <c r="AD50" s="4">
        <v>2.8060399999999999E-2</v>
      </c>
      <c r="AE50" s="3">
        <v>892343</v>
      </c>
      <c r="AF50" s="4">
        <v>1</v>
      </c>
      <c r="AG50" s="4">
        <v>1.8209759999999998E-2</v>
      </c>
    </row>
  </sheetData>
  <autoFilter ref="A4:AG4" xr:uid="{00000000-0009-0000-0000-000002000000}"/>
  <mergeCells count="13">
    <mergeCell ref="A1:AG1"/>
    <mergeCell ref="A2:AG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6"/>
  <sheetViews>
    <sheetView workbookViewId="0">
      <pane xSplit="2" ySplit="4" topLeftCell="C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31.7109375" customWidth="1"/>
    <col min="2" max="2" width="17.7109375" customWidth="1"/>
    <col min="3" max="3" width="12.7109375" customWidth="1"/>
    <col min="4" max="4" width="10.7109375" customWidth="1"/>
    <col min="5" max="5" width="29.7109375" customWidth="1"/>
    <col min="6" max="6" width="12.7109375" customWidth="1"/>
    <col min="7" max="7" width="10.7109375" customWidth="1"/>
    <col min="8" max="8" width="29.7109375" customWidth="1"/>
    <col min="9" max="9" width="12.7109375" customWidth="1"/>
    <col min="10" max="10" width="10.7109375" customWidth="1"/>
    <col min="11" max="11" width="29.7109375" customWidth="1"/>
    <col min="12" max="12" width="12.7109375" customWidth="1"/>
    <col min="13" max="13" width="10.7109375" customWidth="1"/>
    <col min="14" max="14" width="29.7109375" customWidth="1"/>
    <col min="15" max="15" width="12.7109375" customWidth="1"/>
    <col min="16" max="16" width="10.7109375" customWidth="1"/>
    <col min="17" max="17" width="29.7109375" customWidth="1"/>
    <col min="18" max="18" width="12.7109375" customWidth="1"/>
    <col min="19" max="19" width="10.7109375" customWidth="1"/>
    <col min="20" max="20" width="29.7109375" customWidth="1"/>
    <col min="21" max="21" width="12.7109375" customWidth="1"/>
    <col min="22" max="22" width="10.7109375" customWidth="1"/>
    <col min="23" max="23" width="29.7109375" customWidth="1"/>
    <col min="24" max="24" width="12.7109375" customWidth="1"/>
    <col min="25" max="25" width="10.7109375" customWidth="1"/>
    <col min="26" max="26" width="29.7109375" customWidth="1"/>
    <col min="27" max="27" width="12.7109375" customWidth="1"/>
    <col min="28" max="28" width="10.7109375" customWidth="1"/>
    <col min="29" max="29" width="29.7109375" customWidth="1"/>
    <col min="30" max="30" width="12.7109375" customWidth="1"/>
    <col min="31" max="31" width="10.7109375" customWidth="1"/>
    <col min="32" max="32" width="29.7109375" customWidth="1"/>
  </cols>
  <sheetData>
    <row r="1" spans="1:32" ht="21.95" customHeight="1">
      <c r="A1" s="10" t="s">
        <v>57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>
      <c r="A3" s="12"/>
      <c r="B3" s="12"/>
      <c r="C3" s="12" t="s">
        <v>29</v>
      </c>
      <c r="D3" s="12"/>
      <c r="E3" s="12"/>
      <c r="F3" s="12" t="s">
        <v>30</v>
      </c>
      <c r="G3" s="12"/>
      <c r="H3" s="12"/>
      <c r="I3" s="12" t="s">
        <v>31</v>
      </c>
      <c r="J3" s="12"/>
      <c r="K3" s="12"/>
      <c r="L3" s="12" t="s">
        <v>32</v>
      </c>
      <c r="M3" s="12"/>
      <c r="N3" s="12"/>
      <c r="O3" s="12" t="s">
        <v>33</v>
      </c>
      <c r="P3" s="12"/>
      <c r="Q3" s="12"/>
      <c r="R3" s="12" t="s">
        <v>34</v>
      </c>
      <c r="S3" s="12"/>
      <c r="T3" s="12"/>
      <c r="U3" s="12" t="s">
        <v>35</v>
      </c>
      <c r="V3" s="12"/>
      <c r="W3" s="12"/>
      <c r="X3" s="12" t="s">
        <v>36</v>
      </c>
      <c r="Y3" s="12"/>
      <c r="Z3" s="12"/>
      <c r="AA3" s="12" t="s">
        <v>37</v>
      </c>
      <c r="AB3" s="12"/>
      <c r="AC3" s="12"/>
      <c r="AD3" s="12" t="s">
        <v>38</v>
      </c>
      <c r="AE3" s="12"/>
      <c r="AF3" s="12"/>
    </row>
    <row r="4" spans="1:32">
      <c r="A4" s="1" t="s">
        <v>39</v>
      </c>
      <c r="B4" s="1" t="s">
        <v>58</v>
      </c>
      <c r="C4" s="1" t="s">
        <v>41</v>
      </c>
      <c r="D4" s="1" t="s">
        <v>42</v>
      </c>
      <c r="E4" s="1" t="s">
        <v>43</v>
      </c>
      <c r="F4" s="1" t="s">
        <v>41</v>
      </c>
      <c r="G4" s="1" t="s">
        <v>42</v>
      </c>
      <c r="H4" s="1" t="s">
        <v>43</v>
      </c>
      <c r="I4" s="1" t="s">
        <v>41</v>
      </c>
      <c r="J4" s="1" t="s">
        <v>42</v>
      </c>
      <c r="K4" s="1" t="s">
        <v>43</v>
      </c>
      <c r="L4" s="1" t="s">
        <v>41</v>
      </c>
      <c r="M4" s="1" t="s">
        <v>42</v>
      </c>
      <c r="N4" s="1" t="s">
        <v>43</v>
      </c>
      <c r="O4" s="1" t="s">
        <v>41</v>
      </c>
      <c r="P4" s="1" t="s">
        <v>42</v>
      </c>
      <c r="Q4" s="1" t="s">
        <v>43</v>
      </c>
      <c r="R4" s="1" t="s">
        <v>41</v>
      </c>
      <c r="S4" s="1" t="s">
        <v>42</v>
      </c>
      <c r="T4" s="1" t="s">
        <v>43</v>
      </c>
      <c r="U4" s="1" t="s">
        <v>41</v>
      </c>
      <c r="V4" s="1" t="s">
        <v>42</v>
      </c>
      <c r="W4" s="1" t="s">
        <v>43</v>
      </c>
      <c r="X4" s="1" t="s">
        <v>41</v>
      </c>
      <c r="Y4" s="1" t="s">
        <v>42</v>
      </c>
      <c r="Z4" s="1" t="s">
        <v>43</v>
      </c>
      <c r="AA4" s="1" t="s">
        <v>41</v>
      </c>
      <c r="AB4" s="1" t="s">
        <v>42</v>
      </c>
      <c r="AC4" s="1" t="s">
        <v>43</v>
      </c>
      <c r="AD4" s="1" t="s">
        <v>41</v>
      </c>
      <c r="AE4" s="1" t="s">
        <v>42</v>
      </c>
      <c r="AF4" s="1" t="s">
        <v>43</v>
      </c>
    </row>
    <row r="5" spans="1:32">
      <c r="A5" s="2" t="s">
        <v>44</v>
      </c>
      <c r="B5" s="2" t="s">
        <v>59</v>
      </c>
      <c r="C5" s="3">
        <v>1333156</v>
      </c>
      <c r="D5" s="4">
        <v>0.54366517999999997</v>
      </c>
      <c r="E5" s="4"/>
      <c r="F5" s="3">
        <v>1337007</v>
      </c>
      <c r="G5" s="4">
        <v>0.54474440000000002</v>
      </c>
      <c r="H5" s="4">
        <v>2.88887E-3</v>
      </c>
      <c r="I5" s="3">
        <v>1345290</v>
      </c>
      <c r="J5" s="4">
        <v>0.54363410000000001</v>
      </c>
      <c r="K5" s="4">
        <v>6.1950800000000004E-3</v>
      </c>
      <c r="L5" s="3">
        <v>1366599</v>
      </c>
      <c r="M5" s="4">
        <v>0.54468501999999996</v>
      </c>
      <c r="N5" s="4">
        <v>1.5839490000000001E-2</v>
      </c>
      <c r="O5" s="3">
        <v>1364157</v>
      </c>
      <c r="P5" s="4">
        <v>0.54854539000000002</v>
      </c>
      <c r="Q5" s="4">
        <v>-1.7867499999999999E-3</v>
      </c>
      <c r="R5" s="3">
        <v>1394011</v>
      </c>
      <c r="S5" s="4">
        <v>0.55779162999999998</v>
      </c>
      <c r="T5" s="4">
        <v>2.1884279999999999E-2</v>
      </c>
      <c r="U5" s="3">
        <v>1354514</v>
      </c>
      <c r="V5" s="4">
        <v>0.55527629999999994</v>
      </c>
      <c r="W5" s="4">
        <v>-2.8332969999999999E-2</v>
      </c>
      <c r="X5" s="3">
        <v>1314836</v>
      </c>
      <c r="Y5" s="4">
        <v>0.54948459999999999</v>
      </c>
      <c r="Z5" s="4">
        <v>-2.929325E-2</v>
      </c>
      <c r="AA5" s="3">
        <v>1332432</v>
      </c>
      <c r="AB5" s="4">
        <v>0.54461758999999998</v>
      </c>
      <c r="AC5" s="4">
        <v>1.338289E-2</v>
      </c>
      <c r="AD5" s="3">
        <v>1376748</v>
      </c>
      <c r="AE5" s="4">
        <v>0.54233679000000001</v>
      </c>
      <c r="AF5" s="4">
        <v>3.3259339999999998E-2</v>
      </c>
    </row>
    <row r="6" spans="1:32">
      <c r="A6" s="2" t="s">
        <v>44</v>
      </c>
      <c r="B6" s="2" t="s">
        <v>60</v>
      </c>
      <c r="C6" s="3">
        <v>1022592</v>
      </c>
      <c r="D6" s="4">
        <v>0.41701612999999998</v>
      </c>
      <c r="E6" s="4"/>
      <c r="F6" s="3">
        <v>1021340</v>
      </c>
      <c r="G6" s="4">
        <v>0.41613032</v>
      </c>
      <c r="H6" s="4">
        <v>-1.2240899999999999E-3</v>
      </c>
      <c r="I6" s="3">
        <v>1030607</v>
      </c>
      <c r="J6" s="4">
        <v>0.41647031000000001</v>
      </c>
      <c r="K6" s="4">
        <v>9.0738799999999994E-3</v>
      </c>
      <c r="L6" s="3">
        <v>1043596</v>
      </c>
      <c r="M6" s="4">
        <v>0.41594575</v>
      </c>
      <c r="N6" s="4">
        <v>1.2602510000000001E-2</v>
      </c>
      <c r="O6" s="3">
        <v>1023280</v>
      </c>
      <c r="P6" s="4">
        <v>0.41147423</v>
      </c>
      <c r="Q6" s="4">
        <v>-1.9467169999999999E-2</v>
      </c>
      <c r="R6" s="3">
        <v>1002587</v>
      </c>
      <c r="S6" s="4">
        <v>0.40116953999999999</v>
      </c>
      <c r="T6" s="4">
        <v>-2.0222190000000001E-2</v>
      </c>
      <c r="U6" s="3">
        <v>983272</v>
      </c>
      <c r="V6" s="4">
        <v>0.40308728999999999</v>
      </c>
      <c r="W6" s="4">
        <v>-1.926545E-2</v>
      </c>
      <c r="X6" s="3">
        <v>972334</v>
      </c>
      <c r="Y6" s="4">
        <v>0.40634926999999998</v>
      </c>
      <c r="Z6" s="4">
        <v>-1.1123539999999999E-2</v>
      </c>
      <c r="AA6" s="3">
        <v>995659</v>
      </c>
      <c r="AB6" s="4">
        <v>0.40696516999999999</v>
      </c>
      <c r="AC6" s="4">
        <v>2.398877E-2</v>
      </c>
      <c r="AD6" s="3">
        <v>1029641</v>
      </c>
      <c r="AE6" s="4">
        <v>0.40560233000000001</v>
      </c>
      <c r="AF6" s="4">
        <v>3.4129979999999997E-2</v>
      </c>
    </row>
    <row r="7" spans="1:32">
      <c r="A7" s="2" t="s">
        <v>44</v>
      </c>
      <c r="B7" s="2" t="s">
        <v>61</v>
      </c>
      <c r="C7" s="3">
        <v>96416</v>
      </c>
      <c r="D7" s="4">
        <v>3.9318690000000003E-2</v>
      </c>
      <c r="E7" s="4"/>
      <c r="F7" s="3">
        <v>96028</v>
      </c>
      <c r="G7" s="4">
        <v>3.9125279999999998E-2</v>
      </c>
      <c r="H7" s="4">
        <v>-4.0216200000000001E-3</v>
      </c>
      <c r="I7" s="3">
        <v>98727</v>
      </c>
      <c r="J7" s="4">
        <v>3.989558E-2</v>
      </c>
      <c r="K7" s="4">
        <v>2.8100719999999999E-2</v>
      </c>
      <c r="L7" s="3">
        <v>98776</v>
      </c>
      <c r="M7" s="4">
        <v>3.9369229999999998E-2</v>
      </c>
      <c r="N7" s="4">
        <v>5.0312999999999996E-4</v>
      </c>
      <c r="O7" s="3">
        <v>99426</v>
      </c>
      <c r="P7" s="4">
        <v>3.9980389999999998E-2</v>
      </c>
      <c r="Q7" s="4">
        <v>6.5752700000000002E-3</v>
      </c>
      <c r="R7" s="3">
        <v>102563</v>
      </c>
      <c r="S7" s="4">
        <v>4.1038829999999998E-2</v>
      </c>
      <c r="T7" s="4">
        <v>3.1549889999999997E-2</v>
      </c>
      <c r="U7" s="3">
        <v>101566</v>
      </c>
      <c r="V7" s="4">
        <v>4.163642E-2</v>
      </c>
      <c r="W7" s="4">
        <v>-9.7182799999999993E-3</v>
      </c>
      <c r="X7" s="3">
        <v>105683</v>
      </c>
      <c r="Y7" s="4">
        <v>4.4166120000000003E-2</v>
      </c>
      <c r="Z7" s="4">
        <v>4.0537139999999999E-2</v>
      </c>
      <c r="AA7" s="3">
        <v>118455</v>
      </c>
      <c r="AB7" s="4">
        <v>4.841724E-2</v>
      </c>
      <c r="AC7" s="4">
        <v>0.1208518</v>
      </c>
      <c r="AD7" s="3">
        <v>132159</v>
      </c>
      <c r="AE7" s="4">
        <v>5.2060879999999997E-2</v>
      </c>
      <c r="AF7" s="4">
        <v>0.11568956</v>
      </c>
    </row>
    <row r="8" spans="1:32">
      <c r="A8" s="2" t="s">
        <v>44</v>
      </c>
      <c r="B8" s="2" t="s">
        <v>48</v>
      </c>
      <c r="C8" s="3">
        <v>2452163</v>
      </c>
      <c r="D8" s="4">
        <v>1</v>
      </c>
      <c r="E8" s="4"/>
      <c r="F8" s="3">
        <v>2454375</v>
      </c>
      <c r="G8" s="4">
        <v>1</v>
      </c>
      <c r="H8" s="4">
        <v>9.0198999999999997E-4</v>
      </c>
      <c r="I8" s="3">
        <v>2474624</v>
      </c>
      <c r="J8" s="4">
        <v>1</v>
      </c>
      <c r="K8" s="4">
        <v>8.2500999999999998E-3</v>
      </c>
      <c r="L8" s="3">
        <v>2508971</v>
      </c>
      <c r="M8" s="4">
        <v>1</v>
      </c>
      <c r="N8" s="4">
        <v>1.3879529999999999E-2</v>
      </c>
      <c r="O8" s="3">
        <v>2486862</v>
      </c>
      <c r="P8" s="4">
        <v>1</v>
      </c>
      <c r="Q8" s="4">
        <v>-8.8116400000000008E-3</v>
      </c>
      <c r="R8" s="3">
        <v>2499160</v>
      </c>
      <c r="S8" s="4">
        <v>1</v>
      </c>
      <c r="T8" s="4">
        <v>4.9449799999999999E-3</v>
      </c>
      <c r="U8" s="3">
        <v>2439351</v>
      </c>
      <c r="V8" s="4">
        <v>1</v>
      </c>
      <c r="W8" s="4">
        <v>-2.393143E-2</v>
      </c>
      <c r="X8" s="3">
        <v>2392853</v>
      </c>
      <c r="Y8" s="4">
        <v>1</v>
      </c>
      <c r="Z8" s="4">
        <v>-1.9061789999999999E-2</v>
      </c>
      <c r="AA8" s="3">
        <v>2446546</v>
      </c>
      <c r="AB8" s="4">
        <v>1</v>
      </c>
      <c r="AC8" s="4">
        <v>2.2439069999999998E-2</v>
      </c>
      <c r="AD8" s="3">
        <v>2538548</v>
      </c>
      <c r="AE8" s="4">
        <v>1</v>
      </c>
      <c r="AF8" s="4">
        <v>3.7604699999999998E-2</v>
      </c>
    </row>
    <row r="9" spans="1:32">
      <c r="A9" s="2" t="s">
        <v>49</v>
      </c>
      <c r="B9" s="2" t="s">
        <v>59</v>
      </c>
      <c r="C9" s="3">
        <v>455961</v>
      </c>
      <c r="D9" s="4">
        <v>0.60191227999999997</v>
      </c>
      <c r="E9" s="4"/>
      <c r="F9" s="3">
        <v>474230</v>
      </c>
      <c r="G9" s="4">
        <v>0.60343592000000001</v>
      </c>
      <c r="H9" s="4">
        <v>4.0067039999999998E-2</v>
      </c>
      <c r="I9" s="3">
        <v>487641</v>
      </c>
      <c r="J9" s="4">
        <v>0.60218583999999997</v>
      </c>
      <c r="K9" s="4">
        <v>2.827938E-2</v>
      </c>
      <c r="L9" s="3">
        <v>503606</v>
      </c>
      <c r="M9" s="4">
        <v>0.60733128999999997</v>
      </c>
      <c r="N9" s="4">
        <v>3.2740070000000003E-2</v>
      </c>
      <c r="O9" s="3">
        <v>517113</v>
      </c>
      <c r="P9" s="4">
        <v>0.61216497999999997</v>
      </c>
      <c r="Q9" s="4">
        <v>2.6818979999999999E-2</v>
      </c>
      <c r="R9" s="3">
        <v>546796</v>
      </c>
      <c r="S9" s="4">
        <v>0.62387362000000002</v>
      </c>
      <c r="T9" s="4">
        <v>5.7401630000000002E-2</v>
      </c>
      <c r="U9" s="3">
        <v>539945</v>
      </c>
      <c r="V9" s="4">
        <v>0.62585641000000003</v>
      </c>
      <c r="W9" s="4">
        <v>-1.252896E-2</v>
      </c>
      <c r="X9" s="3">
        <v>532028</v>
      </c>
      <c r="Y9" s="4">
        <v>0.62410644000000004</v>
      </c>
      <c r="Z9" s="4">
        <v>-1.466283E-2</v>
      </c>
      <c r="AA9" s="3">
        <v>540941</v>
      </c>
      <c r="AB9" s="4">
        <v>0.61724228000000003</v>
      </c>
      <c r="AC9" s="4">
        <v>1.675341E-2</v>
      </c>
      <c r="AD9" s="3">
        <v>546522</v>
      </c>
      <c r="AE9" s="4">
        <v>0.61245760000000005</v>
      </c>
      <c r="AF9" s="4">
        <v>1.031688E-2</v>
      </c>
    </row>
    <row r="10" spans="1:32">
      <c r="A10" s="2" t="s">
        <v>49</v>
      </c>
      <c r="B10" s="2" t="s">
        <v>60</v>
      </c>
      <c r="C10" s="3">
        <v>282733</v>
      </c>
      <c r="D10" s="4">
        <v>0.37323519999999999</v>
      </c>
      <c r="E10" s="4"/>
      <c r="F10" s="3">
        <v>293375</v>
      </c>
      <c r="G10" s="4">
        <v>0.37330643000000002</v>
      </c>
      <c r="H10" s="4">
        <v>3.7638930000000001E-2</v>
      </c>
      <c r="I10" s="3">
        <v>304057</v>
      </c>
      <c r="J10" s="4">
        <v>0.37547869</v>
      </c>
      <c r="K10" s="4">
        <v>3.6409919999999998E-2</v>
      </c>
      <c r="L10" s="3">
        <v>308141</v>
      </c>
      <c r="M10" s="4">
        <v>0.37160710000000002</v>
      </c>
      <c r="N10" s="4">
        <v>1.3432019999999999E-2</v>
      </c>
      <c r="O10" s="3">
        <v>310411</v>
      </c>
      <c r="P10" s="4">
        <v>0.36746852000000002</v>
      </c>
      <c r="Q10" s="4">
        <v>7.3657899999999997E-3</v>
      </c>
      <c r="R10" s="3">
        <v>311274</v>
      </c>
      <c r="S10" s="4">
        <v>0.35515229999999998</v>
      </c>
      <c r="T10" s="4">
        <v>2.7815499999999998E-3</v>
      </c>
      <c r="U10" s="3">
        <v>304291</v>
      </c>
      <c r="V10" s="4">
        <v>0.35270695000000002</v>
      </c>
      <c r="W10" s="4">
        <v>-2.2434949999999999E-2</v>
      </c>
      <c r="X10" s="3">
        <v>301003</v>
      </c>
      <c r="Y10" s="4">
        <v>0.35309727000000002</v>
      </c>
      <c r="Z10" s="4">
        <v>-1.080651E-2</v>
      </c>
      <c r="AA10" s="3">
        <v>312847</v>
      </c>
      <c r="AB10" s="4">
        <v>0.35697446999999999</v>
      </c>
      <c r="AC10" s="4">
        <v>3.9349059999999998E-2</v>
      </c>
      <c r="AD10" s="3">
        <v>320453</v>
      </c>
      <c r="AE10" s="4">
        <v>0.35911409</v>
      </c>
      <c r="AF10" s="4">
        <v>2.4312670000000002E-2</v>
      </c>
    </row>
    <row r="11" spans="1:32">
      <c r="A11" s="2" t="s">
        <v>49</v>
      </c>
      <c r="B11" s="2" t="s">
        <v>61</v>
      </c>
      <c r="C11" s="3">
        <v>18826</v>
      </c>
      <c r="D11" s="4">
        <v>2.4852510000000001E-2</v>
      </c>
      <c r="E11" s="4"/>
      <c r="F11" s="3">
        <v>18278</v>
      </c>
      <c r="G11" s="4">
        <v>2.3257650000000001E-2</v>
      </c>
      <c r="H11" s="4">
        <v>-2.9134810000000001E-2</v>
      </c>
      <c r="I11" s="3">
        <v>18087</v>
      </c>
      <c r="J11" s="4">
        <v>2.233547E-2</v>
      </c>
      <c r="K11" s="4">
        <v>-1.044253E-2</v>
      </c>
      <c r="L11" s="3">
        <v>17465</v>
      </c>
      <c r="M11" s="4">
        <v>2.10616E-2</v>
      </c>
      <c r="N11" s="4">
        <v>-3.4411150000000001E-2</v>
      </c>
      <c r="O11" s="3">
        <v>17204</v>
      </c>
      <c r="P11" s="4">
        <v>2.0366499999999999E-2</v>
      </c>
      <c r="Q11" s="4">
        <v>-1.4909749999999999E-2</v>
      </c>
      <c r="R11" s="3">
        <v>18383</v>
      </c>
      <c r="S11" s="4">
        <v>2.0974079999999999E-2</v>
      </c>
      <c r="T11" s="4">
        <v>6.8509349999999997E-2</v>
      </c>
      <c r="U11" s="3">
        <v>18494</v>
      </c>
      <c r="V11" s="4">
        <v>2.143664E-2</v>
      </c>
      <c r="W11" s="4">
        <v>6.0511799999999998E-3</v>
      </c>
      <c r="X11" s="3">
        <v>19433</v>
      </c>
      <c r="Y11" s="4">
        <v>2.279629E-2</v>
      </c>
      <c r="Z11" s="4">
        <v>5.0771570000000002E-2</v>
      </c>
      <c r="AA11" s="3">
        <v>22596</v>
      </c>
      <c r="AB11" s="4">
        <v>2.5783239999999999E-2</v>
      </c>
      <c r="AC11" s="4">
        <v>0.16276544000000001</v>
      </c>
      <c r="AD11" s="3">
        <v>25368</v>
      </c>
      <c r="AE11" s="4">
        <v>2.8428309999999998E-2</v>
      </c>
      <c r="AF11" s="4">
        <v>0.12266634</v>
      </c>
    </row>
    <row r="12" spans="1:32">
      <c r="A12" s="2" t="s">
        <v>49</v>
      </c>
      <c r="B12" s="2" t="s">
        <v>48</v>
      </c>
      <c r="C12" s="3">
        <v>757521</v>
      </c>
      <c r="D12" s="4">
        <v>1</v>
      </c>
      <c r="E12" s="4"/>
      <c r="F12" s="3">
        <v>785883</v>
      </c>
      <c r="G12" s="4">
        <v>1</v>
      </c>
      <c r="H12" s="4">
        <v>3.7440939999999999E-2</v>
      </c>
      <c r="I12" s="3">
        <v>809785</v>
      </c>
      <c r="J12" s="4">
        <v>1</v>
      </c>
      <c r="K12" s="4">
        <v>3.041398E-2</v>
      </c>
      <c r="L12" s="3">
        <v>829212</v>
      </c>
      <c r="M12" s="4">
        <v>1</v>
      </c>
      <c r="N12" s="4">
        <v>2.3990460000000002E-2</v>
      </c>
      <c r="O12" s="3">
        <v>844728</v>
      </c>
      <c r="P12" s="4">
        <v>1</v>
      </c>
      <c r="Q12" s="4">
        <v>1.8711160000000001E-2</v>
      </c>
      <c r="R12" s="3">
        <v>876453</v>
      </c>
      <c r="S12" s="4">
        <v>1</v>
      </c>
      <c r="T12" s="4">
        <v>3.7556699999999998E-2</v>
      </c>
      <c r="U12" s="3">
        <v>862730</v>
      </c>
      <c r="V12" s="4">
        <v>1</v>
      </c>
      <c r="W12" s="4">
        <v>-1.565739E-2</v>
      </c>
      <c r="X12" s="3">
        <v>852463</v>
      </c>
      <c r="Y12" s="4">
        <v>1</v>
      </c>
      <c r="Z12" s="4">
        <v>-1.1899989999999999E-2</v>
      </c>
      <c r="AA12" s="3">
        <v>876384</v>
      </c>
      <c r="AB12" s="4">
        <v>1</v>
      </c>
      <c r="AC12" s="4">
        <v>2.8060399999999999E-2</v>
      </c>
      <c r="AD12" s="3">
        <v>892343</v>
      </c>
      <c r="AE12" s="4">
        <v>1</v>
      </c>
      <c r="AF12" s="4">
        <v>1.8209759999999998E-2</v>
      </c>
    </row>
    <row r="13" spans="1:32">
      <c r="A13" s="2" t="s">
        <v>48</v>
      </c>
      <c r="B13" s="2" t="s">
        <v>59</v>
      </c>
      <c r="C13" s="3">
        <v>1789117</v>
      </c>
      <c r="D13" s="4">
        <v>0.55741213999999994</v>
      </c>
      <c r="E13" s="4"/>
      <c r="F13" s="3">
        <v>1811237</v>
      </c>
      <c r="G13" s="4">
        <v>0.55897927999999997</v>
      </c>
      <c r="H13" s="4">
        <v>1.2363819999999999E-2</v>
      </c>
      <c r="I13" s="3">
        <v>1832931</v>
      </c>
      <c r="J13" s="4">
        <v>0.55807028000000003</v>
      </c>
      <c r="K13" s="4">
        <v>1.197734E-2</v>
      </c>
      <c r="L13" s="3">
        <v>1870205</v>
      </c>
      <c r="M13" s="4">
        <v>0.56024649000000004</v>
      </c>
      <c r="N13" s="4">
        <v>2.0335789999999999E-2</v>
      </c>
      <c r="O13" s="3">
        <v>1881270</v>
      </c>
      <c r="P13" s="4">
        <v>0.56467619000000002</v>
      </c>
      <c r="Q13" s="4">
        <v>5.9161700000000001E-3</v>
      </c>
      <c r="R13" s="3">
        <v>1940806</v>
      </c>
      <c r="S13" s="4">
        <v>0.57494933000000004</v>
      </c>
      <c r="T13" s="4">
        <v>3.1647090000000003E-2</v>
      </c>
      <c r="U13" s="3">
        <v>1894459</v>
      </c>
      <c r="V13" s="4">
        <v>0.57371665999999999</v>
      </c>
      <c r="W13" s="4">
        <v>-2.38804E-2</v>
      </c>
      <c r="X13" s="3">
        <v>1846864</v>
      </c>
      <c r="Y13" s="4">
        <v>0.56908588999999998</v>
      </c>
      <c r="Z13" s="4">
        <v>-2.5123400000000001E-2</v>
      </c>
      <c r="AA13" s="3">
        <v>1873373</v>
      </c>
      <c r="AB13" s="4">
        <v>0.56377149999999998</v>
      </c>
      <c r="AC13" s="4">
        <v>1.435384E-2</v>
      </c>
      <c r="AD13" s="3">
        <v>1923270</v>
      </c>
      <c r="AE13" s="4">
        <v>0.56057456000000006</v>
      </c>
      <c r="AF13" s="4">
        <v>2.6634649999999999E-2</v>
      </c>
    </row>
    <row r="14" spans="1:32">
      <c r="A14" s="2" t="s">
        <v>48</v>
      </c>
      <c r="B14" s="2" t="s">
        <v>60</v>
      </c>
      <c r="C14" s="3">
        <v>1305325</v>
      </c>
      <c r="D14" s="4">
        <v>0.40668335</v>
      </c>
      <c r="E14" s="4"/>
      <c r="F14" s="3">
        <v>1314715</v>
      </c>
      <c r="G14" s="4">
        <v>0.40574392999999997</v>
      </c>
      <c r="H14" s="4">
        <v>7.1936400000000003E-3</v>
      </c>
      <c r="I14" s="3">
        <v>1334664</v>
      </c>
      <c r="J14" s="4">
        <v>0.40636365000000002</v>
      </c>
      <c r="K14" s="4">
        <v>1.5173839999999999E-2</v>
      </c>
      <c r="L14" s="3">
        <v>1351737</v>
      </c>
      <c r="M14" s="4">
        <v>0.40493193</v>
      </c>
      <c r="N14" s="4">
        <v>1.2791479999999999E-2</v>
      </c>
      <c r="O14" s="3">
        <v>1333691</v>
      </c>
      <c r="P14" s="4">
        <v>0.40031654</v>
      </c>
      <c r="Q14" s="4">
        <v>-1.335035E-2</v>
      </c>
      <c r="R14" s="3">
        <v>1313861</v>
      </c>
      <c r="S14" s="4">
        <v>0.38922150999999999</v>
      </c>
      <c r="T14" s="4">
        <v>-1.486817E-2</v>
      </c>
      <c r="U14" s="3">
        <v>1287562</v>
      </c>
      <c r="V14" s="4">
        <v>0.38992449000000001</v>
      </c>
      <c r="W14" s="4">
        <v>-2.0016349999999999E-2</v>
      </c>
      <c r="X14" s="3">
        <v>1273337</v>
      </c>
      <c r="Y14" s="4">
        <v>0.39236130000000002</v>
      </c>
      <c r="Z14" s="4">
        <v>-1.104862E-2</v>
      </c>
      <c r="AA14" s="3">
        <v>1308506</v>
      </c>
      <c r="AB14" s="4">
        <v>0.39378070999999998</v>
      </c>
      <c r="AC14" s="4">
        <v>2.7619769999999998E-2</v>
      </c>
      <c r="AD14" s="3">
        <v>1350094</v>
      </c>
      <c r="AE14" s="4">
        <v>0.39351117000000002</v>
      </c>
      <c r="AF14" s="4">
        <v>3.1782789999999998E-2</v>
      </c>
    </row>
    <row r="15" spans="1:32">
      <c r="A15" s="2" t="s">
        <v>48</v>
      </c>
      <c r="B15" s="2" t="s">
        <v>61</v>
      </c>
      <c r="C15" s="3">
        <v>115242</v>
      </c>
      <c r="D15" s="4">
        <v>3.5904510000000001E-2</v>
      </c>
      <c r="E15" s="4"/>
      <c r="F15" s="3">
        <v>114306</v>
      </c>
      <c r="G15" s="4">
        <v>3.5276790000000002E-2</v>
      </c>
      <c r="H15" s="4">
        <v>-8.1241799999999999E-3</v>
      </c>
      <c r="I15" s="3">
        <v>116813</v>
      </c>
      <c r="J15" s="4">
        <v>3.5566059999999997E-2</v>
      </c>
      <c r="K15" s="4">
        <v>2.1937559999999998E-2</v>
      </c>
      <c r="L15" s="3">
        <v>116241</v>
      </c>
      <c r="M15" s="4">
        <v>3.4821570000000003E-2</v>
      </c>
      <c r="N15" s="4">
        <v>-4.9028600000000002E-3</v>
      </c>
      <c r="O15" s="3">
        <v>116630</v>
      </c>
      <c r="P15" s="4">
        <v>3.500727E-2</v>
      </c>
      <c r="Q15" s="4">
        <v>3.3472599999999999E-3</v>
      </c>
      <c r="R15" s="3">
        <v>120945</v>
      </c>
      <c r="S15" s="4">
        <v>3.5829159999999999E-2</v>
      </c>
      <c r="T15" s="4">
        <v>3.7001800000000001E-2</v>
      </c>
      <c r="U15" s="3">
        <v>120060</v>
      </c>
      <c r="V15" s="4">
        <v>3.6358849999999998E-2</v>
      </c>
      <c r="W15" s="4">
        <v>-7.3214400000000002E-3</v>
      </c>
      <c r="X15" s="3">
        <v>125116</v>
      </c>
      <c r="Y15" s="4">
        <v>3.8552799999999998E-2</v>
      </c>
      <c r="Z15" s="4">
        <v>4.2113650000000002E-2</v>
      </c>
      <c r="AA15" s="3">
        <v>141051</v>
      </c>
      <c r="AB15" s="4">
        <v>4.2447789999999999E-2</v>
      </c>
      <c r="AC15" s="4">
        <v>0.12736181999999999</v>
      </c>
      <c r="AD15" s="3">
        <v>157527</v>
      </c>
      <c r="AE15" s="4">
        <v>4.591427E-2</v>
      </c>
      <c r="AF15" s="4">
        <v>0.11680722</v>
      </c>
    </row>
    <row r="16" spans="1:32">
      <c r="A16" s="2" t="s">
        <v>48</v>
      </c>
      <c r="B16" s="2" t="s">
        <v>48</v>
      </c>
      <c r="C16" s="3">
        <v>3209684</v>
      </c>
      <c r="D16" s="4">
        <v>1</v>
      </c>
      <c r="E16" s="4"/>
      <c r="F16" s="3">
        <v>3240258</v>
      </c>
      <c r="G16" s="4">
        <v>1</v>
      </c>
      <c r="H16" s="4">
        <v>9.5255800000000005E-3</v>
      </c>
      <c r="I16" s="3">
        <v>3284409</v>
      </c>
      <c r="J16" s="4">
        <v>1</v>
      </c>
      <c r="K16" s="4">
        <v>1.3625669999999999E-2</v>
      </c>
      <c r="L16" s="3">
        <v>3338183</v>
      </c>
      <c r="M16" s="4">
        <v>1</v>
      </c>
      <c r="N16" s="4">
        <v>1.6372419999999999E-2</v>
      </c>
      <c r="O16" s="3">
        <v>3331590</v>
      </c>
      <c r="P16" s="4">
        <v>1</v>
      </c>
      <c r="Q16" s="4">
        <v>-1.9749099999999999E-3</v>
      </c>
      <c r="R16" s="3">
        <v>3375613</v>
      </c>
      <c r="S16" s="4">
        <v>1</v>
      </c>
      <c r="T16" s="4">
        <v>1.321371E-2</v>
      </c>
      <c r="U16" s="3">
        <v>3302081</v>
      </c>
      <c r="V16" s="4">
        <v>1</v>
      </c>
      <c r="W16" s="4">
        <v>-2.1783139999999999E-2</v>
      </c>
      <c r="X16" s="3">
        <v>3245317</v>
      </c>
      <c r="Y16" s="4">
        <v>1</v>
      </c>
      <c r="Z16" s="4">
        <v>-1.7190629999999998E-2</v>
      </c>
      <c r="AA16" s="3">
        <v>3322930</v>
      </c>
      <c r="AB16" s="4">
        <v>1</v>
      </c>
      <c r="AC16" s="4">
        <v>2.391565E-2</v>
      </c>
      <c r="AD16" s="3">
        <v>3430891</v>
      </c>
      <c r="AE16" s="4">
        <v>1</v>
      </c>
      <c r="AF16" s="4">
        <v>3.2489509999999999E-2</v>
      </c>
    </row>
  </sheetData>
  <autoFilter ref="A4:AF4" xr:uid="{00000000-0009-0000-0000-000003000000}"/>
  <mergeCells count="13">
    <mergeCell ref="A1:AF1"/>
    <mergeCell ref="A2:AF2"/>
    <mergeCell ref="A3:B3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31"/>
  <sheetViews>
    <sheetView workbookViewId="0">
      <pane xSplit="2" ySplit="4" topLeftCell="C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31.7109375" customWidth="1"/>
    <col min="2" max="2" width="19.7109375" customWidth="1"/>
    <col min="3" max="3" width="12.7109375" customWidth="1"/>
    <col min="4" max="4" width="10.7109375" customWidth="1"/>
    <col min="5" max="5" width="29.7109375" customWidth="1"/>
    <col min="6" max="6" width="12.7109375" customWidth="1"/>
    <col min="7" max="7" width="10.7109375" customWidth="1"/>
    <col min="8" max="8" width="29.7109375" customWidth="1"/>
    <col min="9" max="9" width="12.7109375" customWidth="1"/>
    <col min="10" max="10" width="10.7109375" customWidth="1"/>
    <col min="11" max="11" width="29.7109375" customWidth="1"/>
    <col min="12" max="12" width="12.7109375" customWidth="1"/>
    <col min="13" max="13" width="10.7109375" customWidth="1"/>
    <col min="14" max="14" width="29.7109375" customWidth="1"/>
    <col min="15" max="15" width="12.7109375" customWidth="1"/>
    <col min="16" max="16" width="10.7109375" customWidth="1"/>
    <col min="17" max="17" width="29.7109375" customWidth="1"/>
    <col min="18" max="18" width="12.7109375" customWidth="1"/>
    <col min="19" max="19" width="10.7109375" customWidth="1"/>
    <col min="20" max="20" width="29.7109375" customWidth="1"/>
    <col min="21" max="21" width="12.7109375" customWidth="1"/>
    <col min="22" max="22" width="10.7109375" customWidth="1"/>
    <col min="23" max="23" width="29.7109375" customWidth="1"/>
    <col min="24" max="24" width="12.7109375" customWidth="1"/>
    <col min="25" max="25" width="10.7109375" customWidth="1"/>
    <col min="26" max="26" width="29.7109375" customWidth="1"/>
    <col min="27" max="27" width="12.7109375" customWidth="1"/>
    <col min="28" max="28" width="10.7109375" customWidth="1"/>
    <col min="29" max="29" width="29.7109375" customWidth="1"/>
    <col min="30" max="30" width="12.7109375" customWidth="1"/>
    <col min="31" max="31" width="10.7109375" customWidth="1"/>
    <col min="32" max="32" width="29.7109375" customWidth="1"/>
  </cols>
  <sheetData>
    <row r="1" spans="1:32" ht="21.95" customHeight="1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>
      <c r="A3" s="12"/>
      <c r="B3" s="12"/>
      <c r="C3" s="12" t="s">
        <v>29</v>
      </c>
      <c r="D3" s="12"/>
      <c r="E3" s="12"/>
      <c r="F3" s="12" t="s">
        <v>30</v>
      </c>
      <c r="G3" s="12"/>
      <c r="H3" s="12"/>
      <c r="I3" s="12" t="s">
        <v>31</v>
      </c>
      <c r="J3" s="12"/>
      <c r="K3" s="12"/>
      <c r="L3" s="12" t="s">
        <v>32</v>
      </c>
      <c r="M3" s="12"/>
      <c r="N3" s="12"/>
      <c r="O3" s="12" t="s">
        <v>33</v>
      </c>
      <c r="P3" s="12"/>
      <c r="Q3" s="12"/>
      <c r="R3" s="12" t="s">
        <v>34</v>
      </c>
      <c r="S3" s="12"/>
      <c r="T3" s="12"/>
      <c r="U3" s="12" t="s">
        <v>35</v>
      </c>
      <c r="V3" s="12"/>
      <c r="W3" s="12"/>
      <c r="X3" s="12" t="s">
        <v>36</v>
      </c>
      <c r="Y3" s="12"/>
      <c r="Z3" s="12"/>
      <c r="AA3" s="12" t="s">
        <v>37</v>
      </c>
      <c r="AB3" s="12"/>
      <c r="AC3" s="12"/>
      <c r="AD3" s="12" t="s">
        <v>38</v>
      </c>
      <c r="AE3" s="12"/>
      <c r="AF3" s="12"/>
    </row>
    <row r="4" spans="1:32">
      <c r="A4" s="1" t="s">
        <v>39</v>
      </c>
      <c r="B4" s="1" t="s">
        <v>63</v>
      </c>
      <c r="C4" s="1" t="s">
        <v>41</v>
      </c>
      <c r="D4" s="1" t="s">
        <v>42</v>
      </c>
      <c r="E4" s="1" t="s">
        <v>43</v>
      </c>
      <c r="F4" s="1" t="s">
        <v>41</v>
      </c>
      <c r="G4" s="1" t="s">
        <v>42</v>
      </c>
      <c r="H4" s="1" t="s">
        <v>43</v>
      </c>
      <c r="I4" s="1" t="s">
        <v>41</v>
      </c>
      <c r="J4" s="1" t="s">
        <v>42</v>
      </c>
      <c r="K4" s="1" t="s">
        <v>43</v>
      </c>
      <c r="L4" s="1" t="s">
        <v>41</v>
      </c>
      <c r="M4" s="1" t="s">
        <v>42</v>
      </c>
      <c r="N4" s="1" t="s">
        <v>43</v>
      </c>
      <c r="O4" s="1" t="s">
        <v>41</v>
      </c>
      <c r="P4" s="1" t="s">
        <v>42</v>
      </c>
      <c r="Q4" s="1" t="s">
        <v>43</v>
      </c>
      <c r="R4" s="1" t="s">
        <v>41</v>
      </c>
      <c r="S4" s="1" t="s">
        <v>42</v>
      </c>
      <c r="T4" s="1" t="s">
        <v>43</v>
      </c>
      <c r="U4" s="1" t="s">
        <v>41</v>
      </c>
      <c r="V4" s="1" t="s">
        <v>42</v>
      </c>
      <c r="W4" s="1" t="s">
        <v>43</v>
      </c>
      <c r="X4" s="1" t="s">
        <v>41</v>
      </c>
      <c r="Y4" s="1" t="s">
        <v>42</v>
      </c>
      <c r="Z4" s="1" t="s">
        <v>43</v>
      </c>
      <c r="AA4" s="1" t="s">
        <v>41</v>
      </c>
      <c r="AB4" s="1" t="s">
        <v>42</v>
      </c>
      <c r="AC4" s="1" t="s">
        <v>43</v>
      </c>
      <c r="AD4" s="1" t="s">
        <v>41</v>
      </c>
      <c r="AE4" s="1" t="s">
        <v>42</v>
      </c>
      <c r="AF4" s="1" t="s">
        <v>43</v>
      </c>
    </row>
    <row r="5" spans="1:32">
      <c r="A5" s="2" t="s">
        <v>44</v>
      </c>
      <c r="B5" s="2" t="s">
        <v>64</v>
      </c>
      <c r="C5" s="3">
        <v>14015</v>
      </c>
      <c r="D5" s="4">
        <v>5.7155499999999998E-3</v>
      </c>
      <c r="E5" s="4"/>
      <c r="F5" s="3">
        <v>17974</v>
      </c>
      <c r="G5" s="4">
        <v>7.3233100000000004E-3</v>
      </c>
      <c r="H5" s="4">
        <v>0.28245175</v>
      </c>
      <c r="I5" s="3">
        <v>21533</v>
      </c>
      <c r="J5" s="4">
        <v>8.70165E-3</v>
      </c>
      <c r="K5" s="4">
        <v>0.19801526999999999</v>
      </c>
      <c r="L5" s="3">
        <v>26941</v>
      </c>
      <c r="M5" s="4">
        <v>1.0738070000000001E-2</v>
      </c>
      <c r="N5" s="4">
        <v>0.25115426000000002</v>
      </c>
      <c r="O5" s="3">
        <v>29776</v>
      </c>
      <c r="P5" s="4">
        <v>1.1973289999999999E-2</v>
      </c>
      <c r="Q5" s="4">
        <v>0.10520672</v>
      </c>
      <c r="R5" s="3">
        <v>30167</v>
      </c>
      <c r="S5" s="4">
        <v>1.2070900000000001E-2</v>
      </c>
      <c r="T5" s="4">
        <v>1.3137930000000001E-2</v>
      </c>
      <c r="U5" s="3">
        <v>33183</v>
      </c>
      <c r="V5" s="4">
        <v>1.360305E-2</v>
      </c>
      <c r="W5" s="4">
        <v>9.9959820000000005E-2</v>
      </c>
      <c r="X5" s="3">
        <v>38537</v>
      </c>
      <c r="Y5" s="4">
        <v>1.6105000000000001E-2</v>
      </c>
      <c r="Z5" s="4">
        <v>0.16135822999999999</v>
      </c>
      <c r="AA5" s="3">
        <v>48016</v>
      </c>
      <c r="AB5" s="4">
        <v>1.962587E-2</v>
      </c>
      <c r="AC5" s="4">
        <v>0.24596464000000001</v>
      </c>
      <c r="AD5" s="3">
        <v>52332</v>
      </c>
      <c r="AE5" s="4">
        <v>2.0614980000000001E-2</v>
      </c>
      <c r="AF5" s="4">
        <v>8.9897959999999999E-2</v>
      </c>
    </row>
    <row r="6" spans="1:32">
      <c r="A6" s="2" t="s">
        <v>44</v>
      </c>
      <c r="B6" s="2" t="s">
        <v>65</v>
      </c>
      <c r="C6" s="3">
        <v>230341</v>
      </c>
      <c r="D6" s="4">
        <v>9.3933920000000004E-2</v>
      </c>
      <c r="E6" s="4"/>
      <c r="F6" s="3">
        <v>245089</v>
      </c>
      <c r="G6" s="4">
        <v>9.9857979999999999E-2</v>
      </c>
      <c r="H6" s="4">
        <v>6.4025170000000006E-2</v>
      </c>
      <c r="I6" s="3">
        <v>264237</v>
      </c>
      <c r="J6" s="4">
        <v>0.10677868</v>
      </c>
      <c r="K6" s="4">
        <v>7.8127299999999997E-2</v>
      </c>
      <c r="L6" s="3">
        <v>290991</v>
      </c>
      <c r="M6" s="4">
        <v>0.11598012000000001</v>
      </c>
      <c r="N6" s="4">
        <v>0.10124857</v>
      </c>
      <c r="O6" s="3">
        <v>302904</v>
      </c>
      <c r="P6" s="4">
        <v>0.12180162</v>
      </c>
      <c r="Q6" s="4">
        <v>4.0939950000000003E-2</v>
      </c>
      <c r="R6" s="3">
        <v>309437</v>
      </c>
      <c r="S6" s="4">
        <v>0.12381634</v>
      </c>
      <c r="T6" s="4">
        <v>2.1567780000000002E-2</v>
      </c>
      <c r="U6" s="3">
        <v>316453</v>
      </c>
      <c r="V6" s="4">
        <v>0.12972845999999999</v>
      </c>
      <c r="W6" s="4">
        <v>2.2675000000000001E-2</v>
      </c>
      <c r="X6" s="3">
        <v>323155</v>
      </c>
      <c r="Y6" s="4">
        <v>0.13505005</v>
      </c>
      <c r="Z6" s="4">
        <v>2.117726E-2</v>
      </c>
      <c r="AA6" s="3">
        <v>355411</v>
      </c>
      <c r="AB6" s="4">
        <v>0.14527053000000001</v>
      </c>
      <c r="AC6" s="4">
        <v>9.9816440000000006E-2</v>
      </c>
      <c r="AD6" s="3">
        <v>383311</v>
      </c>
      <c r="AE6" s="4">
        <v>0.15099607000000001</v>
      </c>
      <c r="AF6" s="4">
        <v>7.8499780000000005E-2</v>
      </c>
    </row>
    <row r="7" spans="1:32">
      <c r="A7" s="2" t="s">
        <v>44</v>
      </c>
      <c r="B7" s="2" t="s">
        <v>66</v>
      </c>
      <c r="C7" s="3">
        <v>1448175</v>
      </c>
      <c r="D7" s="4">
        <v>0.59057039</v>
      </c>
      <c r="E7" s="4"/>
      <c r="F7" s="3">
        <v>1468602</v>
      </c>
      <c r="G7" s="4">
        <v>0.59836089000000003</v>
      </c>
      <c r="H7" s="4">
        <v>1.4105370000000001E-2</v>
      </c>
      <c r="I7" s="3">
        <v>1491740</v>
      </c>
      <c r="J7" s="4">
        <v>0.60281490999999998</v>
      </c>
      <c r="K7" s="4">
        <v>1.575522E-2</v>
      </c>
      <c r="L7" s="3">
        <v>1514668</v>
      </c>
      <c r="M7" s="4">
        <v>0.60370091000000004</v>
      </c>
      <c r="N7" s="4">
        <v>1.536969E-2</v>
      </c>
      <c r="O7" s="3">
        <v>1509123</v>
      </c>
      <c r="P7" s="4">
        <v>0.60683834000000003</v>
      </c>
      <c r="Q7" s="4">
        <v>-3.66045E-3</v>
      </c>
      <c r="R7" s="3">
        <v>1504987</v>
      </c>
      <c r="S7" s="4">
        <v>0.60219727000000001</v>
      </c>
      <c r="T7" s="4">
        <v>-2.7407899999999999E-3</v>
      </c>
      <c r="U7" s="3">
        <v>1470716</v>
      </c>
      <c r="V7" s="4">
        <v>0.60291285999999999</v>
      </c>
      <c r="W7" s="4">
        <v>-2.2771570000000001E-2</v>
      </c>
      <c r="X7" s="3">
        <v>1447354</v>
      </c>
      <c r="Y7" s="4">
        <v>0.60486556000000002</v>
      </c>
      <c r="Z7" s="4">
        <v>-1.5884740000000001E-2</v>
      </c>
      <c r="AA7" s="3">
        <v>1445716</v>
      </c>
      <c r="AB7" s="4">
        <v>0.59092115999999995</v>
      </c>
      <c r="AC7" s="4">
        <v>-1.13196E-3</v>
      </c>
      <c r="AD7" s="3">
        <v>1488619</v>
      </c>
      <c r="AE7" s="4">
        <v>0.58640561999999996</v>
      </c>
      <c r="AF7" s="4">
        <v>2.967583E-2</v>
      </c>
    </row>
    <row r="8" spans="1:32">
      <c r="A8" s="2" t="s">
        <v>44</v>
      </c>
      <c r="B8" s="2" t="s">
        <v>67</v>
      </c>
      <c r="C8" s="3">
        <v>315482</v>
      </c>
      <c r="D8" s="4">
        <v>0.12865468999999999</v>
      </c>
      <c r="E8" s="4"/>
      <c r="F8" s="3">
        <v>305628</v>
      </c>
      <c r="G8" s="4">
        <v>0.12452375</v>
      </c>
      <c r="H8" s="4">
        <v>-3.123575E-2</v>
      </c>
      <c r="I8" s="3">
        <v>299099</v>
      </c>
      <c r="J8" s="4">
        <v>0.12086628000000001</v>
      </c>
      <c r="K8" s="4">
        <v>-2.136389E-2</v>
      </c>
      <c r="L8" s="3">
        <v>292204</v>
      </c>
      <c r="M8" s="4">
        <v>0.11646386</v>
      </c>
      <c r="N8" s="4">
        <v>-2.304987E-2</v>
      </c>
      <c r="O8" s="3">
        <v>276698</v>
      </c>
      <c r="P8" s="4">
        <v>0.11126408</v>
      </c>
      <c r="Q8" s="4">
        <v>-5.3065389999999997E-2</v>
      </c>
      <c r="R8" s="3">
        <v>274977</v>
      </c>
      <c r="S8" s="4">
        <v>0.11002758999999999</v>
      </c>
      <c r="T8" s="4">
        <v>-6.2230999999999996E-3</v>
      </c>
      <c r="U8" s="3">
        <v>250184</v>
      </c>
      <c r="V8" s="4">
        <v>0.10256170000000001</v>
      </c>
      <c r="W8" s="4">
        <v>-9.0162240000000005E-2</v>
      </c>
      <c r="X8" s="3">
        <v>232504</v>
      </c>
      <c r="Y8" s="4">
        <v>9.7166210000000003E-2</v>
      </c>
      <c r="Z8" s="4">
        <v>-7.0666309999999996E-2</v>
      </c>
      <c r="AA8" s="3">
        <v>235346</v>
      </c>
      <c r="AB8" s="4">
        <v>9.619511E-2</v>
      </c>
      <c r="AC8" s="4">
        <v>1.222062E-2</v>
      </c>
      <c r="AD8" s="3">
        <v>242688</v>
      </c>
      <c r="AE8" s="4">
        <v>9.5601210000000006E-2</v>
      </c>
      <c r="AF8" s="4">
        <v>3.1198610000000002E-2</v>
      </c>
    </row>
    <row r="9" spans="1:32">
      <c r="A9" s="2" t="s">
        <v>44</v>
      </c>
      <c r="B9" s="2" t="s">
        <v>68</v>
      </c>
      <c r="C9" s="3">
        <v>254111</v>
      </c>
      <c r="D9" s="4">
        <v>0.10362716</v>
      </c>
      <c r="E9" s="4"/>
      <c r="F9" s="3">
        <v>241895</v>
      </c>
      <c r="G9" s="4">
        <v>9.8556809999999995E-2</v>
      </c>
      <c r="H9" s="4">
        <v>-4.8070880000000003E-2</v>
      </c>
      <c r="I9" s="3">
        <v>233039</v>
      </c>
      <c r="J9" s="4">
        <v>9.417143E-2</v>
      </c>
      <c r="K9" s="4">
        <v>-3.6612970000000002E-2</v>
      </c>
      <c r="L9" s="3">
        <v>228091</v>
      </c>
      <c r="M9" s="4">
        <v>9.0910099999999994E-2</v>
      </c>
      <c r="N9" s="4">
        <v>-2.1233040000000002E-2</v>
      </c>
      <c r="O9" s="3">
        <v>220804</v>
      </c>
      <c r="P9" s="4">
        <v>8.8788320000000004E-2</v>
      </c>
      <c r="Q9" s="4">
        <v>-3.1945250000000001E-2</v>
      </c>
      <c r="R9" s="3">
        <v>229455</v>
      </c>
      <c r="S9" s="4">
        <v>9.1812770000000002E-2</v>
      </c>
      <c r="T9" s="4">
        <v>3.9177009999999998E-2</v>
      </c>
      <c r="U9" s="3">
        <v>222447</v>
      </c>
      <c r="V9" s="4">
        <v>9.1191140000000004E-2</v>
      </c>
      <c r="W9" s="4">
        <v>-3.0540009999999999E-2</v>
      </c>
      <c r="X9" s="3">
        <v>211805</v>
      </c>
      <c r="Y9" s="4">
        <v>8.8515469999999999E-2</v>
      </c>
      <c r="Z9" s="4">
        <v>-4.784389E-2</v>
      </c>
      <c r="AA9" s="3">
        <v>217274</v>
      </c>
      <c r="AB9" s="4">
        <v>8.8808289999999998E-2</v>
      </c>
      <c r="AC9" s="4">
        <v>2.5821460000000001E-2</v>
      </c>
      <c r="AD9" s="3">
        <v>223565</v>
      </c>
      <c r="AE9" s="4">
        <v>8.806812E-2</v>
      </c>
      <c r="AF9" s="4">
        <v>2.8956780000000001E-2</v>
      </c>
    </row>
    <row r="10" spans="1:32">
      <c r="A10" s="2" t="s">
        <v>44</v>
      </c>
      <c r="B10" s="2" t="s">
        <v>69</v>
      </c>
      <c r="C10" s="3">
        <v>121004</v>
      </c>
      <c r="D10" s="4">
        <v>4.9345680000000003E-2</v>
      </c>
      <c r="E10" s="4"/>
      <c r="F10" s="3">
        <v>111776</v>
      </c>
      <c r="G10" s="4">
        <v>4.554134E-2</v>
      </c>
      <c r="H10" s="4">
        <v>-7.6263380000000006E-2</v>
      </c>
      <c r="I10" s="3">
        <v>105981</v>
      </c>
      <c r="J10" s="4">
        <v>4.2827249999999997E-2</v>
      </c>
      <c r="K10" s="4">
        <v>-5.1837660000000001E-2</v>
      </c>
      <c r="L10" s="3">
        <v>100996</v>
      </c>
      <c r="M10" s="4">
        <v>4.0253770000000001E-2</v>
      </c>
      <c r="N10" s="4">
        <v>-4.7044290000000002E-2</v>
      </c>
      <c r="O10" s="3">
        <v>95833</v>
      </c>
      <c r="P10" s="4">
        <v>3.8535630000000001E-2</v>
      </c>
      <c r="Q10" s="4">
        <v>-5.1118150000000001E-2</v>
      </c>
      <c r="R10" s="3">
        <v>98947</v>
      </c>
      <c r="S10" s="4">
        <v>3.9592200000000001E-2</v>
      </c>
      <c r="T10" s="4">
        <v>3.2498550000000001E-2</v>
      </c>
      <c r="U10" s="3">
        <v>96826</v>
      </c>
      <c r="V10" s="4">
        <v>3.9693230000000003E-2</v>
      </c>
      <c r="W10" s="4">
        <v>-2.1440879999999999E-2</v>
      </c>
      <c r="X10" s="3">
        <v>93194</v>
      </c>
      <c r="Y10" s="4">
        <v>3.894682E-2</v>
      </c>
      <c r="Z10" s="4">
        <v>-3.7507840000000001E-2</v>
      </c>
      <c r="AA10" s="3">
        <v>97227</v>
      </c>
      <c r="AB10" s="4">
        <v>3.974047E-2</v>
      </c>
      <c r="AC10" s="4">
        <v>4.3274310000000003E-2</v>
      </c>
      <c r="AD10" s="3">
        <v>100723</v>
      </c>
      <c r="AE10" s="4">
        <v>3.967731E-2</v>
      </c>
      <c r="AF10" s="4">
        <v>3.5955439999999998E-2</v>
      </c>
    </row>
    <row r="11" spans="1:32">
      <c r="A11" s="2" t="s">
        <v>44</v>
      </c>
      <c r="B11" s="2" t="s">
        <v>70</v>
      </c>
      <c r="C11" s="3">
        <v>64621</v>
      </c>
      <c r="D11" s="4">
        <v>2.6352449999999999E-2</v>
      </c>
      <c r="E11" s="4"/>
      <c r="F11" s="3">
        <v>59317</v>
      </c>
      <c r="G11" s="4">
        <v>2.4167870000000001E-2</v>
      </c>
      <c r="H11" s="4">
        <v>-8.2071489999999997E-2</v>
      </c>
      <c r="I11" s="3">
        <v>55144</v>
      </c>
      <c r="J11" s="4">
        <v>2.22837E-2</v>
      </c>
      <c r="K11" s="4">
        <v>-7.0354799999999995E-2</v>
      </c>
      <c r="L11" s="3">
        <v>51590</v>
      </c>
      <c r="M11" s="4">
        <v>2.0562070000000002E-2</v>
      </c>
      <c r="N11" s="4">
        <v>-6.4452670000000004E-2</v>
      </c>
      <c r="O11" s="3">
        <v>48755</v>
      </c>
      <c r="P11" s="4">
        <v>1.9605109999999999E-2</v>
      </c>
      <c r="Q11" s="4">
        <v>-5.4941579999999997E-2</v>
      </c>
      <c r="R11" s="3">
        <v>48767</v>
      </c>
      <c r="S11" s="4">
        <v>1.95135E-2</v>
      </c>
      <c r="T11" s="4">
        <v>2.4944000000000002E-4</v>
      </c>
      <c r="U11" s="3">
        <v>47590</v>
      </c>
      <c r="V11" s="4">
        <v>1.9509370000000002E-2</v>
      </c>
      <c r="W11" s="4">
        <v>-2.4138159999999999E-2</v>
      </c>
      <c r="X11" s="3">
        <v>45152</v>
      </c>
      <c r="Y11" s="4">
        <v>1.8869520000000001E-2</v>
      </c>
      <c r="Z11" s="4">
        <v>-5.1233439999999998E-2</v>
      </c>
      <c r="AA11" s="3">
        <v>46866</v>
      </c>
      <c r="AB11" s="4">
        <v>1.9156050000000001E-2</v>
      </c>
      <c r="AC11" s="4">
        <v>3.796422E-2</v>
      </c>
      <c r="AD11" s="3">
        <v>46817</v>
      </c>
      <c r="AE11" s="4">
        <v>1.8442589999999998E-2</v>
      </c>
      <c r="AF11" s="4">
        <v>-1.0403999999999999E-3</v>
      </c>
    </row>
    <row r="12" spans="1:32">
      <c r="A12" s="2" t="s">
        <v>44</v>
      </c>
      <c r="B12" s="2" t="s">
        <v>71</v>
      </c>
      <c r="C12" s="3">
        <v>4414</v>
      </c>
      <c r="D12" s="4">
        <v>1.8001600000000001E-3</v>
      </c>
      <c r="E12" s="4"/>
      <c r="F12" s="3">
        <v>4094</v>
      </c>
      <c r="G12" s="4">
        <v>1.6680499999999999E-3</v>
      </c>
      <c r="H12" s="4">
        <v>-7.2549459999999996E-2</v>
      </c>
      <c r="I12" s="3">
        <v>3851</v>
      </c>
      <c r="J12" s="4">
        <v>1.55609E-3</v>
      </c>
      <c r="K12" s="4">
        <v>-5.9423280000000002E-2</v>
      </c>
      <c r="L12" s="3">
        <v>3490</v>
      </c>
      <c r="M12" s="4">
        <v>1.3911100000000001E-3</v>
      </c>
      <c r="N12" s="4">
        <v>-9.3618519999999997E-2</v>
      </c>
      <c r="O12" s="3">
        <v>2968</v>
      </c>
      <c r="P12" s="4">
        <v>1.1936200000000001E-3</v>
      </c>
      <c r="Q12" s="4">
        <v>-0.14952642999999999</v>
      </c>
      <c r="R12" s="3">
        <v>2423</v>
      </c>
      <c r="S12" s="4">
        <v>9.6942999999999997E-4</v>
      </c>
      <c r="T12" s="4">
        <v>-0.18380311999999999</v>
      </c>
      <c r="U12" s="3">
        <v>1952</v>
      </c>
      <c r="V12" s="4">
        <v>8.0020000000000004E-4</v>
      </c>
      <c r="W12" s="4">
        <v>-0.19432405</v>
      </c>
      <c r="X12" s="3">
        <v>1152</v>
      </c>
      <c r="Y12" s="4">
        <v>4.8138E-4</v>
      </c>
      <c r="Z12" s="4">
        <v>-0.40989003000000002</v>
      </c>
      <c r="AA12" s="3">
        <v>691</v>
      </c>
      <c r="AB12" s="4">
        <v>2.8252000000000003E-4</v>
      </c>
      <c r="AC12" s="4">
        <v>-0.39992864</v>
      </c>
      <c r="AD12" s="3">
        <v>493</v>
      </c>
      <c r="AE12" s="4">
        <v>1.9411E-4</v>
      </c>
      <c r="AF12" s="4">
        <v>-0.28710299</v>
      </c>
    </row>
    <row r="13" spans="1:32">
      <c r="A13" s="2" t="s">
        <v>44</v>
      </c>
      <c r="B13" s="2" t="s">
        <v>48</v>
      </c>
      <c r="C13" s="3">
        <v>2452163</v>
      </c>
      <c r="D13" s="4">
        <v>1</v>
      </c>
      <c r="E13" s="4"/>
      <c r="F13" s="3">
        <v>2454375</v>
      </c>
      <c r="G13" s="4">
        <v>1</v>
      </c>
      <c r="H13" s="4">
        <v>9.0198999999999997E-4</v>
      </c>
      <c r="I13" s="3">
        <v>2474624</v>
      </c>
      <c r="J13" s="4">
        <v>1</v>
      </c>
      <c r="K13" s="4">
        <v>8.2500999999999998E-3</v>
      </c>
      <c r="L13" s="3">
        <v>2508971</v>
      </c>
      <c r="M13" s="4">
        <v>1</v>
      </c>
      <c r="N13" s="4">
        <v>1.3879529999999999E-2</v>
      </c>
      <c r="O13" s="3">
        <v>2486862</v>
      </c>
      <c r="P13" s="4">
        <v>1</v>
      </c>
      <c r="Q13" s="4">
        <v>-8.8116400000000008E-3</v>
      </c>
      <c r="R13" s="3">
        <v>2499160</v>
      </c>
      <c r="S13" s="4">
        <v>1</v>
      </c>
      <c r="T13" s="4">
        <v>4.9449799999999999E-3</v>
      </c>
      <c r="U13" s="3">
        <v>2439351</v>
      </c>
      <c r="V13" s="4">
        <v>1</v>
      </c>
      <c r="W13" s="4">
        <v>-2.393143E-2</v>
      </c>
      <c r="X13" s="3">
        <v>2392853</v>
      </c>
      <c r="Y13" s="4">
        <v>1</v>
      </c>
      <c r="Z13" s="4">
        <v>-1.9061789999999999E-2</v>
      </c>
      <c r="AA13" s="3">
        <v>2446546</v>
      </c>
      <c r="AB13" s="4">
        <v>1</v>
      </c>
      <c r="AC13" s="4">
        <v>2.2439069999999998E-2</v>
      </c>
      <c r="AD13" s="3">
        <v>2538548</v>
      </c>
      <c r="AE13" s="4">
        <v>1</v>
      </c>
      <c r="AF13" s="4">
        <v>3.7604699999999998E-2</v>
      </c>
    </row>
    <row r="14" spans="1:32">
      <c r="A14" s="2" t="s">
        <v>49</v>
      </c>
      <c r="B14" s="2" t="s">
        <v>64</v>
      </c>
      <c r="C14" s="3">
        <v>614</v>
      </c>
      <c r="D14" s="4">
        <v>8.0999000000000002E-4</v>
      </c>
      <c r="E14" s="4"/>
      <c r="F14" s="3">
        <v>705</v>
      </c>
      <c r="G14" s="4">
        <v>8.9749000000000003E-4</v>
      </c>
      <c r="H14" s="4">
        <v>0.14951487999999999</v>
      </c>
      <c r="I14" s="3">
        <v>1057</v>
      </c>
      <c r="J14" s="4">
        <v>1.3055499999999999E-3</v>
      </c>
      <c r="K14" s="4">
        <v>0.49890878</v>
      </c>
      <c r="L14" s="3">
        <v>929</v>
      </c>
      <c r="M14" s="4">
        <v>1.12068E-3</v>
      </c>
      <c r="N14" s="4">
        <v>-0.12101409</v>
      </c>
      <c r="O14" s="3">
        <v>1385</v>
      </c>
      <c r="P14" s="4">
        <v>1.63915E-3</v>
      </c>
      <c r="Q14" s="4">
        <v>0.49001219000000001</v>
      </c>
      <c r="R14" s="3">
        <v>1390</v>
      </c>
      <c r="S14" s="4">
        <v>1.58613E-3</v>
      </c>
      <c r="T14" s="4">
        <v>3.9955499999999996E-3</v>
      </c>
      <c r="U14" s="3">
        <v>1483</v>
      </c>
      <c r="V14" s="4">
        <v>1.71948E-3</v>
      </c>
      <c r="W14" s="4">
        <v>6.7098649999999996E-2</v>
      </c>
      <c r="X14" s="3">
        <v>1652</v>
      </c>
      <c r="Y14" s="4">
        <v>1.93782E-3</v>
      </c>
      <c r="Z14" s="4">
        <v>0.11356603</v>
      </c>
      <c r="AA14" s="3">
        <v>2241</v>
      </c>
      <c r="AB14" s="4">
        <v>2.5568399999999999E-3</v>
      </c>
      <c r="AC14" s="4">
        <v>0.35646826999999998</v>
      </c>
      <c r="AD14" s="3">
        <v>2718</v>
      </c>
      <c r="AE14" s="4">
        <v>3.0463999999999999E-3</v>
      </c>
      <c r="AF14" s="4">
        <v>0.21316652</v>
      </c>
    </row>
    <row r="15" spans="1:32">
      <c r="A15" s="2" t="s">
        <v>49</v>
      </c>
      <c r="B15" s="2" t="s">
        <v>65</v>
      </c>
      <c r="C15" s="3">
        <v>18562</v>
      </c>
      <c r="D15" s="4">
        <v>2.45036E-2</v>
      </c>
      <c r="E15" s="4"/>
      <c r="F15" s="3">
        <v>21328</v>
      </c>
      <c r="G15" s="4">
        <v>2.7139070000000001E-2</v>
      </c>
      <c r="H15" s="4">
        <v>0.14902224</v>
      </c>
      <c r="I15" s="3">
        <v>24807</v>
      </c>
      <c r="J15" s="4">
        <v>3.0634080000000001E-2</v>
      </c>
      <c r="K15" s="4">
        <v>0.16311239</v>
      </c>
      <c r="L15" s="3">
        <v>26095</v>
      </c>
      <c r="M15" s="4">
        <v>3.1469940000000002E-2</v>
      </c>
      <c r="N15" s="4">
        <v>5.1930030000000002E-2</v>
      </c>
      <c r="O15" s="3">
        <v>30931</v>
      </c>
      <c r="P15" s="4">
        <v>3.6616320000000001E-2</v>
      </c>
      <c r="Q15" s="4">
        <v>0.18530440000000001</v>
      </c>
      <c r="R15" s="3">
        <v>34346</v>
      </c>
      <c r="S15" s="4">
        <v>3.918783E-2</v>
      </c>
      <c r="T15" s="4">
        <v>0.11042272</v>
      </c>
      <c r="U15" s="3">
        <v>36873</v>
      </c>
      <c r="V15" s="4">
        <v>4.2739939999999997E-2</v>
      </c>
      <c r="W15" s="4">
        <v>7.3566590000000001E-2</v>
      </c>
      <c r="X15" s="3">
        <v>39678</v>
      </c>
      <c r="Y15" s="4">
        <v>4.6545129999999997E-2</v>
      </c>
      <c r="Z15" s="4">
        <v>7.6071879999999995E-2</v>
      </c>
      <c r="AA15" s="3">
        <v>45598</v>
      </c>
      <c r="AB15" s="4">
        <v>5.2029720000000002E-2</v>
      </c>
      <c r="AC15" s="4">
        <v>0.14920053</v>
      </c>
      <c r="AD15" s="3">
        <v>49418</v>
      </c>
      <c r="AE15" s="4">
        <v>5.5379539999999998E-2</v>
      </c>
      <c r="AF15" s="4">
        <v>8.3765049999999994E-2</v>
      </c>
    </row>
    <row r="16" spans="1:32">
      <c r="A16" s="2" t="s">
        <v>49</v>
      </c>
      <c r="B16" s="2" t="s">
        <v>66</v>
      </c>
      <c r="C16" s="3">
        <v>216909</v>
      </c>
      <c r="D16" s="4">
        <v>0.28634108000000003</v>
      </c>
      <c r="E16" s="4"/>
      <c r="F16" s="3">
        <v>232640</v>
      </c>
      <c r="G16" s="4">
        <v>0.29602419000000002</v>
      </c>
      <c r="H16" s="4">
        <v>7.2523779999999996E-2</v>
      </c>
      <c r="I16" s="3">
        <v>245438</v>
      </c>
      <c r="J16" s="4">
        <v>0.30309089</v>
      </c>
      <c r="K16" s="4">
        <v>5.5012070000000003E-2</v>
      </c>
      <c r="L16" s="3">
        <v>258820</v>
      </c>
      <c r="M16" s="4">
        <v>0.31212701999999998</v>
      </c>
      <c r="N16" s="4">
        <v>5.4518980000000002E-2</v>
      </c>
      <c r="O16" s="3">
        <v>269650</v>
      </c>
      <c r="P16" s="4">
        <v>0.31921569999999999</v>
      </c>
      <c r="Q16" s="4">
        <v>4.1846960000000002E-2</v>
      </c>
      <c r="R16" s="3">
        <v>281050</v>
      </c>
      <c r="S16" s="4">
        <v>0.32066798000000002</v>
      </c>
      <c r="T16" s="4">
        <v>4.2277120000000001E-2</v>
      </c>
      <c r="U16" s="3">
        <v>277601</v>
      </c>
      <c r="V16" s="4">
        <v>0.32177011</v>
      </c>
      <c r="W16" s="4">
        <v>-1.2274230000000001E-2</v>
      </c>
      <c r="X16" s="3">
        <v>284310</v>
      </c>
      <c r="Y16" s="4">
        <v>0.33351566999999999</v>
      </c>
      <c r="Z16" s="4">
        <v>2.416857E-2</v>
      </c>
      <c r="AA16" s="3">
        <v>293948</v>
      </c>
      <c r="AB16" s="4">
        <v>0.33540975000000001</v>
      </c>
      <c r="AC16" s="4">
        <v>3.3898879999999999E-2</v>
      </c>
      <c r="AD16" s="3">
        <v>301799</v>
      </c>
      <c r="AE16" s="4">
        <v>0.33820981999999999</v>
      </c>
      <c r="AF16" s="4">
        <v>2.6710009999999999E-2</v>
      </c>
    </row>
    <row r="17" spans="1:32">
      <c r="A17" s="2" t="s">
        <v>49</v>
      </c>
      <c r="B17" s="2" t="s">
        <v>67</v>
      </c>
      <c r="C17" s="3">
        <v>191408</v>
      </c>
      <c r="D17" s="4">
        <v>0.25267708999999999</v>
      </c>
      <c r="E17" s="4"/>
      <c r="F17" s="3">
        <v>199019</v>
      </c>
      <c r="G17" s="4">
        <v>0.25324289</v>
      </c>
      <c r="H17" s="4">
        <v>3.9763989999999999E-2</v>
      </c>
      <c r="I17" s="3">
        <v>203623</v>
      </c>
      <c r="J17" s="4">
        <v>0.25145350999999999</v>
      </c>
      <c r="K17" s="4">
        <v>2.3133239999999999E-2</v>
      </c>
      <c r="L17" s="3">
        <v>210333</v>
      </c>
      <c r="M17" s="4">
        <v>0.25365437000000002</v>
      </c>
      <c r="N17" s="4">
        <v>3.2952969999999998E-2</v>
      </c>
      <c r="O17" s="3">
        <v>208848</v>
      </c>
      <c r="P17" s="4">
        <v>0.24723721000000001</v>
      </c>
      <c r="Q17" s="4">
        <v>-7.0610400000000002E-3</v>
      </c>
      <c r="R17" s="3">
        <v>213747</v>
      </c>
      <c r="S17" s="4">
        <v>0.24387745999999999</v>
      </c>
      <c r="T17" s="4">
        <v>2.3457160000000001E-2</v>
      </c>
      <c r="U17" s="3">
        <v>203729</v>
      </c>
      <c r="V17" s="4">
        <v>0.23614437999999999</v>
      </c>
      <c r="W17" s="4">
        <v>-4.6869790000000001E-2</v>
      </c>
      <c r="X17" s="3">
        <v>192617</v>
      </c>
      <c r="Y17" s="4">
        <v>0.22595314999999999</v>
      </c>
      <c r="Z17" s="4">
        <v>-5.45432E-2</v>
      </c>
      <c r="AA17" s="3">
        <v>190901</v>
      </c>
      <c r="AB17" s="4">
        <v>0.21782842999999999</v>
      </c>
      <c r="AC17" s="4">
        <v>-8.9061100000000001E-3</v>
      </c>
      <c r="AD17" s="3">
        <v>191139</v>
      </c>
      <c r="AE17" s="4">
        <v>0.21419905</v>
      </c>
      <c r="AF17" s="4">
        <v>1.2447000000000001E-3</v>
      </c>
    </row>
    <row r="18" spans="1:32">
      <c r="A18" s="2" t="s">
        <v>49</v>
      </c>
      <c r="B18" s="2" t="s">
        <v>68</v>
      </c>
      <c r="C18" s="3">
        <v>188375</v>
      </c>
      <c r="D18" s="4">
        <v>0.24867258</v>
      </c>
      <c r="E18" s="4"/>
      <c r="F18" s="3">
        <v>191354</v>
      </c>
      <c r="G18" s="4">
        <v>0.24348958000000001</v>
      </c>
      <c r="H18" s="4">
        <v>1.5817919999999999E-2</v>
      </c>
      <c r="I18" s="3">
        <v>194927</v>
      </c>
      <c r="J18" s="4">
        <v>0.24071493999999999</v>
      </c>
      <c r="K18" s="4">
        <v>1.8672089999999999E-2</v>
      </c>
      <c r="L18" s="3">
        <v>196390</v>
      </c>
      <c r="M18" s="4">
        <v>0.2368393</v>
      </c>
      <c r="N18" s="4">
        <v>7.5036599999999997E-3</v>
      </c>
      <c r="O18" s="3">
        <v>197635</v>
      </c>
      <c r="P18" s="4">
        <v>0.23396325000000001</v>
      </c>
      <c r="Q18" s="4">
        <v>6.3404799999999999E-3</v>
      </c>
      <c r="R18" s="3">
        <v>207393</v>
      </c>
      <c r="S18" s="4">
        <v>0.23662718999999999</v>
      </c>
      <c r="T18" s="4">
        <v>4.9370450000000003E-2</v>
      </c>
      <c r="U18" s="3">
        <v>203998</v>
      </c>
      <c r="V18" s="4">
        <v>0.23645588000000001</v>
      </c>
      <c r="W18" s="4">
        <v>-1.6369999999999999E-2</v>
      </c>
      <c r="X18" s="3">
        <v>197498</v>
      </c>
      <c r="Y18" s="4">
        <v>0.23167925</v>
      </c>
      <c r="Z18" s="4">
        <v>-3.1860520000000003E-2</v>
      </c>
      <c r="AA18" s="3">
        <v>201244</v>
      </c>
      <c r="AB18" s="4">
        <v>0.22963042</v>
      </c>
      <c r="AC18" s="4">
        <v>1.8968829999999999E-2</v>
      </c>
      <c r="AD18" s="3">
        <v>201788</v>
      </c>
      <c r="AE18" s="4">
        <v>0.22613319000000001</v>
      </c>
      <c r="AF18" s="4">
        <v>2.7026099999999998E-3</v>
      </c>
    </row>
    <row r="19" spans="1:32">
      <c r="A19" s="2" t="s">
        <v>49</v>
      </c>
      <c r="B19" s="2" t="s">
        <v>69</v>
      </c>
      <c r="C19" s="3">
        <v>93227</v>
      </c>
      <c r="D19" s="4">
        <v>0.123068</v>
      </c>
      <c r="E19" s="4"/>
      <c r="F19" s="3">
        <v>92963</v>
      </c>
      <c r="G19" s="4">
        <v>0.11829065</v>
      </c>
      <c r="H19" s="4">
        <v>-2.8313100000000001E-3</v>
      </c>
      <c r="I19" s="3">
        <v>93103</v>
      </c>
      <c r="J19" s="4">
        <v>0.11497203</v>
      </c>
      <c r="K19" s="4">
        <v>1.50599E-3</v>
      </c>
      <c r="L19" s="3">
        <v>91443</v>
      </c>
      <c r="M19" s="4">
        <v>0.11027658999999999</v>
      </c>
      <c r="N19" s="4">
        <v>-1.782918E-2</v>
      </c>
      <c r="O19" s="3">
        <v>91521</v>
      </c>
      <c r="P19" s="4">
        <v>0.1083438</v>
      </c>
      <c r="Q19" s="4">
        <v>8.5645000000000003E-4</v>
      </c>
      <c r="R19" s="3">
        <v>93699</v>
      </c>
      <c r="S19" s="4">
        <v>0.10690701</v>
      </c>
      <c r="T19" s="4">
        <v>2.3797209999999999E-2</v>
      </c>
      <c r="U19" s="3">
        <v>93997</v>
      </c>
      <c r="V19" s="4">
        <v>0.10895265</v>
      </c>
      <c r="W19" s="4">
        <v>3.17783E-3</v>
      </c>
      <c r="X19" s="3">
        <v>92936</v>
      </c>
      <c r="Y19" s="4">
        <v>0.10902075999999999</v>
      </c>
      <c r="Z19" s="4">
        <v>-1.12823E-2</v>
      </c>
      <c r="AA19" s="3">
        <v>96789</v>
      </c>
      <c r="AB19" s="4">
        <v>0.1104417</v>
      </c>
      <c r="AC19" s="4">
        <v>4.145973E-2</v>
      </c>
      <c r="AD19" s="3">
        <v>99070</v>
      </c>
      <c r="AE19" s="4">
        <v>0.11102204</v>
      </c>
      <c r="AF19" s="4">
        <v>2.356022E-2</v>
      </c>
    </row>
    <row r="20" spans="1:32">
      <c r="A20" s="2" t="s">
        <v>49</v>
      </c>
      <c r="B20" s="2" t="s">
        <v>70</v>
      </c>
      <c r="C20" s="3">
        <v>48203</v>
      </c>
      <c r="D20" s="4">
        <v>6.3632300000000003E-2</v>
      </c>
      <c r="E20" s="4"/>
      <c r="F20" s="3">
        <v>47764</v>
      </c>
      <c r="G20" s="4">
        <v>6.0777039999999997E-2</v>
      </c>
      <c r="H20" s="4">
        <v>-9.1103E-3</v>
      </c>
      <c r="I20" s="3">
        <v>46720</v>
      </c>
      <c r="J20" s="4">
        <v>5.769444E-2</v>
      </c>
      <c r="K20" s="4">
        <v>-2.18484E-2</v>
      </c>
      <c r="L20" s="3">
        <v>45121</v>
      </c>
      <c r="M20" s="4">
        <v>5.4414650000000002E-2</v>
      </c>
      <c r="N20" s="4">
        <v>-3.4220979999999998E-2</v>
      </c>
      <c r="O20" s="3">
        <v>44683</v>
      </c>
      <c r="P20" s="4">
        <v>5.2895959999999999E-2</v>
      </c>
      <c r="Q20" s="4">
        <v>-9.7205599999999996E-3</v>
      </c>
      <c r="R20" s="3">
        <v>44793</v>
      </c>
      <c r="S20" s="4">
        <v>5.110667E-2</v>
      </c>
      <c r="T20" s="4">
        <v>2.45955E-3</v>
      </c>
      <c r="U20" s="3">
        <v>45030</v>
      </c>
      <c r="V20" s="4">
        <v>5.2194909999999997E-2</v>
      </c>
      <c r="W20" s="4">
        <v>5.3026999999999996E-3</v>
      </c>
      <c r="X20" s="3">
        <v>43747</v>
      </c>
      <c r="Y20" s="4">
        <v>5.1318629999999997E-2</v>
      </c>
      <c r="Z20" s="4">
        <v>-2.8488659999999999E-2</v>
      </c>
      <c r="AA20" s="3">
        <v>45644</v>
      </c>
      <c r="AB20" s="4">
        <v>5.2081769999999999E-2</v>
      </c>
      <c r="AC20" s="4">
        <v>4.3348230000000001E-2</v>
      </c>
      <c r="AD20" s="3">
        <v>46387</v>
      </c>
      <c r="AE20" s="4">
        <v>5.1983950000000001E-2</v>
      </c>
      <c r="AF20" s="4">
        <v>1.629734E-2</v>
      </c>
    </row>
    <row r="21" spans="1:32">
      <c r="A21" s="2" t="s">
        <v>49</v>
      </c>
      <c r="B21" s="2" t="s">
        <v>71</v>
      </c>
      <c r="C21" s="3">
        <v>224</v>
      </c>
      <c r="D21" s="4">
        <v>2.9535999999999999E-4</v>
      </c>
      <c r="E21" s="4"/>
      <c r="F21" s="3">
        <v>109</v>
      </c>
      <c r="G21" s="4">
        <v>1.3909E-4</v>
      </c>
      <c r="H21" s="4">
        <v>-0.51145218999999997</v>
      </c>
      <c r="I21" s="3">
        <v>109</v>
      </c>
      <c r="J21" s="4">
        <v>1.3454E-4</v>
      </c>
      <c r="K21" s="4">
        <v>-3.2756899999999999E-3</v>
      </c>
      <c r="L21" s="3">
        <v>81</v>
      </c>
      <c r="M21" s="4">
        <v>9.7449999999999997E-5</v>
      </c>
      <c r="N21" s="4">
        <v>-0.25831805000000002</v>
      </c>
      <c r="O21" s="3">
        <v>75</v>
      </c>
      <c r="P21" s="4">
        <v>8.8609999999999994E-5</v>
      </c>
      <c r="Q21" s="4">
        <v>-7.3732519999999996E-2</v>
      </c>
      <c r="R21" s="3">
        <v>35</v>
      </c>
      <c r="S21" s="4">
        <v>3.9740000000000002E-5</v>
      </c>
      <c r="T21" s="4">
        <v>-0.53469781000000005</v>
      </c>
      <c r="U21" s="3">
        <v>20</v>
      </c>
      <c r="V21" s="4">
        <v>2.264E-5</v>
      </c>
      <c r="W21" s="4">
        <v>-0.43911768000000001</v>
      </c>
      <c r="X21" s="3">
        <v>25</v>
      </c>
      <c r="Y21" s="4">
        <v>2.9580000000000001E-5</v>
      </c>
      <c r="Z21" s="4">
        <v>0.29095900000000002</v>
      </c>
      <c r="AA21" s="3">
        <v>19</v>
      </c>
      <c r="AB21" s="4">
        <v>2.139E-5</v>
      </c>
      <c r="AC21" s="4">
        <v>-0.25675695999999998</v>
      </c>
      <c r="AD21" s="3">
        <v>23</v>
      </c>
      <c r="AE21" s="4">
        <v>2.601E-5</v>
      </c>
      <c r="AF21" s="4">
        <v>0.23835265</v>
      </c>
    </row>
    <row r="22" spans="1:32">
      <c r="A22" s="2" t="s">
        <v>49</v>
      </c>
      <c r="B22" s="2" t="s">
        <v>48</v>
      </c>
      <c r="C22" s="3">
        <v>757521</v>
      </c>
      <c r="D22" s="4">
        <v>1</v>
      </c>
      <c r="E22" s="4"/>
      <c r="F22" s="3">
        <v>785883</v>
      </c>
      <c r="G22" s="4">
        <v>1</v>
      </c>
      <c r="H22" s="4">
        <v>3.7440939999999999E-2</v>
      </c>
      <c r="I22" s="3">
        <v>809785</v>
      </c>
      <c r="J22" s="4">
        <v>1</v>
      </c>
      <c r="K22" s="4">
        <v>3.041398E-2</v>
      </c>
      <c r="L22" s="3">
        <v>829212</v>
      </c>
      <c r="M22" s="4">
        <v>1</v>
      </c>
      <c r="N22" s="4">
        <v>2.3990460000000002E-2</v>
      </c>
      <c r="O22" s="3">
        <v>844728</v>
      </c>
      <c r="P22" s="4">
        <v>1</v>
      </c>
      <c r="Q22" s="4">
        <v>1.8711160000000001E-2</v>
      </c>
      <c r="R22" s="3">
        <v>876453</v>
      </c>
      <c r="S22" s="4">
        <v>1</v>
      </c>
      <c r="T22" s="4">
        <v>3.7556699999999998E-2</v>
      </c>
      <c r="U22" s="3">
        <v>862730</v>
      </c>
      <c r="V22" s="4">
        <v>1</v>
      </c>
      <c r="W22" s="4">
        <v>-1.565739E-2</v>
      </c>
      <c r="X22" s="3">
        <v>852463</v>
      </c>
      <c r="Y22" s="4">
        <v>1</v>
      </c>
      <c r="Z22" s="4">
        <v>-1.1899989999999999E-2</v>
      </c>
      <c r="AA22" s="3">
        <v>876384</v>
      </c>
      <c r="AB22" s="4">
        <v>1</v>
      </c>
      <c r="AC22" s="4">
        <v>2.8060399999999999E-2</v>
      </c>
      <c r="AD22" s="3">
        <v>892343</v>
      </c>
      <c r="AE22" s="4">
        <v>1</v>
      </c>
      <c r="AF22" s="4">
        <v>1.8209759999999998E-2</v>
      </c>
    </row>
    <row r="23" spans="1:32">
      <c r="A23" s="2" t="s">
        <v>48</v>
      </c>
      <c r="B23" s="2" t="s">
        <v>64</v>
      </c>
      <c r="C23" s="3">
        <v>14629</v>
      </c>
      <c r="D23" s="4">
        <v>4.55778E-3</v>
      </c>
      <c r="E23" s="4"/>
      <c r="F23" s="3">
        <v>18679</v>
      </c>
      <c r="G23" s="4">
        <v>5.7648100000000004E-3</v>
      </c>
      <c r="H23" s="4">
        <v>0.27687599000000002</v>
      </c>
      <c r="I23" s="3">
        <v>22591</v>
      </c>
      <c r="J23" s="4">
        <v>6.8781099999999998E-3</v>
      </c>
      <c r="K23" s="4">
        <v>0.2093768</v>
      </c>
      <c r="L23" s="3">
        <v>27871</v>
      </c>
      <c r="M23" s="4">
        <v>8.34908E-3</v>
      </c>
      <c r="N23" s="4">
        <v>0.23373711</v>
      </c>
      <c r="O23" s="3">
        <v>31161</v>
      </c>
      <c r="P23" s="4">
        <v>9.3530599999999998E-3</v>
      </c>
      <c r="Q23" s="4">
        <v>0.11803706999999999</v>
      </c>
      <c r="R23" s="3">
        <v>31557</v>
      </c>
      <c r="S23" s="4">
        <v>9.3486100000000003E-3</v>
      </c>
      <c r="T23" s="4">
        <v>1.273168E-2</v>
      </c>
      <c r="U23" s="3">
        <v>34666</v>
      </c>
      <c r="V23" s="4">
        <v>1.0498240000000001E-2</v>
      </c>
      <c r="W23" s="4">
        <v>9.8512210000000003E-2</v>
      </c>
      <c r="X23" s="3">
        <v>40189</v>
      </c>
      <c r="Y23" s="4">
        <v>1.238364E-2</v>
      </c>
      <c r="Z23" s="4">
        <v>0.15931308</v>
      </c>
      <c r="AA23" s="3">
        <v>50256</v>
      </c>
      <c r="AB23" s="4">
        <v>1.512412E-2</v>
      </c>
      <c r="AC23" s="4">
        <v>0.25050676999999999</v>
      </c>
      <c r="AD23" s="3">
        <v>55051</v>
      </c>
      <c r="AE23" s="4">
        <v>1.604556E-2</v>
      </c>
      <c r="AF23" s="4">
        <v>9.5394119999999999E-2</v>
      </c>
    </row>
    <row r="24" spans="1:32">
      <c r="A24" s="2" t="s">
        <v>48</v>
      </c>
      <c r="B24" s="2" t="s">
        <v>65</v>
      </c>
      <c r="C24" s="3">
        <v>248903</v>
      </c>
      <c r="D24" s="4">
        <v>7.7547599999999994E-2</v>
      </c>
      <c r="E24" s="4"/>
      <c r="F24" s="3">
        <v>266417</v>
      </c>
      <c r="G24" s="4">
        <v>8.2220940000000006E-2</v>
      </c>
      <c r="H24" s="4">
        <v>7.0363830000000002E-2</v>
      </c>
      <c r="I24" s="3">
        <v>289044</v>
      </c>
      <c r="J24" s="4">
        <v>8.8004910000000006E-2</v>
      </c>
      <c r="K24" s="4">
        <v>8.4930820000000004E-2</v>
      </c>
      <c r="L24" s="3">
        <v>317086</v>
      </c>
      <c r="M24" s="4">
        <v>9.4987600000000005E-2</v>
      </c>
      <c r="N24" s="4">
        <v>9.7015840000000006E-2</v>
      </c>
      <c r="O24" s="3">
        <v>333835</v>
      </c>
      <c r="P24" s="4">
        <v>0.10020281</v>
      </c>
      <c r="Q24" s="4">
        <v>5.2820730000000003E-2</v>
      </c>
      <c r="R24" s="3">
        <v>343783</v>
      </c>
      <c r="S24" s="4">
        <v>0.10184317</v>
      </c>
      <c r="T24" s="4">
        <v>2.9800469999999999E-2</v>
      </c>
      <c r="U24" s="3">
        <v>353326</v>
      </c>
      <c r="V24" s="4">
        <v>0.1070011</v>
      </c>
      <c r="W24" s="4">
        <v>2.775942E-2</v>
      </c>
      <c r="X24" s="3">
        <v>362833</v>
      </c>
      <c r="Y24" s="4">
        <v>0.11180202</v>
      </c>
      <c r="Z24" s="4">
        <v>2.6906039999999999E-2</v>
      </c>
      <c r="AA24" s="3">
        <v>401009</v>
      </c>
      <c r="AB24" s="4">
        <v>0.12067936</v>
      </c>
      <c r="AC24" s="4">
        <v>0.1052169</v>
      </c>
      <c r="AD24" s="3">
        <v>432728</v>
      </c>
      <c r="AE24" s="4">
        <v>0.12612709999999999</v>
      </c>
      <c r="AF24" s="4">
        <v>7.9098479999999999E-2</v>
      </c>
    </row>
    <row r="25" spans="1:32">
      <c r="A25" s="2" t="s">
        <v>48</v>
      </c>
      <c r="B25" s="2" t="s">
        <v>66</v>
      </c>
      <c r="C25" s="3">
        <v>1665084</v>
      </c>
      <c r="D25" s="4">
        <v>0.51876891000000003</v>
      </c>
      <c r="E25" s="4"/>
      <c r="F25" s="3">
        <v>1701243</v>
      </c>
      <c r="G25" s="4">
        <v>0.52503299000000003</v>
      </c>
      <c r="H25" s="4">
        <v>2.171549E-2</v>
      </c>
      <c r="I25" s="3">
        <v>1737179</v>
      </c>
      <c r="J25" s="4">
        <v>0.52891668000000003</v>
      </c>
      <c r="K25" s="4">
        <v>2.1123490000000002E-2</v>
      </c>
      <c r="L25" s="3">
        <v>1773487</v>
      </c>
      <c r="M25" s="4">
        <v>0.53127329999999995</v>
      </c>
      <c r="N25" s="4">
        <v>2.0900930000000002E-2</v>
      </c>
      <c r="O25" s="3">
        <v>1778774</v>
      </c>
      <c r="P25" s="4">
        <v>0.53391135999999995</v>
      </c>
      <c r="Q25" s="4">
        <v>2.9808199999999999E-3</v>
      </c>
      <c r="R25" s="3">
        <v>1786038</v>
      </c>
      <c r="S25" s="4">
        <v>0.52910027000000004</v>
      </c>
      <c r="T25" s="4">
        <v>4.0836300000000004E-3</v>
      </c>
      <c r="U25" s="3">
        <v>1748317</v>
      </c>
      <c r="V25" s="4">
        <v>0.52945911000000001</v>
      </c>
      <c r="W25" s="4">
        <v>-2.111971E-2</v>
      </c>
      <c r="X25" s="3">
        <v>1731664</v>
      </c>
      <c r="Y25" s="4">
        <v>0.53358872999999996</v>
      </c>
      <c r="Z25" s="4">
        <v>-9.5250100000000004E-3</v>
      </c>
      <c r="AA25" s="3">
        <v>1739664</v>
      </c>
      <c r="AB25" s="4">
        <v>0.52353302000000002</v>
      </c>
      <c r="AC25" s="4">
        <v>4.6195100000000003E-3</v>
      </c>
      <c r="AD25" s="3">
        <v>1790418</v>
      </c>
      <c r="AE25" s="4">
        <v>0.52185221000000004</v>
      </c>
      <c r="AF25" s="4">
        <v>2.9174700000000001E-2</v>
      </c>
    </row>
    <row r="26" spans="1:32">
      <c r="A26" s="2" t="s">
        <v>48</v>
      </c>
      <c r="B26" s="2" t="s">
        <v>67</v>
      </c>
      <c r="C26" s="3">
        <v>506891</v>
      </c>
      <c r="D26" s="4">
        <v>0.15792534999999999</v>
      </c>
      <c r="E26" s="4"/>
      <c r="F26" s="3">
        <v>504647</v>
      </c>
      <c r="G26" s="4">
        <v>0.15574293</v>
      </c>
      <c r="H26" s="4">
        <v>-4.4253599999999997E-3</v>
      </c>
      <c r="I26" s="3">
        <v>502722</v>
      </c>
      <c r="J26" s="4">
        <v>0.15306312</v>
      </c>
      <c r="K26" s="4">
        <v>-3.8154199999999999E-3</v>
      </c>
      <c r="L26" s="3">
        <v>502538</v>
      </c>
      <c r="M26" s="4">
        <v>0.15054229</v>
      </c>
      <c r="N26" s="4">
        <v>-3.6639000000000002E-4</v>
      </c>
      <c r="O26" s="3">
        <v>485547</v>
      </c>
      <c r="P26" s="4">
        <v>0.14574018999999999</v>
      </c>
      <c r="Q26" s="4">
        <v>-3.381062E-2</v>
      </c>
      <c r="R26" s="3">
        <v>488724</v>
      </c>
      <c r="S26" s="4">
        <v>0.14478072</v>
      </c>
      <c r="T26" s="4">
        <v>6.5432700000000003E-3</v>
      </c>
      <c r="U26" s="3">
        <v>453913</v>
      </c>
      <c r="V26" s="4">
        <v>0.13746264999999999</v>
      </c>
      <c r="W26" s="4">
        <v>-7.1227949999999998E-2</v>
      </c>
      <c r="X26" s="3">
        <v>425121</v>
      </c>
      <c r="Y26" s="4">
        <v>0.13099531</v>
      </c>
      <c r="Z26" s="4">
        <v>-6.3429810000000003E-2</v>
      </c>
      <c r="AA26" s="3">
        <v>426247</v>
      </c>
      <c r="AB26" s="4">
        <v>0.12827447</v>
      </c>
      <c r="AC26" s="4">
        <v>2.6483800000000001E-3</v>
      </c>
      <c r="AD26" s="3">
        <v>433827</v>
      </c>
      <c r="AE26" s="4">
        <v>0.12644739999999999</v>
      </c>
      <c r="AF26" s="4">
        <v>1.778329E-2</v>
      </c>
    </row>
    <row r="27" spans="1:32">
      <c r="A27" s="2" t="s">
        <v>48</v>
      </c>
      <c r="B27" s="2" t="s">
        <v>68</v>
      </c>
      <c r="C27" s="3">
        <v>442485</v>
      </c>
      <c r="D27" s="4">
        <v>0.13785948000000001</v>
      </c>
      <c r="E27" s="4"/>
      <c r="F27" s="3">
        <v>433250</v>
      </c>
      <c r="G27" s="4">
        <v>0.13370840000000001</v>
      </c>
      <c r="H27" s="4">
        <v>-2.0872169999999999E-2</v>
      </c>
      <c r="I27" s="3">
        <v>427966</v>
      </c>
      <c r="J27" s="4">
        <v>0.13030236000000001</v>
      </c>
      <c r="K27" s="4">
        <v>-1.219509E-2</v>
      </c>
      <c r="L27" s="3">
        <v>424481</v>
      </c>
      <c r="M27" s="4">
        <v>0.12715924000000001</v>
      </c>
      <c r="N27" s="4">
        <v>-8.1442300000000006E-3</v>
      </c>
      <c r="O27" s="3">
        <v>418440</v>
      </c>
      <c r="P27" s="4">
        <v>0.12559756</v>
      </c>
      <c r="Q27" s="4">
        <v>-1.4232E-2</v>
      </c>
      <c r="R27" s="3">
        <v>436847</v>
      </c>
      <c r="S27" s="4">
        <v>0.12941275999999999</v>
      </c>
      <c r="T27" s="4">
        <v>4.3991519999999999E-2</v>
      </c>
      <c r="U27" s="3">
        <v>426445</v>
      </c>
      <c r="V27" s="4">
        <v>0.12914423999999999</v>
      </c>
      <c r="W27" s="4">
        <v>-2.3812819999999998E-2</v>
      </c>
      <c r="X27" s="3">
        <v>409303</v>
      </c>
      <c r="Y27" s="4">
        <v>0.12612101000000001</v>
      </c>
      <c r="Z27" s="4">
        <v>-4.0197959999999998E-2</v>
      </c>
      <c r="AA27" s="3">
        <v>418518</v>
      </c>
      <c r="AB27" s="4">
        <v>0.12594847000000001</v>
      </c>
      <c r="AC27" s="4">
        <v>2.2514909999999999E-2</v>
      </c>
      <c r="AD27" s="3">
        <v>425353</v>
      </c>
      <c r="AE27" s="4">
        <v>0.12397755000000001</v>
      </c>
      <c r="AF27" s="4">
        <v>1.633246E-2</v>
      </c>
    </row>
    <row r="28" spans="1:32">
      <c r="A28" s="2" t="s">
        <v>48</v>
      </c>
      <c r="B28" s="2" t="s">
        <v>69</v>
      </c>
      <c r="C28" s="3">
        <v>214230</v>
      </c>
      <c r="D28" s="4">
        <v>6.6744960000000006E-2</v>
      </c>
      <c r="E28" s="4"/>
      <c r="F28" s="3">
        <v>204738</v>
      </c>
      <c r="G28" s="4">
        <v>6.3185749999999999E-2</v>
      </c>
      <c r="H28" s="4">
        <v>-4.4307939999999997E-2</v>
      </c>
      <c r="I28" s="3">
        <v>199084</v>
      </c>
      <c r="J28" s="4">
        <v>6.0614849999999998E-2</v>
      </c>
      <c r="K28" s="4">
        <v>-2.7616640000000001E-2</v>
      </c>
      <c r="L28" s="3">
        <v>192438</v>
      </c>
      <c r="M28" s="4">
        <v>5.76476E-2</v>
      </c>
      <c r="N28" s="4">
        <v>-3.3381689999999999E-2</v>
      </c>
      <c r="O28" s="3">
        <v>187354</v>
      </c>
      <c r="P28" s="4">
        <v>5.6235559999999997E-2</v>
      </c>
      <c r="Q28" s="4">
        <v>-2.6420880000000001E-2</v>
      </c>
      <c r="R28" s="3">
        <v>192646</v>
      </c>
      <c r="S28" s="4">
        <v>5.7069990000000001E-2</v>
      </c>
      <c r="T28" s="4">
        <v>2.824801E-2</v>
      </c>
      <c r="U28" s="3">
        <v>190822</v>
      </c>
      <c r="V28" s="4">
        <v>5.7788529999999998E-2</v>
      </c>
      <c r="W28" s="4">
        <v>-9.4668700000000005E-3</v>
      </c>
      <c r="X28" s="3">
        <v>186130</v>
      </c>
      <c r="Y28" s="4">
        <v>5.735349E-2</v>
      </c>
      <c r="Z28" s="4">
        <v>-2.4589469999999999E-2</v>
      </c>
      <c r="AA28" s="3">
        <v>194016</v>
      </c>
      <c r="AB28" s="4">
        <v>5.8387090000000003E-2</v>
      </c>
      <c r="AC28" s="4">
        <v>4.2368280000000001E-2</v>
      </c>
      <c r="AD28" s="3">
        <v>199792</v>
      </c>
      <c r="AE28" s="4">
        <v>5.8233399999999998E-2</v>
      </c>
      <c r="AF28" s="4">
        <v>2.9771809999999999E-2</v>
      </c>
    </row>
    <row r="29" spans="1:32">
      <c r="A29" s="2" t="s">
        <v>48</v>
      </c>
      <c r="B29" s="2" t="s">
        <v>70</v>
      </c>
      <c r="C29" s="3">
        <v>112823</v>
      </c>
      <c r="D29" s="4">
        <v>3.515091E-2</v>
      </c>
      <c r="E29" s="4"/>
      <c r="F29" s="3">
        <v>107081</v>
      </c>
      <c r="G29" s="4">
        <v>3.304696E-2</v>
      </c>
      <c r="H29" s="4">
        <v>-5.0899449999999999E-2</v>
      </c>
      <c r="I29" s="3">
        <v>101864</v>
      </c>
      <c r="J29" s="4">
        <v>3.1014369999999999E-2</v>
      </c>
      <c r="K29" s="4">
        <v>-4.8718379999999999E-2</v>
      </c>
      <c r="L29" s="3">
        <v>96711</v>
      </c>
      <c r="M29" s="4">
        <v>2.897112E-2</v>
      </c>
      <c r="N29" s="4">
        <v>-5.0586840000000001E-2</v>
      </c>
      <c r="O29" s="3">
        <v>93438</v>
      </c>
      <c r="P29" s="4">
        <v>2.804603E-2</v>
      </c>
      <c r="Q29" s="4">
        <v>-3.3843329999999998E-2</v>
      </c>
      <c r="R29" s="3">
        <v>93560</v>
      </c>
      <c r="S29" s="4">
        <v>2.771643E-2</v>
      </c>
      <c r="T29" s="4">
        <v>1.3063300000000001E-3</v>
      </c>
      <c r="U29" s="3">
        <v>92620</v>
      </c>
      <c r="V29" s="4">
        <v>2.8049069999999999E-2</v>
      </c>
      <c r="W29" s="4">
        <v>-1.0043109999999999E-2</v>
      </c>
      <c r="X29" s="3">
        <v>88899</v>
      </c>
      <c r="Y29" s="4">
        <v>2.7393089999999998E-2</v>
      </c>
      <c r="Z29" s="4">
        <v>-4.0175389999999998E-2</v>
      </c>
      <c r="AA29" s="3">
        <v>92510</v>
      </c>
      <c r="AB29" s="4">
        <v>2.7839820000000001E-2</v>
      </c>
      <c r="AC29" s="4">
        <v>4.0613690000000001E-2</v>
      </c>
      <c r="AD29" s="3">
        <v>93205</v>
      </c>
      <c r="AE29" s="4">
        <v>2.716638E-2</v>
      </c>
      <c r="AF29" s="4">
        <v>7.5139100000000004E-3</v>
      </c>
    </row>
    <row r="30" spans="1:32">
      <c r="A30" s="2" t="s">
        <v>48</v>
      </c>
      <c r="B30" s="2" t="s">
        <v>71</v>
      </c>
      <c r="C30" s="3">
        <v>4638</v>
      </c>
      <c r="D30" s="4">
        <v>1.44501E-3</v>
      </c>
      <c r="E30" s="4"/>
      <c r="F30" s="3">
        <v>4203</v>
      </c>
      <c r="G30" s="4">
        <v>1.29722E-3</v>
      </c>
      <c r="H30" s="4">
        <v>-9.3722299999999995E-2</v>
      </c>
      <c r="I30" s="3">
        <v>3960</v>
      </c>
      <c r="J30" s="4">
        <v>1.2056E-3</v>
      </c>
      <c r="K30" s="4">
        <v>-5.796316E-2</v>
      </c>
      <c r="L30" s="3">
        <v>3571</v>
      </c>
      <c r="M30" s="4">
        <v>1.0697599999999999E-3</v>
      </c>
      <c r="N30" s="4">
        <v>-9.8150169999999995E-2</v>
      </c>
      <c r="O30" s="3">
        <v>3043</v>
      </c>
      <c r="P30" s="4">
        <v>9.1343999999999996E-4</v>
      </c>
      <c r="Q30" s="4">
        <v>-0.14781137</v>
      </c>
      <c r="R30" s="3">
        <v>2458</v>
      </c>
      <c r="S30" s="4">
        <v>7.2804E-4</v>
      </c>
      <c r="T30" s="4">
        <v>-0.19243339000000001</v>
      </c>
      <c r="U30" s="3">
        <v>1971</v>
      </c>
      <c r="V30" s="4">
        <v>5.9705000000000001E-4</v>
      </c>
      <c r="W30" s="4">
        <v>-0.19779305</v>
      </c>
      <c r="X30" s="3">
        <v>1177</v>
      </c>
      <c r="Y30" s="4">
        <v>3.6269999999999998E-4</v>
      </c>
      <c r="Z30" s="4">
        <v>-0.40294595</v>
      </c>
      <c r="AA30" s="3">
        <v>710</v>
      </c>
      <c r="AB30" s="4">
        <v>2.1364999999999999E-4</v>
      </c>
      <c r="AC30" s="4">
        <v>-0.39686141000000003</v>
      </c>
      <c r="AD30" s="3">
        <v>516</v>
      </c>
      <c r="AE30" s="4">
        <v>1.5039E-4</v>
      </c>
      <c r="AF30" s="4">
        <v>-0.27323101</v>
      </c>
    </row>
    <row r="31" spans="1:32">
      <c r="A31" s="2" t="s">
        <v>48</v>
      </c>
      <c r="B31" s="2" t="s">
        <v>48</v>
      </c>
      <c r="C31" s="3">
        <v>3209684</v>
      </c>
      <c r="D31" s="4">
        <v>1</v>
      </c>
      <c r="E31" s="4"/>
      <c r="F31" s="3">
        <v>3240258</v>
      </c>
      <c r="G31" s="4">
        <v>1</v>
      </c>
      <c r="H31" s="4">
        <v>9.5255800000000005E-3</v>
      </c>
      <c r="I31" s="3">
        <v>3284409</v>
      </c>
      <c r="J31" s="4">
        <v>1</v>
      </c>
      <c r="K31" s="4">
        <v>1.3625669999999999E-2</v>
      </c>
      <c r="L31" s="3">
        <v>3338183</v>
      </c>
      <c r="M31" s="4">
        <v>1</v>
      </c>
      <c r="N31" s="4">
        <v>1.6372419999999999E-2</v>
      </c>
      <c r="O31" s="3">
        <v>3331590</v>
      </c>
      <c r="P31" s="4">
        <v>1</v>
      </c>
      <c r="Q31" s="4">
        <v>-1.9749099999999999E-3</v>
      </c>
      <c r="R31" s="3">
        <v>3375613</v>
      </c>
      <c r="S31" s="4">
        <v>1</v>
      </c>
      <c r="T31" s="4">
        <v>1.321371E-2</v>
      </c>
      <c r="U31" s="3">
        <v>3302081</v>
      </c>
      <c r="V31" s="4">
        <v>1</v>
      </c>
      <c r="W31" s="4">
        <v>-2.1783139999999999E-2</v>
      </c>
      <c r="X31" s="3">
        <v>3245317</v>
      </c>
      <c r="Y31" s="4">
        <v>1</v>
      </c>
      <c r="Z31" s="4">
        <v>-1.7190629999999998E-2</v>
      </c>
      <c r="AA31" s="3">
        <v>3322930</v>
      </c>
      <c r="AB31" s="4">
        <v>1</v>
      </c>
      <c r="AC31" s="4">
        <v>2.391565E-2</v>
      </c>
      <c r="AD31" s="3">
        <v>3430891</v>
      </c>
      <c r="AE31" s="4">
        <v>1</v>
      </c>
      <c r="AF31" s="4">
        <v>3.2489509999999999E-2</v>
      </c>
    </row>
  </sheetData>
  <autoFilter ref="A4:AF4" xr:uid="{00000000-0009-0000-0000-000004000000}"/>
  <mergeCells count="13">
    <mergeCell ref="A1:AF1"/>
    <mergeCell ref="A2:AF2"/>
    <mergeCell ref="A3:B3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37"/>
  <sheetViews>
    <sheetView workbookViewId="0">
      <pane xSplit="2" ySplit="4" topLeftCell="C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31.7109375" customWidth="1"/>
    <col min="2" max="2" width="34.7109375" customWidth="1"/>
    <col min="3" max="3" width="12.7109375" customWidth="1"/>
    <col min="4" max="4" width="10.7109375" customWidth="1"/>
    <col min="5" max="5" width="29.7109375" customWidth="1"/>
    <col min="6" max="6" width="12.7109375" customWidth="1"/>
    <col min="7" max="7" width="10.7109375" customWidth="1"/>
    <col min="8" max="8" width="29.7109375" customWidth="1"/>
    <col min="9" max="9" width="12.7109375" customWidth="1"/>
    <col min="10" max="10" width="10.7109375" customWidth="1"/>
    <col min="11" max="11" width="29.7109375" customWidth="1"/>
    <col min="12" max="12" width="12.7109375" customWidth="1"/>
    <col min="13" max="13" width="10.7109375" customWidth="1"/>
    <col min="14" max="14" width="29.7109375" customWidth="1"/>
    <col min="15" max="15" width="12.7109375" customWidth="1"/>
    <col min="16" max="16" width="10.7109375" customWidth="1"/>
    <col min="17" max="17" width="29.7109375" customWidth="1"/>
    <col min="18" max="18" width="12.7109375" customWidth="1"/>
    <col min="19" max="19" width="10.7109375" customWidth="1"/>
    <col min="20" max="20" width="29.7109375" customWidth="1"/>
    <col min="21" max="21" width="12.7109375" customWidth="1"/>
    <col min="22" max="22" width="10.7109375" customWidth="1"/>
    <col min="23" max="23" width="29.7109375" customWidth="1"/>
    <col min="24" max="24" width="12.7109375" customWidth="1"/>
    <col min="25" max="25" width="10.7109375" customWidth="1"/>
    <col min="26" max="26" width="29.7109375" customWidth="1"/>
    <col min="27" max="27" width="12.7109375" customWidth="1"/>
    <col min="28" max="28" width="10.7109375" customWidth="1"/>
    <col min="29" max="29" width="29.7109375" customWidth="1"/>
    <col min="30" max="30" width="12.7109375" customWidth="1"/>
    <col min="31" max="31" width="10.7109375" customWidth="1"/>
    <col min="32" max="32" width="29.7109375" customWidth="1"/>
  </cols>
  <sheetData>
    <row r="1" spans="1:32" ht="21.95" customHeight="1">
      <c r="A1" s="10" t="s">
        <v>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>
      <c r="A3" s="12"/>
      <c r="B3" s="12"/>
      <c r="C3" s="12" t="s">
        <v>29</v>
      </c>
      <c r="D3" s="12"/>
      <c r="E3" s="12"/>
      <c r="F3" s="12" t="s">
        <v>30</v>
      </c>
      <c r="G3" s="12"/>
      <c r="H3" s="12"/>
      <c r="I3" s="12" t="s">
        <v>31</v>
      </c>
      <c r="J3" s="12"/>
      <c r="K3" s="12"/>
      <c r="L3" s="12" t="s">
        <v>32</v>
      </c>
      <c r="M3" s="12"/>
      <c r="N3" s="12"/>
      <c r="O3" s="12" t="s">
        <v>33</v>
      </c>
      <c r="P3" s="12"/>
      <c r="Q3" s="12"/>
      <c r="R3" s="12" t="s">
        <v>34</v>
      </c>
      <c r="S3" s="12"/>
      <c r="T3" s="12"/>
      <c r="U3" s="12" t="s">
        <v>35</v>
      </c>
      <c r="V3" s="12"/>
      <c r="W3" s="12"/>
      <c r="X3" s="12" t="s">
        <v>36</v>
      </c>
      <c r="Y3" s="12"/>
      <c r="Z3" s="12"/>
      <c r="AA3" s="12" t="s">
        <v>37</v>
      </c>
      <c r="AB3" s="12"/>
      <c r="AC3" s="12"/>
      <c r="AD3" s="12" t="s">
        <v>38</v>
      </c>
      <c r="AE3" s="12"/>
      <c r="AF3" s="12"/>
    </row>
    <row r="4" spans="1:32">
      <c r="A4" s="1" t="s">
        <v>39</v>
      </c>
      <c r="B4" s="1" t="s">
        <v>73</v>
      </c>
      <c r="C4" s="1" t="s">
        <v>41</v>
      </c>
      <c r="D4" s="1" t="s">
        <v>42</v>
      </c>
      <c r="E4" s="1" t="s">
        <v>43</v>
      </c>
      <c r="F4" s="1" t="s">
        <v>41</v>
      </c>
      <c r="G4" s="1" t="s">
        <v>42</v>
      </c>
      <c r="H4" s="1" t="s">
        <v>43</v>
      </c>
      <c r="I4" s="1" t="s">
        <v>41</v>
      </c>
      <c r="J4" s="1" t="s">
        <v>42</v>
      </c>
      <c r="K4" s="1" t="s">
        <v>43</v>
      </c>
      <c r="L4" s="1" t="s">
        <v>41</v>
      </c>
      <c r="M4" s="1" t="s">
        <v>42</v>
      </c>
      <c r="N4" s="1" t="s">
        <v>43</v>
      </c>
      <c r="O4" s="1" t="s">
        <v>41</v>
      </c>
      <c r="P4" s="1" t="s">
        <v>42</v>
      </c>
      <c r="Q4" s="1" t="s">
        <v>43</v>
      </c>
      <c r="R4" s="1" t="s">
        <v>41</v>
      </c>
      <c r="S4" s="1" t="s">
        <v>42</v>
      </c>
      <c r="T4" s="1" t="s">
        <v>43</v>
      </c>
      <c r="U4" s="1" t="s">
        <v>41</v>
      </c>
      <c r="V4" s="1" t="s">
        <v>42</v>
      </c>
      <c r="W4" s="1" t="s">
        <v>43</v>
      </c>
      <c r="X4" s="1" t="s">
        <v>41</v>
      </c>
      <c r="Y4" s="1" t="s">
        <v>42</v>
      </c>
      <c r="Z4" s="1" t="s">
        <v>43</v>
      </c>
      <c r="AA4" s="1" t="s">
        <v>41</v>
      </c>
      <c r="AB4" s="1" t="s">
        <v>42</v>
      </c>
      <c r="AC4" s="1" t="s">
        <v>43</v>
      </c>
      <c r="AD4" s="1" t="s">
        <v>41</v>
      </c>
      <c r="AE4" s="1" t="s">
        <v>42</v>
      </c>
      <c r="AF4" s="1" t="s">
        <v>43</v>
      </c>
    </row>
    <row r="5" spans="1:32">
      <c r="A5" s="2" t="s">
        <v>44</v>
      </c>
      <c r="B5" s="2" t="s">
        <v>74</v>
      </c>
      <c r="C5" s="3">
        <v>1198704</v>
      </c>
      <c r="D5" s="4">
        <v>0.48883522000000001</v>
      </c>
      <c r="E5" s="4"/>
      <c r="F5" s="3">
        <v>1227139</v>
      </c>
      <c r="G5" s="4">
        <v>0.49998034000000002</v>
      </c>
      <c r="H5" s="4">
        <v>2.3721880000000001E-2</v>
      </c>
      <c r="I5" s="3">
        <v>1241079</v>
      </c>
      <c r="J5" s="4">
        <v>0.50152218999999998</v>
      </c>
      <c r="K5" s="4">
        <v>1.1359350000000001E-2</v>
      </c>
      <c r="L5" s="3">
        <v>1259227</v>
      </c>
      <c r="M5" s="4">
        <v>0.50188971000000004</v>
      </c>
      <c r="N5" s="4">
        <v>1.462253E-2</v>
      </c>
      <c r="O5" s="3">
        <v>1238397</v>
      </c>
      <c r="P5" s="4">
        <v>0.49797550000000002</v>
      </c>
      <c r="Q5" s="4">
        <v>-1.6541879999999998E-2</v>
      </c>
      <c r="R5" s="3">
        <v>1230163</v>
      </c>
      <c r="S5" s="4">
        <v>0.49223042</v>
      </c>
      <c r="T5" s="4">
        <v>-6.64892E-3</v>
      </c>
      <c r="U5" s="3">
        <v>1184610</v>
      </c>
      <c r="V5" s="4">
        <v>0.48562495</v>
      </c>
      <c r="W5" s="4">
        <v>-3.702975E-2</v>
      </c>
      <c r="X5" s="3">
        <v>1147376</v>
      </c>
      <c r="Y5" s="4">
        <v>0.47950124</v>
      </c>
      <c r="Z5" s="4">
        <v>-3.1431389999999997E-2</v>
      </c>
      <c r="AA5" s="3">
        <v>1148263</v>
      </c>
      <c r="AB5" s="4">
        <v>0.46934032999999997</v>
      </c>
      <c r="AC5" s="4">
        <v>7.7300000000000003E-4</v>
      </c>
      <c r="AD5" s="3">
        <v>1145559</v>
      </c>
      <c r="AE5" s="4">
        <v>0.45126530999999998</v>
      </c>
      <c r="AF5" s="4">
        <v>-2.35506E-3</v>
      </c>
    </row>
    <row r="6" spans="1:32">
      <c r="A6" s="2" t="s">
        <v>44</v>
      </c>
      <c r="B6" s="2" t="s">
        <v>75</v>
      </c>
      <c r="C6" s="3">
        <v>265183</v>
      </c>
      <c r="D6" s="4">
        <v>0.10814229</v>
      </c>
      <c r="E6" s="4"/>
      <c r="F6" s="3">
        <v>294331</v>
      </c>
      <c r="G6" s="4">
        <v>0.11992108</v>
      </c>
      <c r="H6" s="4">
        <v>0.10991960000000001</v>
      </c>
      <c r="I6" s="3">
        <v>318477</v>
      </c>
      <c r="J6" s="4">
        <v>0.12869696</v>
      </c>
      <c r="K6" s="4">
        <v>8.2034300000000004E-2</v>
      </c>
      <c r="L6" s="3">
        <v>352113</v>
      </c>
      <c r="M6" s="4">
        <v>0.14034153999999999</v>
      </c>
      <c r="N6" s="4">
        <v>0.10561597</v>
      </c>
      <c r="O6" s="3">
        <v>366757</v>
      </c>
      <c r="P6" s="4">
        <v>0.14747795</v>
      </c>
      <c r="Q6" s="4">
        <v>4.1590549999999997E-2</v>
      </c>
      <c r="R6" s="3">
        <v>385693</v>
      </c>
      <c r="S6" s="4">
        <v>0.15432891000000001</v>
      </c>
      <c r="T6" s="4">
        <v>5.1628859999999999E-2</v>
      </c>
      <c r="U6" s="3">
        <v>381082</v>
      </c>
      <c r="V6" s="4">
        <v>0.15622267000000001</v>
      </c>
      <c r="W6" s="4">
        <v>-1.195416E-2</v>
      </c>
      <c r="X6" s="3">
        <v>380136</v>
      </c>
      <c r="Y6" s="4">
        <v>0.15886312</v>
      </c>
      <c r="Z6" s="4">
        <v>-2.4821399999999999E-3</v>
      </c>
      <c r="AA6" s="3">
        <v>399542</v>
      </c>
      <c r="AB6" s="4">
        <v>0.16330871999999999</v>
      </c>
      <c r="AC6" s="4">
        <v>5.1050850000000002E-2</v>
      </c>
      <c r="AD6" s="3">
        <v>422608</v>
      </c>
      <c r="AE6" s="4">
        <v>0.16647607</v>
      </c>
      <c r="AF6" s="4">
        <v>5.77289E-2</v>
      </c>
    </row>
    <row r="7" spans="1:32">
      <c r="A7" s="2" t="s">
        <v>44</v>
      </c>
      <c r="B7" s="2" t="s">
        <v>76</v>
      </c>
      <c r="C7" s="3">
        <v>228121</v>
      </c>
      <c r="D7" s="4">
        <v>9.3028620000000006E-2</v>
      </c>
      <c r="E7" s="4"/>
      <c r="F7" s="3">
        <v>235898</v>
      </c>
      <c r="G7" s="4">
        <v>9.6113210000000004E-2</v>
      </c>
      <c r="H7" s="4">
        <v>3.4089359999999999E-2</v>
      </c>
      <c r="I7" s="3">
        <v>238945</v>
      </c>
      <c r="J7" s="4">
        <v>9.6558050000000006E-2</v>
      </c>
      <c r="K7" s="4">
        <v>1.2916499999999999E-2</v>
      </c>
      <c r="L7" s="3">
        <v>239488</v>
      </c>
      <c r="M7" s="4">
        <v>9.5452750000000003E-2</v>
      </c>
      <c r="N7" s="4">
        <v>2.2736599999999998E-3</v>
      </c>
      <c r="O7" s="3">
        <v>236802</v>
      </c>
      <c r="P7" s="4">
        <v>9.5221070000000005E-2</v>
      </c>
      <c r="Q7" s="4">
        <v>-1.1217380000000001E-2</v>
      </c>
      <c r="R7" s="3">
        <v>241117</v>
      </c>
      <c r="S7" s="4">
        <v>9.6479250000000003E-2</v>
      </c>
      <c r="T7" s="4">
        <v>1.8223590000000001E-2</v>
      </c>
      <c r="U7" s="3">
        <v>236252</v>
      </c>
      <c r="V7" s="4">
        <v>9.6850199999999997E-2</v>
      </c>
      <c r="W7" s="4">
        <v>-2.017859E-2</v>
      </c>
      <c r="X7" s="3">
        <v>231170</v>
      </c>
      <c r="Y7" s="4">
        <v>9.6608440000000004E-2</v>
      </c>
      <c r="Z7" s="4">
        <v>-2.151047E-2</v>
      </c>
      <c r="AA7" s="3">
        <v>237819</v>
      </c>
      <c r="AB7" s="4">
        <v>9.7206059999999997E-2</v>
      </c>
      <c r="AC7" s="4">
        <v>2.876391E-2</v>
      </c>
      <c r="AD7" s="3">
        <v>254849</v>
      </c>
      <c r="AE7" s="4">
        <v>0.10039149999999999</v>
      </c>
      <c r="AF7" s="4">
        <v>7.1607039999999997E-2</v>
      </c>
    </row>
    <row r="8" spans="1:32">
      <c r="A8" s="2" t="s">
        <v>44</v>
      </c>
      <c r="B8" s="2" t="s">
        <v>77</v>
      </c>
      <c r="C8" s="3">
        <v>113802</v>
      </c>
      <c r="D8" s="4">
        <v>4.6408829999999998E-2</v>
      </c>
      <c r="E8" s="4"/>
      <c r="F8" s="3">
        <v>129088</v>
      </c>
      <c r="G8" s="4">
        <v>5.2595000000000003E-2</v>
      </c>
      <c r="H8" s="4">
        <v>0.13431932999999999</v>
      </c>
      <c r="I8" s="3">
        <v>140591</v>
      </c>
      <c r="J8" s="4">
        <v>5.6813269999999999E-2</v>
      </c>
      <c r="K8" s="4">
        <v>8.9114789999999999E-2</v>
      </c>
      <c r="L8" s="3">
        <v>149748</v>
      </c>
      <c r="M8" s="4">
        <v>5.9685090000000003E-2</v>
      </c>
      <c r="N8" s="4">
        <v>6.512946E-2</v>
      </c>
      <c r="O8" s="3">
        <v>153058</v>
      </c>
      <c r="P8" s="4">
        <v>6.1546820000000002E-2</v>
      </c>
      <c r="Q8" s="4">
        <v>2.2105960000000001E-2</v>
      </c>
      <c r="R8" s="3">
        <v>159250</v>
      </c>
      <c r="S8" s="4">
        <v>6.3721390000000003E-2</v>
      </c>
      <c r="T8" s="4">
        <v>4.0451790000000001E-2</v>
      </c>
      <c r="U8" s="3">
        <v>157695</v>
      </c>
      <c r="V8" s="4">
        <v>6.4646220000000004E-2</v>
      </c>
      <c r="W8" s="4">
        <v>-9.76519E-3</v>
      </c>
      <c r="X8" s="3">
        <v>154979</v>
      </c>
      <c r="Y8" s="4">
        <v>6.4767279999999997E-2</v>
      </c>
      <c r="Z8" s="4">
        <v>-1.7224779999999999E-2</v>
      </c>
      <c r="AA8" s="3">
        <v>160460</v>
      </c>
      <c r="AB8" s="4">
        <v>6.5586309999999995E-2</v>
      </c>
      <c r="AC8" s="4">
        <v>3.5368480000000001E-2</v>
      </c>
      <c r="AD8" s="3">
        <v>166725</v>
      </c>
      <c r="AE8" s="4">
        <v>6.5677180000000002E-2</v>
      </c>
      <c r="AF8" s="4">
        <v>3.9042350000000003E-2</v>
      </c>
    </row>
    <row r="9" spans="1:32">
      <c r="A9" s="2" t="s">
        <v>44</v>
      </c>
      <c r="B9" s="2" t="s">
        <v>78</v>
      </c>
      <c r="C9" s="3">
        <v>16738</v>
      </c>
      <c r="D9" s="4">
        <v>6.82578E-3</v>
      </c>
      <c r="E9" s="4"/>
      <c r="F9" s="3">
        <v>16341</v>
      </c>
      <c r="G9" s="4">
        <v>6.6580500000000004E-3</v>
      </c>
      <c r="H9" s="4">
        <v>-2.3692560000000001E-2</v>
      </c>
      <c r="I9" s="3">
        <v>16462</v>
      </c>
      <c r="J9" s="4">
        <v>6.6522100000000004E-3</v>
      </c>
      <c r="K9" s="4">
        <v>7.3656700000000004E-3</v>
      </c>
      <c r="L9" s="3">
        <v>16602</v>
      </c>
      <c r="M9" s="4">
        <v>6.6170999999999999E-3</v>
      </c>
      <c r="N9" s="4">
        <v>8.5273899999999993E-3</v>
      </c>
      <c r="O9" s="3">
        <v>16322</v>
      </c>
      <c r="P9" s="4">
        <v>6.5633699999999998E-3</v>
      </c>
      <c r="Q9" s="4">
        <v>-1.6860170000000001E-2</v>
      </c>
      <c r="R9" s="3">
        <v>15683</v>
      </c>
      <c r="S9" s="4">
        <v>6.2752199999999998E-3</v>
      </c>
      <c r="T9" s="4">
        <v>-3.9174290000000001E-2</v>
      </c>
      <c r="U9" s="3">
        <v>15033</v>
      </c>
      <c r="V9" s="4">
        <v>6.1625300000000003E-3</v>
      </c>
      <c r="W9" s="4">
        <v>-4.1459999999999997E-2</v>
      </c>
      <c r="X9" s="3">
        <v>14050</v>
      </c>
      <c r="Y9" s="4">
        <v>5.87149E-3</v>
      </c>
      <c r="Z9" s="4">
        <v>-6.5387929999999997E-2</v>
      </c>
      <c r="AA9" s="3">
        <v>14424</v>
      </c>
      <c r="AB9" s="4">
        <v>5.8954599999999999E-3</v>
      </c>
      <c r="AC9" s="4">
        <v>2.6612750000000001E-2</v>
      </c>
      <c r="AD9" s="3">
        <v>14089</v>
      </c>
      <c r="AE9" s="4">
        <v>5.5499900000000003E-3</v>
      </c>
      <c r="AF9" s="4">
        <v>-2.3197880000000001E-2</v>
      </c>
    </row>
    <row r="10" spans="1:32">
      <c r="A10" s="2" t="s">
        <v>44</v>
      </c>
      <c r="B10" s="2" t="s">
        <v>79</v>
      </c>
      <c r="C10" s="3">
        <v>6297</v>
      </c>
      <c r="D10" s="4">
        <v>2.5677899999999999E-3</v>
      </c>
      <c r="E10" s="4"/>
      <c r="F10" s="3">
        <v>6655</v>
      </c>
      <c r="G10" s="4">
        <v>2.7114800000000001E-3</v>
      </c>
      <c r="H10" s="4">
        <v>5.6911799999999999E-2</v>
      </c>
      <c r="I10" s="3">
        <v>6710</v>
      </c>
      <c r="J10" s="4">
        <v>2.71134E-3</v>
      </c>
      <c r="K10" s="4">
        <v>8.1994400000000005E-3</v>
      </c>
      <c r="L10" s="3">
        <v>6528</v>
      </c>
      <c r="M10" s="4">
        <v>2.6020599999999998E-3</v>
      </c>
      <c r="N10" s="4">
        <v>-2.6987899999999999E-2</v>
      </c>
      <c r="O10" s="3">
        <v>6268</v>
      </c>
      <c r="P10" s="4">
        <v>2.5203500000000002E-3</v>
      </c>
      <c r="Q10" s="4">
        <v>-3.9936409999999999E-2</v>
      </c>
      <c r="R10" s="3">
        <v>6481</v>
      </c>
      <c r="S10" s="4">
        <v>2.5931700000000001E-3</v>
      </c>
      <c r="T10" s="4">
        <v>3.3983510000000001E-2</v>
      </c>
      <c r="U10" s="3">
        <v>5903</v>
      </c>
      <c r="V10" s="4">
        <v>2.4198100000000001E-3</v>
      </c>
      <c r="W10" s="4">
        <v>-8.9184230000000003E-2</v>
      </c>
      <c r="X10" s="3">
        <v>5479</v>
      </c>
      <c r="Y10" s="4">
        <v>2.2895400000000001E-3</v>
      </c>
      <c r="Z10" s="4">
        <v>-7.1870409999999996E-2</v>
      </c>
      <c r="AA10" s="3">
        <v>5342</v>
      </c>
      <c r="AB10" s="4">
        <v>2.1835800000000001E-3</v>
      </c>
      <c r="AC10" s="4">
        <v>-2.4879930000000001E-2</v>
      </c>
      <c r="AD10" s="3">
        <v>5365</v>
      </c>
      <c r="AE10" s="4">
        <v>2.1134399999999998E-3</v>
      </c>
      <c r="AF10" s="4">
        <v>4.2728200000000001E-3</v>
      </c>
    </row>
    <row r="11" spans="1:32">
      <c r="A11" s="2" t="s">
        <v>44</v>
      </c>
      <c r="B11" s="2" t="s">
        <v>80</v>
      </c>
      <c r="C11" s="3">
        <v>68741</v>
      </c>
      <c r="D11" s="4">
        <v>2.8032729999999999E-2</v>
      </c>
      <c r="E11" s="4"/>
      <c r="F11" s="3">
        <v>76375</v>
      </c>
      <c r="G11" s="4">
        <v>3.1118050000000001E-2</v>
      </c>
      <c r="H11" s="4">
        <v>0.11106275</v>
      </c>
      <c r="I11" s="3">
        <v>82905</v>
      </c>
      <c r="J11" s="4">
        <v>3.3501959999999997E-2</v>
      </c>
      <c r="K11" s="4">
        <v>8.5490499999999997E-2</v>
      </c>
      <c r="L11" s="3">
        <v>88826</v>
      </c>
      <c r="M11" s="4">
        <v>3.5403329999999997E-2</v>
      </c>
      <c r="N11" s="4">
        <v>7.1421230000000002E-2</v>
      </c>
      <c r="O11" s="3">
        <v>93556</v>
      </c>
      <c r="P11" s="4">
        <v>3.7620210000000001E-2</v>
      </c>
      <c r="Q11" s="4">
        <v>5.3254509999999998E-2</v>
      </c>
      <c r="R11" s="3">
        <v>97348</v>
      </c>
      <c r="S11" s="4">
        <v>3.8952399999999998E-2</v>
      </c>
      <c r="T11" s="4">
        <v>4.053172E-2</v>
      </c>
      <c r="U11" s="3">
        <v>97996</v>
      </c>
      <c r="V11" s="4">
        <v>4.0172920000000001E-2</v>
      </c>
      <c r="W11" s="4">
        <v>6.6523099999999998E-3</v>
      </c>
      <c r="X11" s="3">
        <v>98193</v>
      </c>
      <c r="Y11" s="4">
        <v>4.1035960000000003E-2</v>
      </c>
      <c r="Z11" s="4">
        <v>2.0118699999999998E-3</v>
      </c>
      <c r="AA11" s="3">
        <v>105989</v>
      </c>
      <c r="AB11" s="4">
        <v>4.3321760000000001E-2</v>
      </c>
      <c r="AC11" s="4">
        <v>7.9391290000000003E-2</v>
      </c>
      <c r="AD11" s="3">
        <v>109392</v>
      </c>
      <c r="AE11" s="4">
        <v>4.3092220000000001E-2</v>
      </c>
      <c r="AF11" s="4">
        <v>3.2107049999999998E-2</v>
      </c>
    </row>
    <row r="12" spans="1:32">
      <c r="A12" s="2" t="s">
        <v>44</v>
      </c>
      <c r="B12" s="2" t="s">
        <v>81</v>
      </c>
      <c r="C12" s="3">
        <v>29783</v>
      </c>
      <c r="D12" s="4">
        <v>1.214575E-2</v>
      </c>
      <c r="E12" s="4"/>
      <c r="F12" s="3">
        <v>35909</v>
      </c>
      <c r="G12" s="4">
        <v>1.463043E-2</v>
      </c>
      <c r="H12" s="4">
        <v>0.20565858000000001</v>
      </c>
      <c r="I12" s="3">
        <v>39737</v>
      </c>
      <c r="J12" s="4">
        <v>1.6057950000000001E-2</v>
      </c>
      <c r="K12" s="4">
        <v>0.10662721999999999</v>
      </c>
      <c r="L12" s="3">
        <v>43649</v>
      </c>
      <c r="M12" s="4">
        <v>1.7397300000000001E-2</v>
      </c>
      <c r="N12" s="4">
        <v>9.8444409999999996E-2</v>
      </c>
      <c r="O12" s="3">
        <v>42041</v>
      </c>
      <c r="P12" s="4">
        <v>1.6905239999999998E-2</v>
      </c>
      <c r="Q12" s="4">
        <v>-3.6846450000000003E-2</v>
      </c>
      <c r="R12" s="3">
        <v>40396</v>
      </c>
      <c r="S12" s="4">
        <v>1.616393E-2</v>
      </c>
      <c r="T12" s="4">
        <v>-3.9122560000000001E-2</v>
      </c>
      <c r="U12" s="3">
        <v>38263</v>
      </c>
      <c r="V12" s="4">
        <v>1.5685850000000001E-2</v>
      </c>
      <c r="W12" s="4">
        <v>-5.2800600000000003E-2</v>
      </c>
      <c r="X12" s="3">
        <v>36725</v>
      </c>
      <c r="Y12" s="4">
        <v>1.5347899999999999E-2</v>
      </c>
      <c r="Z12" s="4">
        <v>-4.0196099999999998E-2</v>
      </c>
      <c r="AA12" s="3">
        <v>35069</v>
      </c>
      <c r="AB12" s="4">
        <v>1.4334070000000001E-2</v>
      </c>
      <c r="AC12" s="4">
        <v>-4.5099779999999999E-2</v>
      </c>
      <c r="AD12" s="3">
        <v>35941</v>
      </c>
      <c r="AE12" s="4">
        <v>1.4157940000000001E-2</v>
      </c>
      <c r="AF12" s="4">
        <v>2.485559E-2</v>
      </c>
    </row>
    <row r="13" spans="1:32">
      <c r="A13" s="2" t="s">
        <v>44</v>
      </c>
      <c r="B13" s="2" t="s">
        <v>82</v>
      </c>
      <c r="C13" s="3">
        <v>91760</v>
      </c>
      <c r="D13" s="4">
        <v>3.7420130000000003E-2</v>
      </c>
      <c r="E13" s="4"/>
      <c r="F13" s="3">
        <v>83693</v>
      </c>
      <c r="G13" s="4">
        <v>3.409968E-2</v>
      </c>
      <c r="H13" s="4">
        <v>-8.7912539999999997E-2</v>
      </c>
      <c r="I13" s="3">
        <v>78795</v>
      </c>
      <c r="J13" s="4">
        <v>3.1841059999999997E-2</v>
      </c>
      <c r="K13" s="4">
        <v>-5.8532210000000001E-2</v>
      </c>
      <c r="L13" s="3">
        <v>74975</v>
      </c>
      <c r="M13" s="4">
        <v>2.9882590000000001E-2</v>
      </c>
      <c r="N13" s="4">
        <v>-4.8481839999999998E-2</v>
      </c>
      <c r="O13" s="3">
        <v>71683</v>
      </c>
      <c r="P13" s="4">
        <v>2.882465E-2</v>
      </c>
      <c r="Q13" s="4">
        <v>-4.3902799999999999E-2</v>
      </c>
      <c r="R13" s="3">
        <v>69852</v>
      </c>
      <c r="S13" s="4">
        <v>2.795021E-2</v>
      </c>
      <c r="T13" s="4">
        <v>-2.554155E-2</v>
      </c>
      <c r="U13" s="3">
        <v>67209</v>
      </c>
      <c r="V13" s="4">
        <v>2.755196E-2</v>
      </c>
      <c r="W13" s="4">
        <v>-3.7839150000000002E-2</v>
      </c>
      <c r="X13" s="3">
        <v>65746</v>
      </c>
      <c r="Y13" s="4">
        <v>2.7476049999999998E-2</v>
      </c>
      <c r="Z13" s="4">
        <v>-2.176434E-2</v>
      </c>
      <c r="AA13" s="3">
        <v>66665</v>
      </c>
      <c r="AB13" s="4">
        <v>2.7248729999999999E-2</v>
      </c>
      <c r="AC13" s="4">
        <v>1.398019E-2</v>
      </c>
      <c r="AD13" s="3">
        <v>69985</v>
      </c>
      <c r="AE13" s="4">
        <v>2.7568860000000001E-2</v>
      </c>
      <c r="AF13" s="4">
        <v>4.9794690000000003E-2</v>
      </c>
    </row>
    <row r="14" spans="1:32">
      <c r="A14" s="2" t="s">
        <v>44</v>
      </c>
      <c r="B14" s="2" t="s">
        <v>83</v>
      </c>
      <c r="C14" s="3">
        <v>433035</v>
      </c>
      <c r="D14" s="4">
        <v>0.17659285</v>
      </c>
      <c r="E14" s="4"/>
      <c r="F14" s="3">
        <v>348945</v>
      </c>
      <c r="G14" s="4">
        <v>0.14217267</v>
      </c>
      <c r="H14" s="4">
        <v>-0.19418645000000001</v>
      </c>
      <c r="I14" s="3">
        <v>310924</v>
      </c>
      <c r="J14" s="4">
        <v>0.12564501</v>
      </c>
      <c r="K14" s="4">
        <v>-0.10895961999999999</v>
      </c>
      <c r="L14" s="3">
        <v>277815</v>
      </c>
      <c r="M14" s="4">
        <v>0.11072854</v>
      </c>
      <c r="N14" s="4">
        <v>-0.10648742</v>
      </c>
      <c r="O14" s="3">
        <v>261978</v>
      </c>
      <c r="P14" s="4">
        <v>0.10534486</v>
      </c>
      <c r="Q14" s="4">
        <v>-5.7003699999999997E-2</v>
      </c>
      <c r="R14" s="3">
        <v>253178</v>
      </c>
      <c r="S14" s="4">
        <v>0.10130508000000001</v>
      </c>
      <c r="T14" s="4">
        <v>-3.3592759999999999E-2</v>
      </c>
      <c r="U14" s="3">
        <v>255310</v>
      </c>
      <c r="V14" s="4">
        <v>0.10466288999999999</v>
      </c>
      <c r="W14" s="4">
        <v>8.4208500000000006E-3</v>
      </c>
      <c r="X14" s="3">
        <v>259000</v>
      </c>
      <c r="Y14" s="4">
        <v>0.10823898</v>
      </c>
      <c r="Z14" s="4">
        <v>1.445463E-2</v>
      </c>
      <c r="AA14" s="3">
        <v>272973</v>
      </c>
      <c r="AB14" s="4">
        <v>0.11157498</v>
      </c>
      <c r="AC14" s="4">
        <v>5.3951319999999997E-2</v>
      </c>
      <c r="AD14" s="3">
        <v>314037</v>
      </c>
      <c r="AE14" s="4">
        <v>0.12370747999999999</v>
      </c>
      <c r="AF14" s="4">
        <v>0.15043238</v>
      </c>
    </row>
    <row r="15" spans="1:32">
      <c r="A15" s="2" t="s">
        <v>44</v>
      </c>
      <c r="B15" s="2" t="s">
        <v>48</v>
      </c>
      <c r="C15" s="3">
        <v>2452163</v>
      </c>
      <c r="D15" s="4">
        <v>1</v>
      </c>
      <c r="E15" s="4"/>
      <c r="F15" s="3">
        <v>2454375</v>
      </c>
      <c r="G15" s="4">
        <v>1</v>
      </c>
      <c r="H15" s="4">
        <v>9.0198999999999997E-4</v>
      </c>
      <c r="I15" s="3">
        <v>2474624</v>
      </c>
      <c r="J15" s="4">
        <v>1</v>
      </c>
      <c r="K15" s="4">
        <v>8.2500999999999998E-3</v>
      </c>
      <c r="L15" s="3">
        <v>2508971</v>
      </c>
      <c r="M15" s="4">
        <v>1</v>
      </c>
      <c r="N15" s="4">
        <v>1.3879529999999999E-2</v>
      </c>
      <c r="O15" s="3">
        <v>2486862</v>
      </c>
      <c r="P15" s="4">
        <v>1</v>
      </c>
      <c r="Q15" s="4">
        <v>-8.8116400000000008E-3</v>
      </c>
      <c r="R15" s="3">
        <v>2499160</v>
      </c>
      <c r="S15" s="4">
        <v>1</v>
      </c>
      <c r="T15" s="4">
        <v>4.9449799999999999E-3</v>
      </c>
      <c r="U15" s="3">
        <v>2439351</v>
      </c>
      <c r="V15" s="4">
        <v>1</v>
      </c>
      <c r="W15" s="4">
        <v>-2.393143E-2</v>
      </c>
      <c r="X15" s="3">
        <v>2392853</v>
      </c>
      <c r="Y15" s="4">
        <v>1</v>
      </c>
      <c r="Z15" s="4">
        <v>-1.9061789999999999E-2</v>
      </c>
      <c r="AA15" s="3">
        <v>2446546</v>
      </c>
      <c r="AB15" s="4">
        <v>1</v>
      </c>
      <c r="AC15" s="4">
        <v>2.2439069999999998E-2</v>
      </c>
      <c r="AD15" s="3">
        <v>2538548</v>
      </c>
      <c r="AE15" s="4">
        <v>1</v>
      </c>
      <c r="AF15" s="4">
        <v>3.7604699999999998E-2</v>
      </c>
    </row>
    <row r="16" spans="1:32">
      <c r="A16" s="2" t="s">
        <v>49</v>
      </c>
      <c r="B16" s="2" t="s">
        <v>74</v>
      </c>
      <c r="C16" s="3">
        <v>355125</v>
      </c>
      <c r="D16" s="4">
        <v>0.46879894</v>
      </c>
      <c r="E16" s="4"/>
      <c r="F16" s="3">
        <v>383663</v>
      </c>
      <c r="G16" s="4">
        <v>0.48819357000000002</v>
      </c>
      <c r="H16" s="4">
        <v>8.0360799999999996E-2</v>
      </c>
      <c r="I16" s="3">
        <v>403268</v>
      </c>
      <c r="J16" s="4">
        <v>0.49799448000000002</v>
      </c>
      <c r="K16" s="4">
        <v>5.1100430000000002E-2</v>
      </c>
      <c r="L16" s="3">
        <v>415823</v>
      </c>
      <c r="M16" s="4">
        <v>0.50146778000000003</v>
      </c>
      <c r="N16" s="4">
        <v>3.1132360000000001E-2</v>
      </c>
      <c r="O16" s="3">
        <v>421827</v>
      </c>
      <c r="P16" s="4">
        <v>0.49936424000000001</v>
      </c>
      <c r="Q16" s="4">
        <v>1.44379E-2</v>
      </c>
      <c r="R16" s="3">
        <v>433188</v>
      </c>
      <c r="S16" s="4">
        <v>0.49425140000000001</v>
      </c>
      <c r="T16" s="4">
        <v>2.6933470000000001E-2</v>
      </c>
      <c r="U16" s="3">
        <v>421455</v>
      </c>
      <c r="V16" s="4">
        <v>0.48851284</v>
      </c>
      <c r="W16" s="4">
        <v>-2.7086209999999999E-2</v>
      </c>
      <c r="X16" s="3">
        <v>408881</v>
      </c>
      <c r="Y16" s="4">
        <v>0.47964628999999998</v>
      </c>
      <c r="Z16" s="4">
        <v>-2.9834090000000001E-2</v>
      </c>
      <c r="AA16" s="3">
        <v>413350</v>
      </c>
      <c r="AB16" s="4">
        <v>0.47165372999999999</v>
      </c>
      <c r="AC16" s="4">
        <v>1.0929370000000001E-2</v>
      </c>
      <c r="AD16" s="3">
        <v>410173</v>
      </c>
      <c r="AE16" s="4">
        <v>0.45965852000000001</v>
      </c>
      <c r="AF16" s="4">
        <v>-7.68558E-3</v>
      </c>
    </row>
    <row r="17" spans="1:32">
      <c r="A17" s="2" t="s">
        <v>49</v>
      </c>
      <c r="B17" s="2" t="s">
        <v>75</v>
      </c>
      <c r="C17" s="3">
        <v>81362</v>
      </c>
      <c r="D17" s="4">
        <v>0.10740576</v>
      </c>
      <c r="E17" s="4"/>
      <c r="F17" s="3">
        <v>97783</v>
      </c>
      <c r="G17" s="4">
        <v>0.1244249</v>
      </c>
      <c r="H17" s="4">
        <v>0.20183017</v>
      </c>
      <c r="I17" s="3">
        <v>111902</v>
      </c>
      <c r="J17" s="4">
        <v>0.1381868</v>
      </c>
      <c r="K17" s="4">
        <v>0.14438202999999999</v>
      </c>
      <c r="L17" s="3">
        <v>126090</v>
      </c>
      <c r="M17" s="4">
        <v>0.15206021</v>
      </c>
      <c r="N17" s="4">
        <v>0.12679505999999999</v>
      </c>
      <c r="O17" s="3">
        <v>138407</v>
      </c>
      <c r="P17" s="4">
        <v>0.16384850000000001</v>
      </c>
      <c r="Q17" s="4">
        <v>9.768549E-2</v>
      </c>
      <c r="R17" s="3">
        <v>151707</v>
      </c>
      <c r="S17" s="4">
        <v>0.17309252999999999</v>
      </c>
      <c r="T17" s="4">
        <v>9.6093780000000004E-2</v>
      </c>
      <c r="U17" s="3">
        <v>156182</v>
      </c>
      <c r="V17" s="4">
        <v>0.18103237</v>
      </c>
      <c r="W17" s="4">
        <v>2.9494889999999999E-2</v>
      </c>
      <c r="X17" s="3">
        <v>161172</v>
      </c>
      <c r="Y17" s="4">
        <v>0.18906606000000001</v>
      </c>
      <c r="Z17" s="4">
        <v>3.1949020000000002E-2</v>
      </c>
      <c r="AA17" s="3">
        <v>171081</v>
      </c>
      <c r="AB17" s="4">
        <v>0.19521215</v>
      </c>
      <c r="AC17" s="4">
        <v>6.1480180000000002E-2</v>
      </c>
      <c r="AD17" s="3">
        <v>178918</v>
      </c>
      <c r="AE17" s="4">
        <v>0.20050355</v>
      </c>
      <c r="AF17" s="4">
        <v>4.5809240000000001E-2</v>
      </c>
    </row>
    <row r="18" spans="1:32">
      <c r="A18" s="2" t="s">
        <v>49</v>
      </c>
      <c r="B18" s="2" t="s">
        <v>76</v>
      </c>
      <c r="C18" s="3">
        <v>78927</v>
      </c>
      <c r="D18" s="4">
        <v>0.1041907</v>
      </c>
      <c r="E18" s="4"/>
      <c r="F18" s="3">
        <v>85860</v>
      </c>
      <c r="G18" s="4">
        <v>0.10925348999999999</v>
      </c>
      <c r="H18" s="4">
        <v>8.7851769999999996E-2</v>
      </c>
      <c r="I18" s="3">
        <v>90854</v>
      </c>
      <c r="J18" s="4">
        <v>0.11219572</v>
      </c>
      <c r="K18" s="4">
        <v>5.8163369999999999E-2</v>
      </c>
      <c r="L18" s="3">
        <v>94525</v>
      </c>
      <c r="M18" s="4">
        <v>0.11399374</v>
      </c>
      <c r="N18" s="4">
        <v>4.0400610000000003E-2</v>
      </c>
      <c r="O18" s="3">
        <v>97741</v>
      </c>
      <c r="P18" s="4">
        <v>0.11570759</v>
      </c>
      <c r="Q18" s="4">
        <v>3.4027139999999997E-2</v>
      </c>
      <c r="R18" s="3">
        <v>104507</v>
      </c>
      <c r="S18" s="4">
        <v>0.11923829</v>
      </c>
      <c r="T18" s="4">
        <v>6.9216659999999999E-2</v>
      </c>
      <c r="U18" s="3">
        <v>104635</v>
      </c>
      <c r="V18" s="4">
        <v>0.12128383</v>
      </c>
      <c r="W18" s="4">
        <v>1.2290599999999999E-3</v>
      </c>
      <c r="X18" s="3">
        <v>104934</v>
      </c>
      <c r="Y18" s="4">
        <v>0.12309484</v>
      </c>
      <c r="Z18" s="4">
        <v>2.85433E-3</v>
      </c>
      <c r="AA18" s="3">
        <v>111185</v>
      </c>
      <c r="AB18" s="4">
        <v>0.1268677</v>
      </c>
      <c r="AC18" s="4">
        <v>5.9570449999999997E-2</v>
      </c>
      <c r="AD18" s="3">
        <v>117276</v>
      </c>
      <c r="AE18" s="4">
        <v>0.13142508999999999</v>
      </c>
      <c r="AF18" s="4">
        <v>5.478628E-2</v>
      </c>
    </row>
    <row r="19" spans="1:32">
      <c r="A19" s="2" t="s">
        <v>49</v>
      </c>
      <c r="B19" s="2" t="s">
        <v>77</v>
      </c>
      <c r="C19" s="3">
        <v>26911</v>
      </c>
      <c r="D19" s="4">
        <v>3.5524710000000001E-2</v>
      </c>
      <c r="E19" s="4"/>
      <c r="F19" s="3">
        <v>31739</v>
      </c>
      <c r="G19" s="4">
        <v>4.038688E-2</v>
      </c>
      <c r="H19" s="4">
        <v>0.17943276999999999</v>
      </c>
      <c r="I19" s="3">
        <v>35569</v>
      </c>
      <c r="J19" s="4">
        <v>4.3923990000000003E-2</v>
      </c>
      <c r="K19" s="4">
        <v>0.12065829</v>
      </c>
      <c r="L19" s="3">
        <v>39768</v>
      </c>
      <c r="M19" s="4">
        <v>4.795845E-2</v>
      </c>
      <c r="N19" s="4">
        <v>0.11804479</v>
      </c>
      <c r="O19" s="3">
        <v>42661</v>
      </c>
      <c r="P19" s="4">
        <v>5.0502819999999997E-2</v>
      </c>
      <c r="Q19" s="4">
        <v>7.2757509999999997E-2</v>
      </c>
      <c r="R19" s="3">
        <v>46776</v>
      </c>
      <c r="S19" s="4">
        <v>5.336958E-2</v>
      </c>
      <c r="T19" s="4">
        <v>9.6452930000000006E-2</v>
      </c>
      <c r="U19" s="3">
        <v>47225</v>
      </c>
      <c r="V19" s="4">
        <v>5.4739250000000003E-2</v>
      </c>
      <c r="W19" s="4">
        <v>9.6046800000000009E-3</v>
      </c>
      <c r="X19" s="3">
        <v>46541</v>
      </c>
      <c r="Y19" s="4">
        <v>5.4595930000000001E-2</v>
      </c>
      <c r="Z19" s="4">
        <v>-1.4487089999999999E-2</v>
      </c>
      <c r="AA19" s="3">
        <v>47256</v>
      </c>
      <c r="AB19" s="4">
        <v>5.3922129999999999E-2</v>
      </c>
      <c r="AC19" s="4">
        <v>1.5372469999999999E-2</v>
      </c>
      <c r="AD19" s="3">
        <v>48672</v>
      </c>
      <c r="AE19" s="4">
        <v>5.4543679999999997E-2</v>
      </c>
      <c r="AF19" s="4">
        <v>2.994658E-2</v>
      </c>
    </row>
    <row r="20" spans="1:32">
      <c r="A20" s="2" t="s">
        <v>49</v>
      </c>
      <c r="B20" s="2" t="s">
        <v>78</v>
      </c>
      <c r="C20" s="3">
        <v>6189</v>
      </c>
      <c r="D20" s="4">
        <v>8.17003E-3</v>
      </c>
      <c r="E20" s="4"/>
      <c r="F20" s="3">
        <v>6600</v>
      </c>
      <c r="G20" s="4">
        <v>8.3987000000000003E-3</v>
      </c>
      <c r="H20" s="4">
        <v>6.6477060000000004E-2</v>
      </c>
      <c r="I20" s="3">
        <v>6774</v>
      </c>
      <c r="J20" s="4">
        <v>8.36515E-3</v>
      </c>
      <c r="K20" s="4">
        <v>2.6298149999999999E-2</v>
      </c>
      <c r="L20" s="3">
        <v>6899</v>
      </c>
      <c r="M20" s="4">
        <v>8.3193699999999995E-3</v>
      </c>
      <c r="N20" s="4">
        <v>1.8386070000000001E-2</v>
      </c>
      <c r="O20" s="3">
        <v>7084</v>
      </c>
      <c r="P20" s="4">
        <v>8.3861400000000003E-3</v>
      </c>
      <c r="Q20" s="4">
        <v>2.688751E-2</v>
      </c>
      <c r="R20" s="3">
        <v>7237</v>
      </c>
      <c r="S20" s="4">
        <v>8.2567400000000003E-3</v>
      </c>
      <c r="T20" s="4">
        <v>2.154735E-2</v>
      </c>
      <c r="U20" s="3">
        <v>7188</v>
      </c>
      <c r="V20" s="4">
        <v>8.3321999999999997E-3</v>
      </c>
      <c r="W20" s="4">
        <v>-6.6618700000000003E-3</v>
      </c>
      <c r="X20" s="3">
        <v>7125</v>
      </c>
      <c r="Y20" s="4">
        <v>8.3578899999999998E-3</v>
      </c>
      <c r="Z20" s="4">
        <v>-8.8534600000000005E-3</v>
      </c>
      <c r="AA20" s="3">
        <v>7095</v>
      </c>
      <c r="AB20" s="4">
        <v>8.0961599999999998E-3</v>
      </c>
      <c r="AC20" s="4">
        <v>-4.1331600000000003E-3</v>
      </c>
      <c r="AD20" s="3">
        <v>6984</v>
      </c>
      <c r="AE20" s="4">
        <v>7.8263800000000008E-3</v>
      </c>
      <c r="AF20" s="4">
        <v>-1.5719009999999999E-2</v>
      </c>
    </row>
    <row r="21" spans="1:32">
      <c r="A21" s="2" t="s">
        <v>49</v>
      </c>
      <c r="B21" s="2" t="s">
        <v>79</v>
      </c>
      <c r="C21" s="3">
        <v>2283</v>
      </c>
      <c r="D21" s="4">
        <v>3.0136E-3</v>
      </c>
      <c r="E21" s="4"/>
      <c r="F21" s="3">
        <v>2538</v>
      </c>
      <c r="G21" s="4">
        <v>3.22968E-3</v>
      </c>
      <c r="H21" s="4">
        <v>0.11182609</v>
      </c>
      <c r="I21" s="3">
        <v>2762</v>
      </c>
      <c r="J21" s="4">
        <v>3.4107299999999998E-3</v>
      </c>
      <c r="K21" s="4">
        <v>8.8176500000000005E-2</v>
      </c>
      <c r="L21" s="3">
        <v>2751</v>
      </c>
      <c r="M21" s="4">
        <v>3.31781E-3</v>
      </c>
      <c r="N21" s="4">
        <v>-3.90522E-3</v>
      </c>
      <c r="O21" s="3">
        <v>2795</v>
      </c>
      <c r="P21" s="4">
        <v>3.3083700000000001E-3</v>
      </c>
      <c r="Q21" s="4">
        <v>1.5810669999999999E-2</v>
      </c>
      <c r="R21" s="3">
        <v>2862</v>
      </c>
      <c r="S21" s="4">
        <v>3.2650600000000002E-3</v>
      </c>
      <c r="T21" s="4">
        <v>2.3974860000000001E-2</v>
      </c>
      <c r="U21" s="3">
        <v>2886</v>
      </c>
      <c r="V21" s="4">
        <v>3.3452999999999998E-3</v>
      </c>
      <c r="W21" s="4">
        <v>8.5326399999999993E-3</v>
      </c>
      <c r="X21" s="3">
        <v>2703</v>
      </c>
      <c r="Y21" s="4">
        <v>3.1708399999999999E-3</v>
      </c>
      <c r="Z21" s="4">
        <v>-6.3428490000000004E-2</v>
      </c>
      <c r="AA21" s="3">
        <v>2511</v>
      </c>
      <c r="AB21" s="4">
        <v>2.86476E-3</v>
      </c>
      <c r="AC21" s="4">
        <v>-7.1180220000000002E-2</v>
      </c>
      <c r="AD21" s="3">
        <v>2582</v>
      </c>
      <c r="AE21" s="4">
        <v>2.8940599999999999E-3</v>
      </c>
      <c r="AF21" s="4">
        <v>2.862578E-2</v>
      </c>
    </row>
    <row r="22" spans="1:32">
      <c r="A22" s="2" t="s">
        <v>49</v>
      </c>
      <c r="B22" s="2" t="s">
        <v>80</v>
      </c>
      <c r="C22" s="3">
        <v>18317</v>
      </c>
      <c r="D22" s="4">
        <v>2.418064E-2</v>
      </c>
      <c r="E22" s="4"/>
      <c r="F22" s="3">
        <v>21642</v>
      </c>
      <c r="G22" s="4">
        <v>2.7538529999999999E-2</v>
      </c>
      <c r="H22" s="4">
        <v>0.18150722999999999</v>
      </c>
      <c r="I22" s="3">
        <v>24132</v>
      </c>
      <c r="J22" s="4">
        <v>2.980004E-2</v>
      </c>
      <c r="K22" s="4">
        <v>0.11503328</v>
      </c>
      <c r="L22" s="3">
        <v>26969</v>
      </c>
      <c r="M22" s="4">
        <v>3.2524190000000001E-2</v>
      </c>
      <c r="N22" s="4">
        <v>0.11759762999999999</v>
      </c>
      <c r="O22" s="3">
        <v>29509</v>
      </c>
      <c r="P22" s="4">
        <v>3.493305E-2</v>
      </c>
      <c r="Q22" s="4">
        <v>9.4160750000000001E-2</v>
      </c>
      <c r="R22" s="3">
        <v>31804</v>
      </c>
      <c r="S22" s="4">
        <v>3.6286930000000002E-2</v>
      </c>
      <c r="T22" s="4">
        <v>7.776856E-2</v>
      </c>
      <c r="U22" s="3">
        <v>32990</v>
      </c>
      <c r="V22" s="4">
        <v>3.8238899999999999E-2</v>
      </c>
      <c r="W22" s="4">
        <v>3.7293119999999999E-2</v>
      </c>
      <c r="X22" s="3">
        <v>34310</v>
      </c>
      <c r="Y22" s="4">
        <v>4.0248020000000002E-2</v>
      </c>
      <c r="Z22" s="4">
        <v>4.0015889999999998E-2</v>
      </c>
      <c r="AA22" s="3">
        <v>36944</v>
      </c>
      <c r="AB22" s="4">
        <v>4.2154549999999999E-2</v>
      </c>
      <c r="AC22" s="4">
        <v>7.6759110000000005E-2</v>
      </c>
      <c r="AD22" s="3">
        <v>39213</v>
      </c>
      <c r="AE22" s="4">
        <v>4.3943709999999997E-2</v>
      </c>
      <c r="AF22" s="4">
        <v>6.1425609999999999E-2</v>
      </c>
    </row>
    <row r="23" spans="1:32">
      <c r="A23" s="2" t="s">
        <v>49</v>
      </c>
      <c r="B23" s="2" t="s">
        <v>81</v>
      </c>
      <c r="C23" s="3">
        <v>4672</v>
      </c>
      <c r="D23" s="4">
        <v>6.1678100000000001E-3</v>
      </c>
      <c r="E23" s="4"/>
      <c r="F23" s="3">
        <v>5478</v>
      </c>
      <c r="G23" s="4">
        <v>6.9705699999999997E-3</v>
      </c>
      <c r="H23" s="4">
        <v>0.17246881</v>
      </c>
      <c r="I23" s="3">
        <v>6384</v>
      </c>
      <c r="J23" s="4">
        <v>7.8839700000000006E-3</v>
      </c>
      <c r="K23" s="4">
        <v>0.16543532</v>
      </c>
      <c r="L23" s="3">
        <v>7514</v>
      </c>
      <c r="M23" s="4">
        <v>9.0619900000000007E-3</v>
      </c>
      <c r="N23" s="4">
        <v>0.17699465</v>
      </c>
      <c r="O23" s="3">
        <v>8441</v>
      </c>
      <c r="P23" s="4">
        <v>9.9929400000000005E-3</v>
      </c>
      <c r="Q23" s="4">
        <v>0.12336465000000001</v>
      </c>
      <c r="R23" s="3">
        <v>9054</v>
      </c>
      <c r="S23" s="4">
        <v>1.033032E-2</v>
      </c>
      <c r="T23" s="4">
        <v>7.2586880000000006E-2</v>
      </c>
      <c r="U23" s="3">
        <v>8495</v>
      </c>
      <c r="V23" s="4">
        <v>9.8469999999999999E-3</v>
      </c>
      <c r="W23" s="4">
        <v>-6.171165E-2</v>
      </c>
      <c r="X23" s="3">
        <v>8534</v>
      </c>
      <c r="Y23" s="4">
        <v>1.0011030000000001E-2</v>
      </c>
      <c r="Z23" s="4">
        <v>4.5600900000000002E-3</v>
      </c>
      <c r="AA23" s="3">
        <v>7730</v>
      </c>
      <c r="AB23" s="4">
        <v>8.8207400000000005E-3</v>
      </c>
      <c r="AC23" s="4">
        <v>-9.4174309999999997E-2</v>
      </c>
      <c r="AD23" s="3">
        <v>7603</v>
      </c>
      <c r="AE23" s="4">
        <v>8.5203899999999992E-3</v>
      </c>
      <c r="AF23" s="4">
        <v>-1.6460720000000002E-2</v>
      </c>
    </row>
    <row r="24" spans="1:32">
      <c r="A24" s="2" t="s">
        <v>49</v>
      </c>
      <c r="B24" s="2" t="s">
        <v>82</v>
      </c>
      <c r="C24" s="3">
        <v>36808</v>
      </c>
      <c r="D24" s="4">
        <v>4.858987E-2</v>
      </c>
      <c r="E24" s="4"/>
      <c r="F24" s="3">
        <v>34613</v>
      </c>
      <c r="G24" s="4">
        <v>4.4042829999999998E-2</v>
      </c>
      <c r="H24" s="4">
        <v>-5.9642790000000001E-2</v>
      </c>
      <c r="I24" s="3">
        <v>33500</v>
      </c>
      <c r="J24" s="4">
        <v>4.1368519999999999E-2</v>
      </c>
      <c r="K24" s="4">
        <v>-3.2153420000000002E-2</v>
      </c>
      <c r="L24" s="3">
        <v>30767</v>
      </c>
      <c r="M24" s="4">
        <v>3.7103690000000002E-2</v>
      </c>
      <c r="N24" s="4">
        <v>-8.1576590000000004E-2</v>
      </c>
      <c r="O24" s="3">
        <v>29449</v>
      </c>
      <c r="P24" s="4">
        <v>3.4862560000000001E-2</v>
      </c>
      <c r="Q24" s="4">
        <v>-4.2820650000000002E-2</v>
      </c>
      <c r="R24" s="3">
        <v>27278</v>
      </c>
      <c r="S24" s="4">
        <v>3.11232E-2</v>
      </c>
      <c r="T24" s="4">
        <v>-7.3731829999999998E-2</v>
      </c>
      <c r="U24" s="3">
        <v>24372</v>
      </c>
      <c r="V24" s="4">
        <v>2.8249799999999999E-2</v>
      </c>
      <c r="W24" s="4">
        <v>-0.10653521000000001</v>
      </c>
      <c r="X24" s="3">
        <v>22781</v>
      </c>
      <c r="Y24" s="4">
        <v>2.672428E-2</v>
      </c>
      <c r="Z24" s="4">
        <v>-6.5258529999999995E-2</v>
      </c>
      <c r="AA24" s="3">
        <v>22031</v>
      </c>
      <c r="AB24" s="4">
        <v>2.5138460000000001E-2</v>
      </c>
      <c r="AC24" s="4">
        <v>-3.2944510000000003E-2</v>
      </c>
      <c r="AD24" s="3">
        <v>21235</v>
      </c>
      <c r="AE24" s="4">
        <v>2.379655E-2</v>
      </c>
      <c r="AF24" s="4">
        <v>-3.614332E-2</v>
      </c>
    </row>
    <row r="25" spans="1:32">
      <c r="A25" s="2" t="s">
        <v>49</v>
      </c>
      <c r="B25" s="2" t="s">
        <v>83</v>
      </c>
      <c r="C25" s="3">
        <v>146927</v>
      </c>
      <c r="D25" s="4">
        <v>0.19395793</v>
      </c>
      <c r="E25" s="4"/>
      <c r="F25" s="3">
        <v>115966</v>
      </c>
      <c r="G25" s="4">
        <v>0.14756084</v>
      </c>
      <c r="H25" s="4">
        <v>-0.21072751000000001</v>
      </c>
      <c r="I25" s="3">
        <v>94640</v>
      </c>
      <c r="J25" s="4">
        <v>0.11687059</v>
      </c>
      <c r="K25" s="4">
        <v>-0.18389537</v>
      </c>
      <c r="L25" s="3">
        <v>78106</v>
      </c>
      <c r="M25" s="4">
        <v>9.4192780000000004E-2</v>
      </c>
      <c r="N25" s="4">
        <v>-0.17470675999999999</v>
      </c>
      <c r="O25" s="3">
        <v>66813</v>
      </c>
      <c r="P25" s="4">
        <v>7.9093800000000006E-2</v>
      </c>
      <c r="Q25" s="4">
        <v>-0.14458693</v>
      </c>
      <c r="R25" s="3">
        <v>62041</v>
      </c>
      <c r="S25" s="4">
        <v>7.078595E-2</v>
      </c>
      <c r="T25" s="4">
        <v>-7.142606E-2</v>
      </c>
      <c r="U25" s="3">
        <v>57301</v>
      </c>
      <c r="V25" s="4">
        <v>6.641851E-2</v>
      </c>
      <c r="W25" s="4">
        <v>-7.6390589999999994E-2</v>
      </c>
      <c r="X25" s="3">
        <v>55482</v>
      </c>
      <c r="Y25" s="4">
        <v>6.5084820000000002E-2</v>
      </c>
      <c r="Z25" s="4">
        <v>-3.1741159999999997E-2</v>
      </c>
      <c r="AA25" s="3">
        <v>57201</v>
      </c>
      <c r="AB25" s="4">
        <v>6.5269640000000004E-2</v>
      </c>
      <c r="AC25" s="4">
        <v>3.0979739999999999E-2</v>
      </c>
      <c r="AD25" s="3">
        <v>59687</v>
      </c>
      <c r="AE25" s="4">
        <v>6.6888069999999994E-2</v>
      </c>
      <c r="AF25" s="4">
        <v>4.3457450000000002E-2</v>
      </c>
    </row>
    <row r="26" spans="1:32">
      <c r="A26" s="2" t="s">
        <v>49</v>
      </c>
      <c r="B26" s="2" t="s">
        <v>48</v>
      </c>
      <c r="C26" s="3">
        <v>757521</v>
      </c>
      <c r="D26" s="4">
        <v>1</v>
      </c>
      <c r="E26" s="4"/>
      <c r="F26" s="3">
        <v>785883</v>
      </c>
      <c r="G26" s="4">
        <v>1</v>
      </c>
      <c r="H26" s="4">
        <v>3.7440939999999999E-2</v>
      </c>
      <c r="I26" s="3">
        <v>809785</v>
      </c>
      <c r="J26" s="4">
        <v>1</v>
      </c>
      <c r="K26" s="4">
        <v>3.041398E-2</v>
      </c>
      <c r="L26" s="3">
        <v>829212</v>
      </c>
      <c r="M26" s="4">
        <v>1</v>
      </c>
      <c r="N26" s="4">
        <v>2.3990460000000002E-2</v>
      </c>
      <c r="O26" s="3">
        <v>844728</v>
      </c>
      <c r="P26" s="4">
        <v>1</v>
      </c>
      <c r="Q26" s="4">
        <v>1.8711160000000001E-2</v>
      </c>
      <c r="R26" s="3">
        <v>876453</v>
      </c>
      <c r="S26" s="4">
        <v>1</v>
      </c>
      <c r="T26" s="4">
        <v>3.7556699999999998E-2</v>
      </c>
      <c r="U26" s="3">
        <v>862730</v>
      </c>
      <c r="V26" s="4">
        <v>1</v>
      </c>
      <c r="W26" s="4">
        <v>-1.565739E-2</v>
      </c>
      <c r="X26" s="3">
        <v>852463</v>
      </c>
      <c r="Y26" s="4">
        <v>1</v>
      </c>
      <c r="Z26" s="4">
        <v>-1.1899989999999999E-2</v>
      </c>
      <c r="AA26" s="3">
        <v>876384</v>
      </c>
      <c r="AB26" s="4">
        <v>1</v>
      </c>
      <c r="AC26" s="4">
        <v>2.8060399999999999E-2</v>
      </c>
      <c r="AD26" s="3">
        <v>892343</v>
      </c>
      <c r="AE26" s="4">
        <v>1</v>
      </c>
      <c r="AF26" s="4">
        <v>1.8209759999999998E-2</v>
      </c>
    </row>
    <row r="27" spans="1:32">
      <c r="A27" s="2" t="s">
        <v>48</v>
      </c>
      <c r="B27" s="2" t="s">
        <v>74</v>
      </c>
      <c r="C27" s="3">
        <v>1553829</v>
      </c>
      <c r="D27" s="4">
        <v>0.48410644000000003</v>
      </c>
      <c r="E27" s="4"/>
      <c r="F27" s="3">
        <v>1610802</v>
      </c>
      <c r="G27" s="4">
        <v>0.49712160999999999</v>
      </c>
      <c r="H27" s="4">
        <v>3.6666610000000002E-2</v>
      </c>
      <c r="I27" s="3">
        <v>1644347</v>
      </c>
      <c r="J27" s="4">
        <v>0.50065241000000005</v>
      </c>
      <c r="K27" s="4">
        <v>2.082494E-2</v>
      </c>
      <c r="L27" s="3">
        <v>1675050</v>
      </c>
      <c r="M27" s="4">
        <v>0.50178491000000003</v>
      </c>
      <c r="N27" s="4">
        <v>1.8671489999999999E-2</v>
      </c>
      <c r="O27" s="3">
        <v>1660223</v>
      </c>
      <c r="P27" s="4">
        <v>0.49832760999999998</v>
      </c>
      <c r="Q27" s="4">
        <v>-8.8512999999999994E-3</v>
      </c>
      <c r="R27" s="3">
        <v>1663351</v>
      </c>
      <c r="S27" s="4">
        <v>0.49275514999999998</v>
      </c>
      <c r="T27" s="4">
        <v>1.88364E-3</v>
      </c>
      <c r="U27" s="3">
        <v>1606065</v>
      </c>
      <c r="V27" s="4">
        <v>0.48637946999999998</v>
      </c>
      <c r="W27" s="4">
        <v>-3.4440140000000001E-2</v>
      </c>
      <c r="X27" s="3">
        <v>1556257</v>
      </c>
      <c r="Y27" s="4">
        <v>0.47953933999999998</v>
      </c>
      <c r="Z27" s="4">
        <v>-3.1012229999999998E-2</v>
      </c>
      <c r="AA27" s="3">
        <v>1561613</v>
      </c>
      <c r="AB27" s="4">
        <v>0.46995046000000001</v>
      </c>
      <c r="AC27" s="4">
        <v>3.4414200000000002E-3</v>
      </c>
      <c r="AD27" s="3">
        <v>1555732</v>
      </c>
      <c r="AE27" s="4">
        <v>0.45344831000000002</v>
      </c>
      <c r="AF27" s="4">
        <v>-3.7660200000000001E-3</v>
      </c>
    </row>
    <row r="28" spans="1:32">
      <c r="A28" s="2" t="s">
        <v>48</v>
      </c>
      <c r="B28" s="2" t="s">
        <v>75</v>
      </c>
      <c r="C28" s="3">
        <v>346545</v>
      </c>
      <c r="D28" s="4">
        <v>0.10796846</v>
      </c>
      <c r="E28" s="4"/>
      <c r="F28" s="3">
        <v>392115</v>
      </c>
      <c r="G28" s="4">
        <v>0.12101343000000001</v>
      </c>
      <c r="H28" s="4">
        <v>0.13149844999999999</v>
      </c>
      <c r="I28" s="3">
        <v>430378</v>
      </c>
      <c r="J28" s="4">
        <v>0.13103672</v>
      </c>
      <c r="K28" s="4">
        <v>9.7582240000000001E-2</v>
      </c>
      <c r="L28" s="3">
        <v>478203</v>
      </c>
      <c r="M28" s="4">
        <v>0.14325249000000001</v>
      </c>
      <c r="N28" s="4">
        <v>0.1111227</v>
      </c>
      <c r="O28" s="3">
        <v>505165</v>
      </c>
      <c r="P28" s="4">
        <v>0.15162871999999999</v>
      </c>
      <c r="Q28" s="4">
        <v>5.6381380000000002E-2</v>
      </c>
      <c r="R28" s="3">
        <v>537400</v>
      </c>
      <c r="S28" s="4">
        <v>0.15920075</v>
      </c>
      <c r="T28" s="4">
        <v>6.3811560000000003E-2</v>
      </c>
      <c r="U28" s="3">
        <v>537264</v>
      </c>
      <c r="V28" s="4">
        <v>0.16270466</v>
      </c>
      <c r="W28" s="4">
        <v>-2.5314000000000001E-4</v>
      </c>
      <c r="X28" s="3">
        <v>541308</v>
      </c>
      <c r="Y28" s="4">
        <v>0.16679668</v>
      </c>
      <c r="Z28" s="4">
        <v>7.5269600000000001E-3</v>
      </c>
      <c r="AA28" s="3">
        <v>570623</v>
      </c>
      <c r="AB28" s="4">
        <v>0.17172287</v>
      </c>
      <c r="AC28" s="4">
        <v>5.4156129999999997E-2</v>
      </c>
      <c r="AD28" s="3">
        <v>601525</v>
      </c>
      <c r="AE28" s="4">
        <v>0.17532629999999999</v>
      </c>
      <c r="AF28" s="4">
        <v>5.4155219999999997E-2</v>
      </c>
    </row>
    <row r="29" spans="1:32">
      <c r="A29" s="2" t="s">
        <v>48</v>
      </c>
      <c r="B29" s="2" t="s">
        <v>76</v>
      </c>
      <c r="C29" s="3">
        <v>307048</v>
      </c>
      <c r="D29" s="4">
        <v>9.5662999999999998E-2</v>
      </c>
      <c r="E29" s="4"/>
      <c r="F29" s="3">
        <v>321758</v>
      </c>
      <c r="G29" s="4">
        <v>9.9300219999999995E-2</v>
      </c>
      <c r="H29" s="4">
        <v>4.7908979999999997E-2</v>
      </c>
      <c r="I29" s="3">
        <v>329799</v>
      </c>
      <c r="J29" s="4">
        <v>0.10041358</v>
      </c>
      <c r="K29" s="4">
        <v>2.4990519999999999E-2</v>
      </c>
      <c r="L29" s="3">
        <v>334013</v>
      </c>
      <c r="M29" s="4">
        <v>0.10005836999999999</v>
      </c>
      <c r="N29" s="4">
        <v>1.277702E-2</v>
      </c>
      <c r="O29" s="3">
        <v>334543</v>
      </c>
      <c r="P29" s="4">
        <v>0.10041545</v>
      </c>
      <c r="Q29" s="4">
        <v>1.58672E-3</v>
      </c>
      <c r="R29" s="3">
        <v>345624</v>
      </c>
      <c r="S29" s="4">
        <v>0.10238847</v>
      </c>
      <c r="T29" s="4">
        <v>3.3121919999999999E-2</v>
      </c>
      <c r="U29" s="3">
        <v>340887</v>
      </c>
      <c r="V29" s="4">
        <v>0.10323394</v>
      </c>
      <c r="W29" s="4">
        <v>-1.370553E-2</v>
      </c>
      <c r="X29" s="3">
        <v>336104</v>
      </c>
      <c r="Y29" s="4">
        <v>0.10356575</v>
      </c>
      <c r="Z29" s="4">
        <v>-1.4031699999999999E-2</v>
      </c>
      <c r="AA29" s="3">
        <v>349004</v>
      </c>
      <c r="AB29" s="4">
        <v>0.10502897</v>
      </c>
      <c r="AC29" s="4">
        <v>3.838192E-2</v>
      </c>
      <c r="AD29" s="3">
        <v>372125</v>
      </c>
      <c r="AE29" s="4">
        <v>0.10846305000000001</v>
      </c>
      <c r="AF29" s="4">
        <v>6.6248319999999999E-2</v>
      </c>
    </row>
    <row r="30" spans="1:32">
      <c r="A30" s="2" t="s">
        <v>48</v>
      </c>
      <c r="B30" s="2" t="s">
        <v>77</v>
      </c>
      <c r="C30" s="3">
        <v>140713</v>
      </c>
      <c r="D30" s="4">
        <v>4.384006E-2</v>
      </c>
      <c r="E30" s="4"/>
      <c r="F30" s="3">
        <v>160827</v>
      </c>
      <c r="G30" s="4">
        <v>4.9634079999999997E-2</v>
      </c>
      <c r="H30" s="4">
        <v>0.14294708</v>
      </c>
      <c r="I30" s="3">
        <v>176160</v>
      </c>
      <c r="J30" s="4">
        <v>5.3635370000000002E-2</v>
      </c>
      <c r="K30" s="4">
        <v>9.5339919999999995E-2</v>
      </c>
      <c r="L30" s="3">
        <v>189516</v>
      </c>
      <c r="M30" s="4">
        <v>5.6772169999999997E-2</v>
      </c>
      <c r="N30" s="4">
        <v>7.5813720000000001E-2</v>
      </c>
      <c r="O30" s="3">
        <v>195720</v>
      </c>
      <c r="P30" s="4">
        <v>5.8746600000000003E-2</v>
      </c>
      <c r="Q30" s="4">
        <v>3.2734600000000003E-2</v>
      </c>
      <c r="R30" s="3">
        <v>206026</v>
      </c>
      <c r="S30" s="4">
        <v>6.1033619999999997E-2</v>
      </c>
      <c r="T30" s="4">
        <v>5.2658400000000001E-2</v>
      </c>
      <c r="U30" s="3">
        <v>204920</v>
      </c>
      <c r="V30" s="4">
        <v>6.2057840000000003E-2</v>
      </c>
      <c r="W30" s="4">
        <v>-5.3674700000000001E-3</v>
      </c>
      <c r="X30" s="3">
        <v>201520</v>
      </c>
      <c r="Y30" s="4">
        <v>6.2095520000000001E-2</v>
      </c>
      <c r="Z30" s="4">
        <v>-1.6593859999999998E-2</v>
      </c>
      <c r="AA30" s="3">
        <v>207716</v>
      </c>
      <c r="AB30" s="4">
        <v>6.2510019999999999E-2</v>
      </c>
      <c r="AC30" s="4">
        <v>3.0750389999999999E-2</v>
      </c>
      <c r="AD30" s="3">
        <v>215396</v>
      </c>
      <c r="AE30" s="4">
        <v>6.2781459999999997E-2</v>
      </c>
      <c r="AF30" s="4">
        <v>3.6973020000000002E-2</v>
      </c>
    </row>
    <row r="31" spans="1:32">
      <c r="A31" s="2" t="s">
        <v>48</v>
      </c>
      <c r="B31" s="2" t="s">
        <v>78</v>
      </c>
      <c r="C31" s="3">
        <v>22927</v>
      </c>
      <c r="D31" s="4">
        <v>7.1430399999999998E-3</v>
      </c>
      <c r="E31" s="4"/>
      <c r="F31" s="3">
        <v>22942</v>
      </c>
      <c r="G31" s="4">
        <v>7.0802199999999999E-3</v>
      </c>
      <c r="H31" s="4">
        <v>6.4815999999999995E-4</v>
      </c>
      <c r="I31" s="3">
        <v>23236</v>
      </c>
      <c r="J31" s="4">
        <v>7.0745399999999998E-3</v>
      </c>
      <c r="K31" s="4">
        <v>1.281258E-2</v>
      </c>
      <c r="L31" s="3">
        <v>23501</v>
      </c>
      <c r="M31" s="4">
        <v>7.0399399999999997E-3</v>
      </c>
      <c r="N31" s="4">
        <v>1.140152E-2</v>
      </c>
      <c r="O31" s="3">
        <v>23406</v>
      </c>
      <c r="P31" s="4">
        <v>7.0255300000000003E-3</v>
      </c>
      <c r="Q31" s="4">
        <v>-4.0182000000000004E-3</v>
      </c>
      <c r="R31" s="3">
        <v>22919</v>
      </c>
      <c r="S31" s="4">
        <v>6.78971E-3</v>
      </c>
      <c r="T31" s="4">
        <v>-2.0796579999999999E-2</v>
      </c>
      <c r="U31" s="3">
        <v>22221</v>
      </c>
      <c r="V31" s="4">
        <v>6.72939E-3</v>
      </c>
      <c r="W31" s="4">
        <v>-3.047273E-2</v>
      </c>
      <c r="X31" s="3">
        <v>21174</v>
      </c>
      <c r="Y31" s="4">
        <v>6.5246100000000001E-3</v>
      </c>
      <c r="Z31" s="4">
        <v>-4.7099179999999997E-2</v>
      </c>
      <c r="AA31" s="3">
        <v>21519</v>
      </c>
      <c r="AB31" s="4">
        <v>6.4758699999999999E-3</v>
      </c>
      <c r="AC31" s="4">
        <v>1.626733E-2</v>
      </c>
      <c r="AD31" s="3">
        <v>21073</v>
      </c>
      <c r="AE31" s="4">
        <v>6.1420600000000004E-3</v>
      </c>
      <c r="AF31" s="4">
        <v>-2.0731889999999999E-2</v>
      </c>
    </row>
    <row r="32" spans="1:32">
      <c r="A32" s="2" t="s">
        <v>48</v>
      </c>
      <c r="B32" s="2" t="s">
        <v>79</v>
      </c>
      <c r="C32" s="3">
        <v>8580</v>
      </c>
      <c r="D32" s="4">
        <v>2.67301E-3</v>
      </c>
      <c r="E32" s="4"/>
      <c r="F32" s="3">
        <v>9193</v>
      </c>
      <c r="G32" s="4">
        <v>2.83716E-3</v>
      </c>
      <c r="H32" s="4">
        <v>7.1523600000000007E-2</v>
      </c>
      <c r="I32" s="3">
        <v>9472</v>
      </c>
      <c r="J32" s="4">
        <v>2.8837799999999999E-3</v>
      </c>
      <c r="K32" s="4">
        <v>3.028045E-2</v>
      </c>
      <c r="L32" s="3">
        <v>9280</v>
      </c>
      <c r="M32" s="4">
        <v>2.7798499999999999E-3</v>
      </c>
      <c r="N32" s="4">
        <v>-2.0256840000000002E-2</v>
      </c>
      <c r="O32" s="3">
        <v>9062</v>
      </c>
      <c r="P32" s="4">
        <v>2.7201500000000002E-3</v>
      </c>
      <c r="Q32" s="4">
        <v>-2.340888E-2</v>
      </c>
      <c r="R32" s="3">
        <v>9342</v>
      </c>
      <c r="S32" s="4">
        <v>2.7676200000000001E-3</v>
      </c>
      <c r="T32" s="4">
        <v>3.0897040000000001E-2</v>
      </c>
      <c r="U32" s="3">
        <v>8789</v>
      </c>
      <c r="V32" s="4">
        <v>2.66161E-3</v>
      </c>
      <c r="W32" s="4">
        <v>-5.9252659999999999E-2</v>
      </c>
      <c r="X32" s="3">
        <v>8182</v>
      </c>
      <c r="Y32" s="4">
        <v>2.52104E-3</v>
      </c>
      <c r="Z32" s="4">
        <v>-6.909825E-2</v>
      </c>
      <c r="AA32" s="3">
        <v>7853</v>
      </c>
      <c r="AB32" s="4">
        <v>2.36323E-3</v>
      </c>
      <c r="AC32" s="4">
        <v>-4.0176620000000003E-2</v>
      </c>
      <c r="AD32" s="3">
        <v>7948</v>
      </c>
      <c r="AE32" s="4">
        <v>2.3164700000000002E-3</v>
      </c>
      <c r="AF32" s="4">
        <v>1.205867E-2</v>
      </c>
    </row>
    <row r="33" spans="1:32">
      <c r="A33" s="2" t="s">
        <v>48</v>
      </c>
      <c r="B33" s="2" t="s">
        <v>80</v>
      </c>
      <c r="C33" s="3">
        <v>87058</v>
      </c>
      <c r="D33" s="4">
        <v>2.712359E-2</v>
      </c>
      <c r="E33" s="4"/>
      <c r="F33" s="3">
        <v>98017</v>
      </c>
      <c r="G33" s="4">
        <v>3.0249890000000001E-2</v>
      </c>
      <c r="H33" s="4">
        <v>0.12588451000000001</v>
      </c>
      <c r="I33" s="3">
        <v>107036</v>
      </c>
      <c r="J33" s="4">
        <v>3.2589239999999998E-2</v>
      </c>
      <c r="K33" s="4">
        <v>9.2013499999999998E-2</v>
      </c>
      <c r="L33" s="3">
        <v>115795</v>
      </c>
      <c r="M33" s="4">
        <v>3.4688139999999999E-2</v>
      </c>
      <c r="N33" s="4">
        <v>8.183182E-2</v>
      </c>
      <c r="O33" s="3">
        <v>123065</v>
      </c>
      <c r="P33" s="4">
        <v>3.693888E-2</v>
      </c>
      <c r="Q33" s="4">
        <v>6.2781820000000002E-2</v>
      </c>
      <c r="R33" s="3">
        <v>129152</v>
      </c>
      <c r="S33" s="4">
        <v>3.8260330000000002E-2</v>
      </c>
      <c r="T33" s="4">
        <v>4.9460469999999999E-2</v>
      </c>
      <c r="U33" s="3">
        <v>130986</v>
      </c>
      <c r="V33" s="4">
        <v>3.9667620000000001E-2</v>
      </c>
      <c r="W33" s="4">
        <v>1.4197629999999999E-2</v>
      </c>
      <c r="X33" s="3">
        <v>132503</v>
      </c>
      <c r="Y33" s="4">
        <v>4.0828990000000003E-2</v>
      </c>
      <c r="Z33" s="4">
        <v>1.15835E-2</v>
      </c>
      <c r="AA33" s="3">
        <v>142932</v>
      </c>
      <c r="AB33" s="4">
        <v>4.3013919999999997E-2</v>
      </c>
      <c r="AC33" s="4">
        <v>7.8709719999999997E-2</v>
      </c>
      <c r="AD33" s="3">
        <v>148605</v>
      </c>
      <c r="AE33" s="4">
        <v>4.3313690000000002E-2</v>
      </c>
      <c r="AF33" s="4">
        <v>3.9684990000000003E-2</v>
      </c>
    </row>
    <row r="34" spans="1:32">
      <c r="A34" s="2" t="s">
        <v>48</v>
      </c>
      <c r="B34" s="2" t="s">
        <v>81</v>
      </c>
      <c r="C34" s="3">
        <v>34456</v>
      </c>
      <c r="D34" s="4">
        <v>1.073489E-2</v>
      </c>
      <c r="E34" s="4"/>
      <c r="F34" s="3">
        <v>41387</v>
      </c>
      <c r="G34" s="4">
        <v>1.277263E-2</v>
      </c>
      <c r="H34" s="4">
        <v>0.20115799000000001</v>
      </c>
      <c r="I34" s="3">
        <v>46122</v>
      </c>
      <c r="J34" s="4">
        <v>1.404262E-2</v>
      </c>
      <c r="K34" s="4">
        <v>0.11441123</v>
      </c>
      <c r="L34" s="3">
        <v>51164</v>
      </c>
      <c r="M34" s="4">
        <v>1.532679E-2</v>
      </c>
      <c r="N34" s="4">
        <v>0.1093176</v>
      </c>
      <c r="O34" s="3">
        <v>50482</v>
      </c>
      <c r="P34" s="4">
        <v>1.515262E-2</v>
      </c>
      <c r="Q34" s="4">
        <v>-1.331653E-2</v>
      </c>
      <c r="R34" s="3">
        <v>49450</v>
      </c>
      <c r="S34" s="4">
        <v>1.4649280000000001E-2</v>
      </c>
      <c r="T34" s="4">
        <v>-2.044325E-2</v>
      </c>
      <c r="U34" s="3">
        <v>46759</v>
      </c>
      <c r="V34" s="4">
        <v>1.416034E-2</v>
      </c>
      <c r="W34" s="4">
        <v>-5.443216E-2</v>
      </c>
      <c r="X34" s="3">
        <v>45259</v>
      </c>
      <c r="Y34" s="4">
        <v>1.394604E-2</v>
      </c>
      <c r="Z34" s="4">
        <v>-3.2064599999999999E-2</v>
      </c>
      <c r="AA34" s="3">
        <v>42799</v>
      </c>
      <c r="AB34" s="4">
        <v>1.2879989999999999E-2</v>
      </c>
      <c r="AC34" s="4">
        <v>-5.4353220000000001E-2</v>
      </c>
      <c r="AD34" s="3">
        <v>43544</v>
      </c>
      <c r="AE34" s="4">
        <v>1.269167E-2</v>
      </c>
      <c r="AF34" s="4">
        <v>1.7393100000000002E-2</v>
      </c>
    </row>
    <row r="35" spans="1:32">
      <c r="A35" s="2" t="s">
        <v>48</v>
      </c>
      <c r="B35" s="2" t="s">
        <v>82</v>
      </c>
      <c r="C35" s="3">
        <v>128568</v>
      </c>
      <c r="D35" s="4">
        <v>4.0056319999999999E-2</v>
      </c>
      <c r="E35" s="4"/>
      <c r="F35" s="3">
        <v>118306</v>
      </c>
      <c r="G35" s="4">
        <v>3.6511259999999997E-2</v>
      </c>
      <c r="H35" s="4">
        <v>-7.9819180000000003E-2</v>
      </c>
      <c r="I35" s="3">
        <v>112294</v>
      </c>
      <c r="J35" s="4">
        <v>3.4190089999999999E-2</v>
      </c>
      <c r="K35" s="4">
        <v>-5.0814619999999998E-2</v>
      </c>
      <c r="L35" s="3">
        <v>105741</v>
      </c>
      <c r="M35" s="4">
        <v>3.1676320000000001E-2</v>
      </c>
      <c r="N35" s="4">
        <v>-5.8354660000000003E-2</v>
      </c>
      <c r="O35" s="3">
        <v>101132</v>
      </c>
      <c r="P35" s="4">
        <v>3.0355569999999998E-2</v>
      </c>
      <c r="Q35" s="4">
        <v>-4.3587939999999999E-2</v>
      </c>
      <c r="R35" s="3">
        <v>97130</v>
      </c>
      <c r="S35" s="4">
        <v>2.8774049999999999E-2</v>
      </c>
      <c r="T35" s="4">
        <v>-3.9574390000000001E-2</v>
      </c>
      <c r="U35" s="3">
        <v>91581</v>
      </c>
      <c r="V35" s="4">
        <v>2.773428E-2</v>
      </c>
      <c r="W35" s="4">
        <v>-5.7131759999999997E-2</v>
      </c>
      <c r="X35" s="3">
        <v>88528</v>
      </c>
      <c r="Y35" s="4">
        <v>2.727858E-2</v>
      </c>
      <c r="Z35" s="4">
        <v>-3.3339229999999997E-2</v>
      </c>
      <c r="AA35" s="3">
        <v>88696</v>
      </c>
      <c r="AB35" s="4">
        <v>2.6692170000000001E-2</v>
      </c>
      <c r="AC35" s="4">
        <v>1.90471E-3</v>
      </c>
      <c r="AD35" s="3">
        <v>91220</v>
      </c>
      <c r="AE35" s="4">
        <v>2.6587710000000001E-2</v>
      </c>
      <c r="AF35" s="4">
        <v>2.8448850000000001E-2</v>
      </c>
    </row>
    <row r="36" spans="1:32">
      <c r="A36" s="2" t="s">
        <v>48</v>
      </c>
      <c r="B36" s="2" t="s">
        <v>83</v>
      </c>
      <c r="C36" s="3">
        <v>579962</v>
      </c>
      <c r="D36" s="4">
        <v>0.1806912</v>
      </c>
      <c r="E36" s="4"/>
      <c r="F36" s="3">
        <v>464911</v>
      </c>
      <c r="G36" s="4">
        <v>0.14347950000000001</v>
      </c>
      <c r="H36" s="4">
        <v>-0.19837695999999999</v>
      </c>
      <c r="I36" s="3">
        <v>405564</v>
      </c>
      <c r="J36" s="4">
        <v>0.12348164</v>
      </c>
      <c r="K36" s="4">
        <v>-0.12765130999999999</v>
      </c>
      <c r="L36" s="3">
        <v>355920</v>
      </c>
      <c r="M36" s="4">
        <v>0.10662102</v>
      </c>
      <c r="N36" s="4">
        <v>-0.12240668</v>
      </c>
      <c r="O36" s="3">
        <v>328791</v>
      </c>
      <c r="P36" s="4">
        <v>9.8688880000000007E-2</v>
      </c>
      <c r="Q36" s="4">
        <v>-7.6223609999999997E-2</v>
      </c>
      <c r="R36" s="3">
        <v>315218</v>
      </c>
      <c r="S36" s="4">
        <v>9.3381019999999995E-2</v>
      </c>
      <c r="T36" s="4">
        <v>-4.1280770000000001E-2</v>
      </c>
      <c r="U36" s="3">
        <v>312611</v>
      </c>
      <c r="V36" s="4">
        <v>9.4670840000000006E-2</v>
      </c>
      <c r="W36" s="4">
        <v>-8.2715500000000008E-3</v>
      </c>
      <c r="X36" s="3">
        <v>314482</v>
      </c>
      <c r="Y36" s="4">
        <v>9.6903459999999997E-2</v>
      </c>
      <c r="Z36" s="4">
        <v>5.9869900000000002E-3</v>
      </c>
      <c r="AA36" s="3">
        <v>330175</v>
      </c>
      <c r="AB36" s="4">
        <v>9.9362489999999998E-2</v>
      </c>
      <c r="AC36" s="4">
        <v>4.9898570000000003E-2</v>
      </c>
      <c r="AD36" s="3">
        <v>373724</v>
      </c>
      <c r="AE36" s="4">
        <v>0.10892929</v>
      </c>
      <c r="AF36" s="4">
        <v>0.13189946</v>
      </c>
    </row>
    <row r="37" spans="1:32">
      <c r="A37" s="2" t="s">
        <v>48</v>
      </c>
      <c r="B37" s="2" t="s">
        <v>48</v>
      </c>
      <c r="C37" s="3">
        <v>3209684</v>
      </c>
      <c r="D37" s="4">
        <v>1</v>
      </c>
      <c r="E37" s="4"/>
      <c r="F37" s="3">
        <v>3240258</v>
      </c>
      <c r="G37" s="4">
        <v>1</v>
      </c>
      <c r="H37" s="4">
        <v>9.5255800000000005E-3</v>
      </c>
      <c r="I37" s="3">
        <v>3284409</v>
      </c>
      <c r="J37" s="4">
        <v>1</v>
      </c>
      <c r="K37" s="4">
        <v>1.3625669999999999E-2</v>
      </c>
      <c r="L37" s="3">
        <v>3338183</v>
      </c>
      <c r="M37" s="4">
        <v>1</v>
      </c>
      <c r="N37" s="4">
        <v>1.6372419999999999E-2</v>
      </c>
      <c r="O37" s="3">
        <v>3331590</v>
      </c>
      <c r="P37" s="4">
        <v>1</v>
      </c>
      <c r="Q37" s="4">
        <v>-1.9749099999999999E-3</v>
      </c>
      <c r="R37" s="3">
        <v>3375613</v>
      </c>
      <c r="S37" s="4">
        <v>1</v>
      </c>
      <c r="T37" s="4">
        <v>1.321371E-2</v>
      </c>
      <c r="U37" s="3">
        <v>3302081</v>
      </c>
      <c r="V37" s="4">
        <v>1</v>
      </c>
      <c r="W37" s="4">
        <v>-2.1783139999999999E-2</v>
      </c>
      <c r="X37" s="3">
        <v>3245317</v>
      </c>
      <c r="Y37" s="4">
        <v>1</v>
      </c>
      <c r="Z37" s="4">
        <v>-1.7190629999999998E-2</v>
      </c>
      <c r="AA37" s="3">
        <v>3322930</v>
      </c>
      <c r="AB37" s="4">
        <v>1</v>
      </c>
      <c r="AC37" s="4">
        <v>2.391565E-2</v>
      </c>
      <c r="AD37" s="3">
        <v>3430891</v>
      </c>
      <c r="AE37" s="4">
        <v>1</v>
      </c>
      <c r="AF37" s="4">
        <v>3.2489509999999999E-2</v>
      </c>
    </row>
  </sheetData>
  <autoFilter ref="A4:AF4" xr:uid="{00000000-0009-0000-0000-000005000000}"/>
  <mergeCells count="13">
    <mergeCell ref="A1:AF1"/>
    <mergeCell ref="A2:AF2"/>
    <mergeCell ref="A3:B3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8"/>
  <sheetViews>
    <sheetView workbookViewId="0">
      <pane xSplit="3" ySplit="4" topLeftCell="D5" activePane="bottomRight" state="frozen"/>
      <selection pane="bottomRight"/>
      <selection pane="bottomLeft"/>
      <selection pane="topRight"/>
    </sheetView>
  </sheetViews>
  <sheetFormatPr defaultColWidth="11.42578125" defaultRowHeight="15"/>
  <cols>
    <col min="1" max="1" width="31.7109375" customWidth="1"/>
    <col min="2" max="2" width="20.7109375" customWidth="1"/>
    <col min="3" max="3" width="17.7109375" customWidth="1"/>
    <col min="4" max="4" width="12.7109375" customWidth="1"/>
    <col min="5" max="5" width="10.7109375" customWidth="1"/>
    <col min="6" max="6" width="29.7109375" customWidth="1"/>
    <col min="7" max="7" width="12.7109375" customWidth="1"/>
    <col min="8" max="8" width="10.7109375" customWidth="1"/>
    <col min="9" max="9" width="29.7109375" customWidth="1"/>
    <col min="10" max="10" width="12.7109375" customWidth="1"/>
    <col min="11" max="11" width="10.7109375" customWidth="1"/>
    <col min="12" max="12" width="29.7109375" customWidth="1"/>
    <col min="13" max="13" width="12.7109375" customWidth="1"/>
    <col min="14" max="14" width="10.7109375" customWidth="1"/>
    <col min="15" max="15" width="29.7109375" customWidth="1"/>
    <col min="16" max="16" width="12.7109375" customWidth="1"/>
    <col min="17" max="17" width="10.7109375" customWidth="1"/>
    <col min="18" max="18" width="29.7109375" customWidth="1"/>
    <col min="19" max="19" width="12.7109375" customWidth="1"/>
    <col min="20" max="20" width="10.7109375" customWidth="1"/>
    <col min="21" max="21" width="29.7109375" customWidth="1"/>
    <col min="22" max="22" width="12.7109375" customWidth="1"/>
    <col min="23" max="23" width="10.7109375" customWidth="1"/>
    <col min="24" max="24" width="29.7109375" customWidth="1"/>
    <col min="25" max="25" width="12.7109375" customWidth="1"/>
    <col min="26" max="26" width="10.7109375" customWidth="1"/>
    <col min="27" max="27" width="29.7109375" customWidth="1"/>
    <col min="28" max="28" width="12.7109375" customWidth="1"/>
    <col min="29" max="29" width="10.7109375" customWidth="1"/>
    <col min="30" max="30" width="29.7109375" customWidth="1"/>
    <col min="31" max="31" width="12.7109375" customWidth="1"/>
    <col min="32" max="32" width="10.7109375" customWidth="1"/>
    <col min="33" max="33" width="29.7109375" customWidth="1"/>
  </cols>
  <sheetData>
    <row r="1" spans="1:33" ht="21.95" customHeight="1">
      <c r="A1" s="10" t="s">
        <v>84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/>
      <c r="B3" s="12"/>
      <c r="C3" s="12"/>
      <c r="D3" s="12" t="s">
        <v>29</v>
      </c>
      <c r="E3" s="12"/>
      <c r="F3" s="12"/>
      <c r="G3" s="12" t="s">
        <v>30</v>
      </c>
      <c r="H3" s="12"/>
      <c r="I3" s="12"/>
      <c r="J3" s="12" t="s">
        <v>31</v>
      </c>
      <c r="K3" s="12"/>
      <c r="L3" s="12"/>
      <c r="M3" s="12" t="s">
        <v>32</v>
      </c>
      <c r="N3" s="12"/>
      <c r="O3" s="12"/>
      <c r="P3" s="12" t="s">
        <v>33</v>
      </c>
      <c r="Q3" s="12"/>
      <c r="R3" s="12"/>
      <c r="S3" s="12" t="s">
        <v>34</v>
      </c>
      <c r="T3" s="12"/>
      <c r="U3" s="12"/>
      <c r="V3" s="12" t="s">
        <v>35</v>
      </c>
      <c r="W3" s="12"/>
      <c r="X3" s="12"/>
      <c r="Y3" s="12" t="s">
        <v>36</v>
      </c>
      <c r="Z3" s="12"/>
      <c r="AA3" s="12"/>
      <c r="AB3" s="12" t="s">
        <v>37</v>
      </c>
      <c r="AC3" s="12"/>
      <c r="AD3" s="12"/>
      <c r="AE3" s="12" t="s">
        <v>38</v>
      </c>
      <c r="AF3" s="12"/>
      <c r="AG3" s="12"/>
    </row>
    <row r="4" spans="1:33">
      <c r="A4" s="1" t="s">
        <v>39</v>
      </c>
      <c r="B4" s="1" t="s">
        <v>40</v>
      </c>
      <c r="C4" s="1" t="s">
        <v>58</v>
      </c>
      <c r="D4" s="1" t="s">
        <v>41</v>
      </c>
      <c r="E4" s="1" t="s">
        <v>42</v>
      </c>
      <c r="F4" s="1" t="s">
        <v>43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42</v>
      </c>
      <c r="L4" s="1" t="s">
        <v>43</v>
      </c>
      <c r="M4" s="1" t="s">
        <v>41</v>
      </c>
      <c r="N4" s="1" t="s">
        <v>42</v>
      </c>
      <c r="O4" s="1" t="s">
        <v>43</v>
      </c>
      <c r="P4" s="1" t="s">
        <v>41</v>
      </c>
      <c r="Q4" s="1" t="s">
        <v>42</v>
      </c>
      <c r="R4" s="1" t="s">
        <v>43</v>
      </c>
      <c r="S4" s="1" t="s">
        <v>41</v>
      </c>
      <c r="T4" s="1" t="s">
        <v>42</v>
      </c>
      <c r="U4" s="1" t="s">
        <v>43</v>
      </c>
      <c r="V4" s="1" t="s">
        <v>41</v>
      </c>
      <c r="W4" s="1" t="s">
        <v>42</v>
      </c>
      <c r="X4" s="1" t="s">
        <v>43</v>
      </c>
      <c r="Y4" s="1" t="s">
        <v>41</v>
      </c>
      <c r="Z4" s="1" t="s">
        <v>42</v>
      </c>
      <c r="AA4" s="1" t="s">
        <v>43</v>
      </c>
      <c r="AB4" s="1" t="s">
        <v>41</v>
      </c>
      <c r="AC4" s="1" t="s">
        <v>42</v>
      </c>
      <c r="AD4" s="1" t="s">
        <v>43</v>
      </c>
      <c r="AE4" s="1" t="s">
        <v>41</v>
      </c>
      <c r="AF4" s="1" t="s">
        <v>42</v>
      </c>
      <c r="AG4" s="1" t="s">
        <v>43</v>
      </c>
    </row>
    <row r="5" spans="1:33">
      <c r="A5" s="2" t="s">
        <v>44</v>
      </c>
      <c r="B5" s="2" t="s">
        <v>45</v>
      </c>
      <c r="C5" s="2" t="s">
        <v>59</v>
      </c>
      <c r="D5" s="3">
        <v>764482</v>
      </c>
      <c r="E5" s="4">
        <v>0.53056393000000002</v>
      </c>
      <c r="F5" s="4"/>
      <c r="G5" s="3">
        <v>771202</v>
      </c>
      <c r="H5" s="4">
        <v>0.53024273</v>
      </c>
      <c r="I5" s="4">
        <v>8.7900700000000005E-3</v>
      </c>
      <c r="J5" s="3">
        <v>775451</v>
      </c>
      <c r="K5" s="4">
        <v>0.52987297</v>
      </c>
      <c r="L5" s="4">
        <v>5.50973E-3</v>
      </c>
      <c r="M5" s="3">
        <v>787282</v>
      </c>
      <c r="N5" s="4">
        <v>0.53147127999999999</v>
      </c>
      <c r="O5" s="4">
        <v>1.525724E-2</v>
      </c>
      <c r="P5" s="3">
        <v>790878</v>
      </c>
      <c r="Q5" s="4">
        <v>0.53461747000000004</v>
      </c>
      <c r="R5" s="4">
        <v>4.5674399999999999E-3</v>
      </c>
      <c r="S5" s="3">
        <v>807745</v>
      </c>
      <c r="T5" s="4">
        <v>0.53948644999999995</v>
      </c>
      <c r="U5" s="4">
        <v>2.1326620000000001E-2</v>
      </c>
      <c r="V5" s="3">
        <v>782854</v>
      </c>
      <c r="W5" s="4">
        <v>0.54091515000000001</v>
      </c>
      <c r="X5" s="4">
        <v>-3.0815680000000002E-2</v>
      </c>
      <c r="Y5" s="3">
        <v>762590</v>
      </c>
      <c r="Z5" s="4">
        <v>0.53747367000000001</v>
      </c>
      <c r="AA5" s="4">
        <v>-2.5884609999999999E-2</v>
      </c>
      <c r="AB5" s="3">
        <v>753533</v>
      </c>
      <c r="AC5" s="4">
        <v>0.53549000999999996</v>
      </c>
      <c r="AD5" s="4">
        <v>-1.1876289999999999E-2</v>
      </c>
      <c r="AE5" s="3">
        <v>775696</v>
      </c>
      <c r="AF5" s="4">
        <v>0.53362008999999999</v>
      </c>
      <c r="AG5" s="4">
        <v>2.9412359999999999E-2</v>
      </c>
    </row>
    <row r="6" spans="1:33">
      <c r="A6" s="2" t="s">
        <v>44</v>
      </c>
      <c r="B6" s="2" t="s">
        <v>45</v>
      </c>
      <c r="C6" s="2" t="s">
        <v>60</v>
      </c>
      <c r="D6" s="3">
        <v>610772</v>
      </c>
      <c r="E6" s="4">
        <v>0.42388615000000002</v>
      </c>
      <c r="F6" s="4"/>
      <c r="G6" s="3">
        <v>615602</v>
      </c>
      <c r="H6" s="4">
        <v>0.42325959000000002</v>
      </c>
      <c r="I6" s="4">
        <v>7.9091400000000003E-3</v>
      </c>
      <c r="J6" s="3">
        <v>618652</v>
      </c>
      <c r="K6" s="4">
        <v>0.42273053999999999</v>
      </c>
      <c r="L6" s="4">
        <v>4.9536900000000002E-3</v>
      </c>
      <c r="M6" s="3">
        <v>626189</v>
      </c>
      <c r="N6" s="4">
        <v>0.42272190999999998</v>
      </c>
      <c r="O6" s="4">
        <v>1.2183370000000001E-2</v>
      </c>
      <c r="P6" s="3">
        <v>621545</v>
      </c>
      <c r="Q6" s="4">
        <v>0.42015191000000002</v>
      </c>
      <c r="R6" s="4">
        <v>-7.4158499999999999E-3</v>
      </c>
      <c r="S6" s="3">
        <v>620893</v>
      </c>
      <c r="T6" s="4">
        <v>0.41468947</v>
      </c>
      <c r="U6" s="4">
        <v>-1.04963E-3</v>
      </c>
      <c r="V6" s="3">
        <v>598675</v>
      </c>
      <c r="W6" s="4">
        <v>0.41365594999999999</v>
      </c>
      <c r="X6" s="4">
        <v>-3.578464E-2</v>
      </c>
      <c r="Y6" s="3">
        <v>588599</v>
      </c>
      <c r="Z6" s="4">
        <v>0.41484459000000001</v>
      </c>
      <c r="AA6" s="4">
        <v>-1.683024E-2</v>
      </c>
      <c r="AB6" s="3">
        <v>580857</v>
      </c>
      <c r="AC6" s="4">
        <v>0.41277976999999999</v>
      </c>
      <c r="AD6" s="4">
        <v>-1.315235E-2</v>
      </c>
      <c r="AE6" s="3">
        <v>598527</v>
      </c>
      <c r="AF6" s="4">
        <v>0.41174096999999998</v>
      </c>
      <c r="AG6" s="4">
        <v>3.0419939999999999E-2</v>
      </c>
    </row>
    <row r="7" spans="1:33">
      <c r="A7" s="2" t="s">
        <v>44</v>
      </c>
      <c r="B7" s="2" t="s">
        <v>45</v>
      </c>
      <c r="C7" s="2" t="s">
        <v>61</v>
      </c>
      <c r="D7" s="3">
        <v>65632</v>
      </c>
      <c r="E7" s="4">
        <v>4.5549909999999999E-2</v>
      </c>
      <c r="F7" s="4"/>
      <c r="G7" s="3">
        <v>67628</v>
      </c>
      <c r="H7" s="4">
        <v>4.649768E-2</v>
      </c>
      <c r="I7" s="4">
        <v>3.0403989999999999E-2</v>
      </c>
      <c r="J7" s="3">
        <v>69363</v>
      </c>
      <c r="K7" s="4">
        <v>4.7396489999999999E-2</v>
      </c>
      <c r="L7" s="4">
        <v>2.5661739999999999E-2</v>
      </c>
      <c r="M7" s="3">
        <v>67855</v>
      </c>
      <c r="N7" s="4">
        <v>4.5806810000000003E-2</v>
      </c>
      <c r="O7" s="4">
        <v>-2.1745460000000001E-2</v>
      </c>
      <c r="P7" s="3">
        <v>66911</v>
      </c>
      <c r="Q7" s="4">
        <v>4.5230619999999999E-2</v>
      </c>
      <c r="R7" s="4">
        <v>-1.3906180000000001E-2</v>
      </c>
      <c r="S7" s="3">
        <v>68610</v>
      </c>
      <c r="T7" s="4">
        <v>4.5824080000000003E-2</v>
      </c>
      <c r="U7" s="4">
        <v>2.5388629999999999E-2</v>
      </c>
      <c r="V7" s="3">
        <v>65748</v>
      </c>
      <c r="W7" s="4">
        <v>4.5428910000000003E-2</v>
      </c>
      <c r="X7" s="4">
        <v>-4.1711440000000002E-2</v>
      </c>
      <c r="Y7" s="3">
        <v>67653</v>
      </c>
      <c r="Z7" s="4">
        <v>4.7681729999999999E-2</v>
      </c>
      <c r="AA7" s="4">
        <v>2.8968600000000001E-2</v>
      </c>
      <c r="AB7" s="3">
        <v>72794</v>
      </c>
      <c r="AC7" s="4">
        <v>5.173022E-2</v>
      </c>
      <c r="AD7" s="4">
        <v>7.599293E-2</v>
      </c>
      <c r="AE7" s="3">
        <v>79426</v>
      </c>
      <c r="AF7" s="4">
        <v>5.4638949999999999E-2</v>
      </c>
      <c r="AG7" s="4">
        <v>9.1105039999999998E-2</v>
      </c>
    </row>
    <row r="8" spans="1:33">
      <c r="A8" s="2" t="s">
        <v>44</v>
      </c>
      <c r="B8" s="2" t="s">
        <v>45</v>
      </c>
      <c r="C8" s="2" t="s">
        <v>48</v>
      </c>
      <c r="D8" s="3">
        <v>1440886</v>
      </c>
      <c r="E8" s="4">
        <v>1</v>
      </c>
      <c r="F8" s="4"/>
      <c r="G8" s="3">
        <v>1454432</v>
      </c>
      <c r="H8" s="4">
        <v>1</v>
      </c>
      <c r="I8" s="4">
        <v>9.4011700000000004E-3</v>
      </c>
      <c r="J8" s="3">
        <v>1463466</v>
      </c>
      <c r="K8" s="4">
        <v>1</v>
      </c>
      <c r="L8" s="4">
        <v>6.2113999999999997E-3</v>
      </c>
      <c r="M8" s="3">
        <v>1481327</v>
      </c>
      <c r="N8" s="4">
        <v>1</v>
      </c>
      <c r="O8" s="4">
        <v>1.2204019999999999E-2</v>
      </c>
      <c r="P8" s="3">
        <v>1479335</v>
      </c>
      <c r="Q8" s="4">
        <v>1</v>
      </c>
      <c r="R8" s="4">
        <v>-1.3443800000000001E-3</v>
      </c>
      <c r="S8" s="3">
        <v>1497248</v>
      </c>
      <c r="T8" s="4">
        <v>1</v>
      </c>
      <c r="U8" s="4">
        <v>1.210892E-2</v>
      </c>
      <c r="V8" s="3">
        <v>1447277</v>
      </c>
      <c r="W8" s="4">
        <v>1</v>
      </c>
      <c r="X8" s="4">
        <v>-3.3375549999999997E-2</v>
      </c>
      <c r="Y8" s="3">
        <v>1418842</v>
      </c>
      <c r="Z8" s="4">
        <v>1</v>
      </c>
      <c r="AA8" s="4">
        <v>-1.9647290000000001E-2</v>
      </c>
      <c r="AB8" s="3">
        <v>1407185</v>
      </c>
      <c r="AC8" s="4">
        <v>1</v>
      </c>
      <c r="AD8" s="4">
        <v>-8.2158999999999999E-3</v>
      </c>
      <c r="AE8" s="3">
        <v>1453649</v>
      </c>
      <c r="AF8" s="4">
        <v>1</v>
      </c>
      <c r="AG8" s="4">
        <v>3.3019640000000003E-2</v>
      </c>
    </row>
    <row r="9" spans="1:33">
      <c r="A9" s="2" t="s">
        <v>44</v>
      </c>
      <c r="B9" s="2" t="s">
        <v>46</v>
      </c>
      <c r="C9" s="2" t="s">
        <v>59</v>
      </c>
      <c r="D9" s="3">
        <v>422787</v>
      </c>
      <c r="E9" s="4">
        <v>0.57978485000000002</v>
      </c>
      <c r="F9" s="4"/>
      <c r="G9" s="3">
        <v>419237</v>
      </c>
      <c r="H9" s="4">
        <v>0.58307644999999997</v>
      </c>
      <c r="I9" s="4">
        <v>-8.3984899999999998E-3</v>
      </c>
      <c r="J9" s="3">
        <v>415079</v>
      </c>
      <c r="K9" s="4">
        <v>0.58078366000000003</v>
      </c>
      <c r="L9" s="4">
        <v>-9.9174499999999995E-3</v>
      </c>
      <c r="M9" s="3">
        <v>421226</v>
      </c>
      <c r="N9" s="4">
        <v>0.58190635999999996</v>
      </c>
      <c r="O9" s="4">
        <v>1.480946E-2</v>
      </c>
      <c r="P9" s="3">
        <v>413334</v>
      </c>
      <c r="Q9" s="4">
        <v>0.58559572999999998</v>
      </c>
      <c r="R9" s="4">
        <v>-1.8736360000000001E-2</v>
      </c>
      <c r="S9" s="3">
        <v>427112</v>
      </c>
      <c r="T9" s="4">
        <v>0.60072840000000005</v>
      </c>
      <c r="U9" s="4">
        <v>3.3333550000000003E-2</v>
      </c>
      <c r="V9" s="3">
        <v>409787</v>
      </c>
      <c r="W9" s="4">
        <v>0.59798275000000001</v>
      </c>
      <c r="X9" s="4">
        <v>-4.0563269999999998E-2</v>
      </c>
      <c r="Y9" s="3">
        <v>379776</v>
      </c>
      <c r="Z9" s="4">
        <v>0.58867915000000004</v>
      </c>
      <c r="AA9" s="4">
        <v>-7.3234649999999998E-2</v>
      </c>
      <c r="AB9" s="3">
        <v>378269</v>
      </c>
      <c r="AC9" s="4">
        <v>0.57777776999999997</v>
      </c>
      <c r="AD9" s="4">
        <v>-3.9678700000000001E-3</v>
      </c>
      <c r="AE9" s="3">
        <v>387409</v>
      </c>
      <c r="AF9" s="4">
        <v>0.57608649999999995</v>
      </c>
      <c r="AG9" s="4">
        <v>2.4163170000000001E-2</v>
      </c>
    </row>
    <row r="10" spans="1:33">
      <c r="A10" s="2" t="s">
        <v>44</v>
      </c>
      <c r="B10" s="2" t="s">
        <v>46</v>
      </c>
      <c r="C10" s="2" t="s">
        <v>60</v>
      </c>
      <c r="D10" s="3">
        <v>285793</v>
      </c>
      <c r="E10" s="4">
        <v>0.39191976000000001</v>
      </c>
      <c r="F10" s="4"/>
      <c r="G10" s="3">
        <v>280645</v>
      </c>
      <c r="H10" s="4">
        <v>0.39032231000000001</v>
      </c>
      <c r="I10" s="4">
        <v>-1.8015239999999998E-2</v>
      </c>
      <c r="J10" s="3">
        <v>280044</v>
      </c>
      <c r="K10" s="4">
        <v>0.39184064000000002</v>
      </c>
      <c r="L10" s="4">
        <v>-2.1422799999999999E-3</v>
      </c>
      <c r="M10" s="3">
        <v>282262</v>
      </c>
      <c r="N10" s="4">
        <v>0.38993383999999998</v>
      </c>
      <c r="O10" s="4">
        <v>7.9227499999999992E-3</v>
      </c>
      <c r="P10" s="3">
        <v>270550</v>
      </c>
      <c r="Q10" s="4">
        <v>0.38330523999999999</v>
      </c>
      <c r="R10" s="4">
        <v>-4.1494219999999998E-2</v>
      </c>
      <c r="S10" s="3">
        <v>260535</v>
      </c>
      <c r="T10" s="4">
        <v>0.36644023999999997</v>
      </c>
      <c r="U10" s="4">
        <v>-3.7016889999999997E-2</v>
      </c>
      <c r="V10" s="3">
        <v>251747</v>
      </c>
      <c r="W10" s="4">
        <v>0.36736289</v>
      </c>
      <c r="X10" s="4">
        <v>-3.3731160000000003E-2</v>
      </c>
      <c r="Y10" s="3">
        <v>240776</v>
      </c>
      <c r="Z10" s="4">
        <v>0.37322011999999999</v>
      </c>
      <c r="AA10" s="4">
        <v>-4.3578020000000002E-2</v>
      </c>
      <c r="AB10" s="3">
        <v>248311</v>
      </c>
      <c r="AC10" s="4">
        <v>0.37927706999999999</v>
      </c>
      <c r="AD10" s="4">
        <v>3.1294549999999997E-2</v>
      </c>
      <c r="AE10" s="3">
        <v>253626</v>
      </c>
      <c r="AF10" s="4">
        <v>0.37714772000000002</v>
      </c>
      <c r="AG10" s="4">
        <v>2.1403109999999999E-2</v>
      </c>
    </row>
    <row r="11" spans="1:33">
      <c r="A11" s="2" t="s">
        <v>44</v>
      </c>
      <c r="B11" s="2" t="s">
        <v>46</v>
      </c>
      <c r="C11" s="2" t="s">
        <v>61</v>
      </c>
      <c r="D11" s="3">
        <v>20633</v>
      </c>
      <c r="E11" s="4">
        <v>2.829539E-2</v>
      </c>
      <c r="F11" s="4"/>
      <c r="G11" s="3">
        <v>19127</v>
      </c>
      <c r="H11" s="4">
        <v>2.660125E-2</v>
      </c>
      <c r="I11" s="4">
        <v>-7.3031760000000001E-2</v>
      </c>
      <c r="J11" s="3">
        <v>19565</v>
      </c>
      <c r="K11" s="4">
        <v>2.7375699999999999E-2</v>
      </c>
      <c r="L11" s="4">
        <v>2.2929680000000001E-2</v>
      </c>
      <c r="M11" s="3">
        <v>20384</v>
      </c>
      <c r="N11" s="4">
        <v>2.8159799999999999E-2</v>
      </c>
      <c r="O11" s="4">
        <v>4.1861809999999999E-2</v>
      </c>
      <c r="P11" s="3">
        <v>21951</v>
      </c>
      <c r="Q11" s="4">
        <v>3.109903E-2</v>
      </c>
      <c r="R11" s="4">
        <v>7.6857259999999997E-2</v>
      </c>
      <c r="S11" s="3">
        <v>23343</v>
      </c>
      <c r="T11" s="4">
        <v>3.2831359999999997E-2</v>
      </c>
      <c r="U11" s="4">
        <v>6.3413860000000002E-2</v>
      </c>
      <c r="V11" s="3">
        <v>23748</v>
      </c>
      <c r="W11" s="4">
        <v>3.4654360000000002E-2</v>
      </c>
      <c r="X11" s="4">
        <v>1.736041E-2</v>
      </c>
      <c r="Y11" s="3">
        <v>24580</v>
      </c>
      <c r="Z11" s="4">
        <v>3.8100740000000001E-2</v>
      </c>
      <c r="AA11" s="4">
        <v>3.5035749999999997E-2</v>
      </c>
      <c r="AB11" s="3">
        <v>28116</v>
      </c>
      <c r="AC11" s="4">
        <v>4.2945160000000003E-2</v>
      </c>
      <c r="AD11" s="4">
        <v>0.14385769000000001</v>
      </c>
      <c r="AE11" s="3">
        <v>31449</v>
      </c>
      <c r="AF11" s="4">
        <v>4.676578E-2</v>
      </c>
      <c r="AG11" s="4">
        <v>0.11855219</v>
      </c>
    </row>
    <row r="12" spans="1:33">
      <c r="A12" s="2" t="s">
        <v>44</v>
      </c>
      <c r="B12" s="2" t="s">
        <v>46</v>
      </c>
      <c r="C12" s="2" t="s">
        <v>48</v>
      </c>
      <c r="D12" s="3">
        <v>729214</v>
      </c>
      <c r="E12" s="4">
        <v>1</v>
      </c>
      <c r="F12" s="4"/>
      <c r="G12" s="3">
        <v>719008</v>
      </c>
      <c r="H12" s="4">
        <v>1</v>
      </c>
      <c r="I12" s="4">
        <v>-1.399631E-2</v>
      </c>
      <c r="J12" s="3">
        <v>714688</v>
      </c>
      <c r="K12" s="4">
        <v>1</v>
      </c>
      <c r="L12" s="4">
        <v>-6.0088499999999996E-3</v>
      </c>
      <c r="M12" s="3">
        <v>723872</v>
      </c>
      <c r="N12" s="4">
        <v>1</v>
      </c>
      <c r="O12" s="4">
        <v>1.285155E-2</v>
      </c>
      <c r="P12" s="3">
        <v>705835</v>
      </c>
      <c r="Q12" s="4">
        <v>1</v>
      </c>
      <c r="R12" s="4">
        <v>-2.491852E-2</v>
      </c>
      <c r="S12" s="3">
        <v>710989</v>
      </c>
      <c r="T12" s="4">
        <v>1</v>
      </c>
      <c r="U12" s="4">
        <v>7.3033300000000002E-3</v>
      </c>
      <c r="V12" s="3">
        <v>685282</v>
      </c>
      <c r="W12" s="4">
        <v>1</v>
      </c>
      <c r="X12" s="4">
        <v>-3.6158000000000003E-2</v>
      </c>
      <c r="Y12" s="3">
        <v>645132</v>
      </c>
      <c r="Z12" s="4">
        <v>1</v>
      </c>
      <c r="AA12" s="4">
        <v>-5.858787E-2</v>
      </c>
      <c r="AB12" s="3">
        <v>654696</v>
      </c>
      <c r="AC12" s="4">
        <v>1</v>
      </c>
      <c r="AD12" s="4">
        <v>1.4825039999999999E-2</v>
      </c>
      <c r="AE12" s="3">
        <v>672484</v>
      </c>
      <c r="AF12" s="4">
        <v>1</v>
      </c>
      <c r="AG12" s="4">
        <v>2.7169889999999999E-2</v>
      </c>
    </row>
    <row r="13" spans="1:33">
      <c r="A13" s="2" t="s">
        <v>44</v>
      </c>
      <c r="B13" s="2" t="s">
        <v>47</v>
      </c>
      <c r="C13" s="2" t="s">
        <v>59</v>
      </c>
      <c r="D13" s="3">
        <v>145886</v>
      </c>
      <c r="E13" s="4">
        <v>0.51721158</v>
      </c>
      <c r="F13" s="4"/>
      <c r="G13" s="3">
        <v>146568</v>
      </c>
      <c r="H13" s="4">
        <v>0.52171650999999997</v>
      </c>
      <c r="I13" s="4">
        <v>4.6765000000000001E-3</v>
      </c>
      <c r="J13" s="3">
        <v>154760</v>
      </c>
      <c r="K13" s="4">
        <v>0.52200842999999997</v>
      </c>
      <c r="L13" s="4">
        <v>5.5888630000000002E-2</v>
      </c>
      <c r="M13" s="3">
        <v>158090</v>
      </c>
      <c r="N13" s="4">
        <v>0.52042456000000004</v>
      </c>
      <c r="O13" s="4">
        <v>2.151956E-2</v>
      </c>
      <c r="P13" s="3">
        <v>159945</v>
      </c>
      <c r="Q13" s="4">
        <v>0.53015794999999999</v>
      </c>
      <c r="R13" s="4">
        <v>1.17313E-2</v>
      </c>
      <c r="S13" s="3">
        <v>159154</v>
      </c>
      <c r="T13" s="4">
        <v>0.54706646999999997</v>
      </c>
      <c r="U13" s="4">
        <v>-4.9457700000000004E-3</v>
      </c>
      <c r="V13" s="3">
        <v>161874</v>
      </c>
      <c r="W13" s="4">
        <v>0.52763101000000001</v>
      </c>
      <c r="X13" s="4">
        <v>1.7089170000000001E-2</v>
      </c>
      <c r="Y13" s="3">
        <v>172470</v>
      </c>
      <c r="Z13" s="4">
        <v>0.52441747000000005</v>
      </c>
      <c r="AA13" s="4">
        <v>6.546043E-2</v>
      </c>
      <c r="AB13" s="3">
        <v>200630</v>
      </c>
      <c r="AC13" s="4">
        <v>0.52156983999999995</v>
      </c>
      <c r="AD13" s="4">
        <v>0.16327451000000001</v>
      </c>
      <c r="AE13" s="3">
        <v>213642</v>
      </c>
      <c r="AF13" s="4">
        <v>0.51802840999999999</v>
      </c>
      <c r="AG13" s="4">
        <v>6.4857949999999998E-2</v>
      </c>
    </row>
    <row r="14" spans="1:33">
      <c r="A14" s="2" t="s">
        <v>44</v>
      </c>
      <c r="B14" s="2" t="s">
        <v>47</v>
      </c>
      <c r="C14" s="2" t="s">
        <v>60</v>
      </c>
      <c r="D14" s="3">
        <v>126026</v>
      </c>
      <c r="E14" s="4">
        <v>0.44680279000000001</v>
      </c>
      <c r="F14" s="4"/>
      <c r="G14" s="3">
        <v>125093</v>
      </c>
      <c r="H14" s="4">
        <v>0.44527274</v>
      </c>
      <c r="I14" s="4">
        <v>-7.4094399999999998E-3</v>
      </c>
      <c r="J14" s="3">
        <v>131912</v>
      </c>
      <c r="K14" s="4">
        <v>0.44494161999999998</v>
      </c>
      <c r="L14" s="4">
        <v>5.4513409999999998E-2</v>
      </c>
      <c r="M14" s="3">
        <v>135144</v>
      </c>
      <c r="N14" s="4">
        <v>0.44488722000000003</v>
      </c>
      <c r="O14" s="4">
        <v>2.4503170000000001E-2</v>
      </c>
      <c r="P14" s="3">
        <v>131184</v>
      </c>
      <c r="Q14" s="4">
        <v>0.43482725999999999</v>
      </c>
      <c r="R14" s="4">
        <v>-2.930112E-2</v>
      </c>
      <c r="S14" s="3">
        <v>121159</v>
      </c>
      <c r="T14" s="4">
        <v>0.41646393999999998</v>
      </c>
      <c r="U14" s="4">
        <v>-7.6424140000000002E-2</v>
      </c>
      <c r="V14" s="3">
        <v>132850</v>
      </c>
      <c r="W14" s="4">
        <v>0.43302761000000001</v>
      </c>
      <c r="X14" s="4">
        <v>9.6495849999999994E-2</v>
      </c>
      <c r="Y14" s="3">
        <v>142959</v>
      </c>
      <c r="Z14" s="4">
        <v>0.43468543999999998</v>
      </c>
      <c r="AA14" s="4">
        <v>7.6093460000000002E-2</v>
      </c>
      <c r="AB14" s="3">
        <v>166491</v>
      </c>
      <c r="AC14" s="4">
        <v>0.43281903999999999</v>
      </c>
      <c r="AD14" s="4">
        <v>0.16460368</v>
      </c>
      <c r="AE14" s="3">
        <v>177488</v>
      </c>
      <c r="AF14" s="4">
        <v>0.43036350000000001</v>
      </c>
      <c r="AG14" s="4">
        <v>6.6055100000000005E-2</v>
      </c>
    </row>
    <row r="15" spans="1:33">
      <c r="A15" s="2" t="s">
        <v>44</v>
      </c>
      <c r="B15" s="2" t="s">
        <v>47</v>
      </c>
      <c r="C15" s="2" t="s">
        <v>61</v>
      </c>
      <c r="D15" s="3">
        <v>10150</v>
      </c>
      <c r="E15" s="4">
        <v>3.5985629999999998E-2</v>
      </c>
      <c r="F15" s="4"/>
      <c r="G15" s="3">
        <v>9274</v>
      </c>
      <c r="H15" s="4">
        <v>3.3010749999999998E-2</v>
      </c>
      <c r="I15" s="4">
        <v>-8.6336769999999993E-2</v>
      </c>
      <c r="J15" s="3">
        <v>9798</v>
      </c>
      <c r="K15" s="4">
        <v>3.3049950000000002E-2</v>
      </c>
      <c r="L15" s="4">
        <v>5.6551270000000001E-2</v>
      </c>
      <c r="M15" s="3">
        <v>10537</v>
      </c>
      <c r="N15" s="4">
        <v>3.4688219999999999E-2</v>
      </c>
      <c r="O15" s="4">
        <v>7.5418700000000005E-2</v>
      </c>
      <c r="P15" s="3">
        <v>10564</v>
      </c>
      <c r="Q15" s="4">
        <v>3.5014799999999999E-2</v>
      </c>
      <c r="R15" s="4">
        <v>2.5068899999999999E-3</v>
      </c>
      <c r="S15" s="3">
        <v>10610</v>
      </c>
      <c r="T15" s="4">
        <v>3.6469599999999998E-2</v>
      </c>
      <c r="U15" s="4">
        <v>4.3642899999999998E-3</v>
      </c>
      <c r="V15" s="3">
        <v>12070</v>
      </c>
      <c r="W15" s="4">
        <v>3.9341380000000002E-2</v>
      </c>
      <c r="X15" s="4">
        <v>0.13759435</v>
      </c>
      <c r="Y15" s="3">
        <v>13450</v>
      </c>
      <c r="Z15" s="4">
        <v>4.0897089999999997E-2</v>
      </c>
      <c r="AA15" s="4">
        <v>0.11437988</v>
      </c>
      <c r="AB15" s="3">
        <v>17545</v>
      </c>
      <c r="AC15" s="4">
        <v>4.5611119999999998E-2</v>
      </c>
      <c r="AD15" s="4">
        <v>0.30444346999999999</v>
      </c>
      <c r="AE15" s="3">
        <v>21284</v>
      </c>
      <c r="AF15" s="4">
        <v>5.1608090000000002E-2</v>
      </c>
      <c r="AG15" s="4">
        <v>0.21310283999999999</v>
      </c>
    </row>
    <row r="16" spans="1:33">
      <c r="A16" s="2" t="s">
        <v>44</v>
      </c>
      <c r="B16" s="2" t="s">
        <v>47</v>
      </c>
      <c r="C16" s="2" t="s">
        <v>48</v>
      </c>
      <c r="D16" s="3">
        <v>282063</v>
      </c>
      <c r="E16" s="4">
        <v>1</v>
      </c>
      <c r="F16" s="4"/>
      <c r="G16" s="3">
        <v>280935</v>
      </c>
      <c r="H16" s="4">
        <v>1</v>
      </c>
      <c r="I16" s="4">
        <v>-3.9987E-3</v>
      </c>
      <c r="J16" s="3">
        <v>296470</v>
      </c>
      <c r="K16" s="4">
        <v>1</v>
      </c>
      <c r="L16" s="4">
        <v>5.5298159999999999E-2</v>
      </c>
      <c r="M16" s="3">
        <v>303772</v>
      </c>
      <c r="N16" s="4">
        <v>1</v>
      </c>
      <c r="O16" s="4">
        <v>2.4628460000000001E-2</v>
      </c>
      <c r="P16" s="3">
        <v>301693</v>
      </c>
      <c r="Q16" s="4">
        <v>1</v>
      </c>
      <c r="R16" s="4">
        <v>-6.8434799999999999E-3</v>
      </c>
      <c r="S16" s="3">
        <v>290922</v>
      </c>
      <c r="T16" s="4">
        <v>1</v>
      </c>
      <c r="U16" s="4">
        <v>-3.5700530000000001E-2</v>
      </c>
      <c r="V16" s="3">
        <v>306793</v>
      </c>
      <c r="W16" s="4">
        <v>1</v>
      </c>
      <c r="X16" s="4">
        <v>5.4553959999999999E-2</v>
      </c>
      <c r="Y16" s="3">
        <v>328879</v>
      </c>
      <c r="Z16" s="4">
        <v>1</v>
      </c>
      <c r="AA16" s="4">
        <v>7.1989380000000006E-2</v>
      </c>
      <c r="AB16" s="3">
        <v>384665</v>
      </c>
      <c r="AC16" s="4">
        <v>1</v>
      </c>
      <c r="AD16" s="4">
        <v>0.16962568</v>
      </c>
      <c r="AE16" s="3">
        <v>412414</v>
      </c>
      <c r="AF16" s="4">
        <v>1</v>
      </c>
      <c r="AG16" s="4">
        <v>7.2137720000000002E-2</v>
      </c>
    </row>
    <row r="17" spans="1:33">
      <c r="A17" s="2" t="s">
        <v>49</v>
      </c>
      <c r="B17" s="2" t="s">
        <v>45</v>
      </c>
      <c r="C17" s="2" t="s">
        <v>59</v>
      </c>
      <c r="D17" s="3">
        <v>286153</v>
      </c>
      <c r="E17" s="4">
        <v>0.61141067999999998</v>
      </c>
      <c r="F17" s="4"/>
      <c r="G17" s="3">
        <v>300233</v>
      </c>
      <c r="H17" s="4">
        <v>0.61517014999999997</v>
      </c>
      <c r="I17" s="4">
        <v>4.9203660000000003E-2</v>
      </c>
      <c r="J17" s="3">
        <v>307793</v>
      </c>
      <c r="K17" s="4">
        <v>0.61691176000000003</v>
      </c>
      <c r="L17" s="4">
        <v>2.517834E-2</v>
      </c>
      <c r="M17" s="3">
        <v>318543</v>
      </c>
      <c r="N17" s="4">
        <v>0.61812842000000001</v>
      </c>
      <c r="O17" s="4">
        <v>3.4927479999999997E-2</v>
      </c>
      <c r="P17" s="3">
        <v>327396</v>
      </c>
      <c r="Q17" s="4">
        <v>0.62150333999999996</v>
      </c>
      <c r="R17" s="4">
        <v>2.7792279999999999E-2</v>
      </c>
      <c r="S17" s="3">
        <v>346707</v>
      </c>
      <c r="T17" s="4">
        <v>0.62776867000000003</v>
      </c>
      <c r="U17" s="4">
        <v>5.8982130000000001E-2</v>
      </c>
      <c r="V17" s="3">
        <v>336832</v>
      </c>
      <c r="W17" s="4">
        <v>0.63161003999999998</v>
      </c>
      <c r="X17" s="4">
        <v>-2.848185E-2</v>
      </c>
      <c r="Y17" s="3">
        <v>331266</v>
      </c>
      <c r="Z17" s="4">
        <v>0.63126428999999995</v>
      </c>
      <c r="AA17" s="4">
        <v>-1.6524279999999999E-2</v>
      </c>
      <c r="AB17" s="3">
        <v>327673</v>
      </c>
      <c r="AC17" s="4">
        <v>0.62530152000000006</v>
      </c>
      <c r="AD17" s="4">
        <v>-1.084515E-2</v>
      </c>
      <c r="AE17" s="3">
        <v>329980</v>
      </c>
      <c r="AF17" s="4">
        <v>0.61972269000000002</v>
      </c>
      <c r="AG17" s="4">
        <v>7.0390899999999996E-3</v>
      </c>
    </row>
    <row r="18" spans="1:33">
      <c r="A18" s="2" t="s">
        <v>49</v>
      </c>
      <c r="B18" s="2" t="s">
        <v>45</v>
      </c>
      <c r="C18" s="2" t="s">
        <v>60</v>
      </c>
      <c r="D18" s="3">
        <v>169714</v>
      </c>
      <c r="E18" s="4">
        <v>0.3626202</v>
      </c>
      <c r="F18" s="4"/>
      <c r="G18" s="3">
        <v>175965</v>
      </c>
      <c r="H18" s="4">
        <v>0.36054853999999997</v>
      </c>
      <c r="I18" s="4">
        <v>3.6834199999999997E-2</v>
      </c>
      <c r="J18" s="3">
        <v>179568</v>
      </c>
      <c r="K18" s="4">
        <v>0.35990927</v>
      </c>
      <c r="L18" s="4">
        <v>2.0471590000000001E-2</v>
      </c>
      <c r="M18" s="3">
        <v>186059</v>
      </c>
      <c r="N18" s="4">
        <v>0.36104540000000002</v>
      </c>
      <c r="O18" s="4">
        <v>3.6150969999999998E-2</v>
      </c>
      <c r="P18" s="3">
        <v>189068</v>
      </c>
      <c r="Q18" s="4">
        <v>0.35891208000000002</v>
      </c>
      <c r="R18" s="4">
        <v>1.6171129999999999E-2</v>
      </c>
      <c r="S18" s="3">
        <v>194503</v>
      </c>
      <c r="T18" s="4">
        <v>0.35217990999999998</v>
      </c>
      <c r="U18" s="4">
        <v>2.87479E-2</v>
      </c>
      <c r="V18" s="3">
        <v>185625</v>
      </c>
      <c r="W18" s="4">
        <v>0.34807387000000001</v>
      </c>
      <c r="X18" s="4">
        <v>-4.5648439999999998E-2</v>
      </c>
      <c r="Y18" s="3">
        <v>182344</v>
      </c>
      <c r="Z18" s="4">
        <v>0.34747676999999999</v>
      </c>
      <c r="AA18" s="4">
        <v>-1.7673649999999999E-2</v>
      </c>
      <c r="AB18" s="3">
        <v>183492</v>
      </c>
      <c r="AC18" s="4">
        <v>0.35015966999999998</v>
      </c>
      <c r="AD18" s="4">
        <v>6.2974499999999996E-3</v>
      </c>
      <c r="AE18" s="3">
        <v>187877</v>
      </c>
      <c r="AF18" s="4">
        <v>0.35284473</v>
      </c>
      <c r="AG18" s="4">
        <v>2.3896170000000001E-2</v>
      </c>
    </row>
    <row r="19" spans="1:33">
      <c r="A19" s="2" t="s">
        <v>49</v>
      </c>
      <c r="B19" s="2" t="s">
        <v>45</v>
      </c>
      <c r="C19" s="2" t="s">
        <v>61</v>
      </c>
      <c r="D19" s="3">
        <v>12154</v>
      </c>
      <c r="E19" s="4">
        <v>2.596913E-2</v>
      </c>
      <c r="F19" s="4"/>
      <c r="G19" s="3">
        <v>11850</v>
      </c>
      <c r="H19" s="4">
        <v>2.428131E-2</v>
      </c>
      <c r="I19" s="4">
        <v>-2.4982600000000001E-2</v>
      </c>
      <c r="J19" s="3">
        <v>11565</v>
      </c>
      <c r="K19" s="4">
        <v>2.317897E-2</v>
      </c>
      <c r="L19" s="4">
        <v>-2.4126399999999999E-2</v>
      </c>
      <c r="M19" s="3">
        <v>10732</v>
      </c>
      <c r="N19" s="4">
        <v>2.0826170000000001E-2</v>
      </c>
      <c r="O19" s="4">
        <v>-7.1953680000000006E-2</v>
      </c>
      <c r="P19" s="3">
        <v>10317</v>
      </c>
      <c r="Q19" s="4">
        <v>1.9584580000000001E-2</v>
      </c>
      <c r="R19" s="4">
        <v>-3.8730010000000002E-2</v>
      </c>
      <c r="S19" s="3">
        <v>11074</v>
      </c>
      <c r="T19" s="4">
        <v>2.005142E-2</v>
      </c>
      <c r="U19" s="4">
        <v>7.3404559999999994E-2</v>
      </c>
      <c r="V19" s="3">
        <v>10834</v>
      </c>
      <c r="W19" s="4">
        <v>2.0316089999999998E-2</v>
      </c>
      <c r="X19" s="4">
        <v>-2.164516E-2</v>
      </c>
      <c r="Y19" s="3">
        <v>11156</v>
      </c>
      <c r="Z19" s="4">
        <v>2.125894E-2</v>
      </c>
      <c r="AA19" s="4">
        <v>2.9681389999999998E-2</v>
      </c>
      <c r="AB19" s="3">
        <v>12859</v>
      </c>
      <c r="AC19" s="4">
        <v>2.4538810000000001E-2</v>
      </c>
      <c r="AD19" s="4">
        <v>0.15265128</v>
      </c>
      <c r="AE19" s="3">
        <v>14607</v>
      </c>
      <c r="AF19" s="4">
        <v>2.7432580000000002E-2</v>
      </c>
      <c r="AG19" s="4">
        <v>0.13593027999999999</v>
      </c>
    </row>
    <row r="20" spans="1:33">
      <c r="A20" s="2" t="s">
        <v>49</v>
      </c>
      <c r="B20" s="2" t="s">
        <v>45</v>
      </c>
      <c r="C20" s="2" t="s">
        <v>48</v>
      </c>
      <c r="D20" s="3">
        <v>468022</v>
      </c>
      <c r="E20" s="4">
        <v>1</v>
      </c>
      <c r="F20" s="4"/>
      <c r="G20" s="3">
        <v>488049</v>
      </c>
      <c r="H20" s="4">
        <v>1</v>
      </c>
      <c r="I20" s="4">
        <v>4.2791700000000002E-2</v>
      </c>
      <c r="J20" s="3">
        <v>498925</v>
      </c>
      <c r="K20" s="4">
        <v>1</v>
      </c>
      <c r="L20" s="4">
        <v>2.2284149999999999E-2</v>
      </c>
      <c r="M20" s="3">
        <v>515335</v>
      </c>
      <c r="N20" s="4">
        <v>1</v>
      </c>
      <c r="O20" s="4">
        <v>3.2890429999999998E-2</v>
      </c>
      <c r="P20" s="3">
        <v>526781</v>
      </c>
      <c r="Q20" s="4">
        <v>1</v>
      </c>
      <c r="R20" s="4">
        <v>2.2211109999999999E-2</v>
      </c>
      <c r="S20" s="3">
        <v>552284</v>
      </c>
      <c r="T20" s="4">
        <v>1</v>
      </c>
      <c r="U20" s="4">
        <v>4.8413159999999997E-2</v>
      </c>
      <c r="V20" s="3">
        <v>533291</v>
      </c>
      <c r="W20" s="4">
        <v>1</v>
      </c>
      <c r="X20" s="4">
        <v>-3.4390490000000003E-2</v>
      </c>
      <c r="Y20" s="3">
        <v>524766</v>
      </c>
      <c r="Z20" s="4">
        <v>1</v>
      </c>
      <c r="AA20" s="4">
        <v>-1.5985630000000001E-2</v>
      </c>
      <c r="AB20" s="3">
        <v>524024</v>
      </c>
      <c r="AC20" s="4">
        <v>1</v>
      </c>
      <c r="AD20" s="4">
        <v>-1.41274E-3</v>
      </c>
      <c r="AE20" s="3">
        <v>532464</v>
      </c>
      <c r="AF20" s="4">
        <v>1</v>
      </c>
      <c r="AG20" s="4">
        <v>1.6104589999999998E-2</v>
      </c>
    </row>
    <row r="21" spans="1:33">
      <c r="A21" s="2" t="s">
        <v>49</v>
      </c>
      <c r="B21" s="2" t="s">
        <v>46</v>
      </c>
      <c r="C21" s="2" t="s">
        <v>59</v>
      </c>
      <c r="D21" s="3">
        <v>105090</v>
      </c>
      <c r="E21" s="4">
        <v>0.63053817000000001</v>
      </c>
      <c r="F21" s="4"/>
      <c r="G21" s="3">
        <v>108530</v>
      </c>
      <c r="H21" s="4">
        <v>0.62894477000000004</v>
      </c>
      <c r="I21" s="4">
        <v>3.2733810000000002E-2</v>
      </c>
      <c r="J21" s="3">
        <v>110673</v>
      </c>
      <c r="K21" s="4">
        <v>0.62510637999999996</v>
      </c>
      <c r="L21" s="4">
        <v>1.974333E-2</v>
      </c>
      <c r="M21" s="3">
        <v>112414</v>
      </c>
      <c r="N21" s="4">
        <v>0.62857638000000005</v>
      </c>
      <c r="O21" s="4">
        <v>1.5732889999999999E-2</v>
      </c>
      <c r="P21" s="3">
        <v>115385</v>
      </c>
      <c r="Q21" s="4">
        <v>0.63678599999999996</v>
      </c>
      <c r="R21" s="4">
        <v>2.642825E-2</v>
      </c>
      <c r="S21" s="3">
        <v>121986</v>
      </c>
      <c r="T21" s="4">
        <v>0.64898507999999999</v>
      </c>
      <c r="U21" s="4">
        <v>5.7215969999999998E-2</v>
      </c>
      <c r="V21" s="3">
        <v>122092</v>
      </c>
      <c r="W21" s="4">
        <v>0.64852348999999998</v>
      </c>
      <c r="X21" s="4">
        <v>8.6636000000000005E-4</v>
      </c>
      <c r="Y21" s="3">
        <v>119142</v>
      </c>
      <c r="Z21" s="4">
        <v>0.64722206999999998</v>
      </c>
      <c r="AA21" s="4">
        <v>-2.4161990000000001E-2</v>
      </c>
      <c r="AB21" s="3">
        <v>121385</v>
      </c>
      <c r="AC21" s="4">
        <v>0.64289903999999998</v>
      </c>
      <c r="AD21" s="4">
        <v>1.8827690000000001E-2</v>
      </c>
      <c r="AE21" s="3">
        <v>122970</v>
      </c>
      <c r="AF21" s="4">
        <v>0.63734241999999997</v>
      </c>
      <c r="AG21" s="4">
        <v>1.3050900000000001E-2</v>
      </c>
    </row>
    <row r="22" spans="1:33">
      <c r="A22" s="2" t="s">
        <v>49</v>
      </c>
      <c r="B22" s="2" t="s">
        <v>46</v>
      </c>
      <c r="C22" s="2" t="s">
        <v>60</v>
      </c>
      <c r="D22" s="3">
        <v>57823</v>
      </c>
      <c r="E22" s="4">
        <v>0.34693650999999998</v>
      </c>
      <c r="F22" s="4"/>
      <c r="G22" s="3">
        <v>60642</v>
      </c>
      <c r="H22" s="4">
        <v>0.35143038999999998</v>
      </c>
      <c r="I22" s="4">
        <v>4.876113E-2</v>
      </c>
      <c r="J22" s="3">
        <v>62816</v>
      </c>
      <c r="K22" s="4">
        <v>0.35479993999999998</v>
      </c>
      <c r="L22" s="4">
        <v>3.5842369999999998E-2</v>
      </c>
      <c r="M22" s="3">
        <v>62623</v>
      </c>
      <c r="N22" s="4">
        <v>0.35016240999999998</v>
      </c>
      <c r="O22" s="4">
        <v>-3.0775500000000001E-3</v>
      </c>
      <c r="P22" s="3">
        <v>62028</v>
      </c>
      <c r="Q22" s="4">
        <v>0.34231940999999999</v>
      </c>
      <c r="R22" s="4">
        <v>-9.4984700000000002E-3</v>
      </c>
      <c r="S22" s="3">
        <v>61753</v>
      </c>
      <c r="T22" s="4">
        <v>0.32853473</v>
      </c>
      <c r="U22" s="4">
        <v>-4.4289300000000002E-3</v>
      </c>
      <c r="V22" s="3">
        <v>61853</v>
      </c>
      <c r="W22" s="4">
        <v>0.32854736000000001</v>
      </c>
      <c r="X22" s="4">
        <v>1.61724E-3</v>
      </c>
      <c r="Y22" s="3">
        <v>60209</v>
      </c>
      <c r="Z22" s="4">
        <v>0.32707882999999999</v>
      </c>
      <c r="AA22" s="4">
        <v>-2.6570340000000001E-2</v>
      </c>
      <c r="AB22" s="3">
        <v>61932</v>
      </c>
      <c r="AC22" s="4">
        <v>0.32801386999999999</v>
      </c>
      <c r="AD22" s="4">
        <v>2.8610730000000001E-2</v>
      </c>
      <c r="AE22" s="3">
        <v>63931</v>
      </c>
      <c r="AF22" s="4">
        <v>0.33135228999999999</v>
      </c>
      <c r="AG22" s="4">
        <v>3.22835E-2</v>
      </c>
    </row>
    <row r="23" spans="1:33">
      <c r="A23" s="2" t="s">
        <v>49</v>
      </c>
      <c r="B23" s="2" t="s">
        <v>46</v>
      </c>
      <c r="C23" s="2" t="s">
        <v>61</v>
      </c>
      <c r="D23" s="3">
        <v>3754</v>
      </c>
      <c r="E23" s="4">
        <v>2.2525320000000001E-2</v>
      </c>
      <c r="F23" s="4"/>
      <c r="G23" s="3">
        <v>3386</v>
      </c>
      <c r="H23" s="4">
        <v>1.9624840000000001E-2</v>
      </c>
      <c r="I23" s="4">
        <v>-9.7966890000000001E-2</v>
      </c>
      <c r="J23" s="3">
        <v>3558</v>
      </c>
      <c r="K23" s="4">
        <v>2.0093690000000001E-2</v>
      </c>
      <c r="L23" s="4">
        <v>5.0516449999999997E-2</v>
      </c>
      <c r="M23" s="3">
        <v>3802</v>
      </c>
      <c r="N23" s="4">
        <v>2.1261209999999999E-2</v>
      </c>
      <c r="O23" s="4">
        <v>6.8818069999999995E-2</v>
      </c>
      <c r="P23" s="3">
        <v>3786</v>
      </c>
      <c r="Q23" s="4">
        <v>2.0894590000000001E-2</v>
      </c>
      <c r="R23" s="4">
        <v>-4.2758900000000001E-3</v>
      </c>
      <c r="S23" s="3">
        <v>4225</v>
      </c>
      <c r="T23" s="4">
        <v>2.2480190000000001E-2</v>
      </c>
      <c r="U23" s="4">
        <v>0.1160625</v>
      </c>
      <c r="V23" s="3">
        <v>4317</v>
      </c>
      <c r="W23" s="4">
        <v>2.2929160000000001E-2</v>
      </c>
      <c r="X23" s="4">
        <v>2.158216E-2</v>
      </c>
      <c r="Y23" s="3">
        <v>4731</v>
      </c>
      <c r="Z23" s="4">
        <v>2.5699099999999999E-2</v>
      </c>
      <c r="AA23" s="4">
        <v>9.5922720000000003E-2</v>
      </c>
      <c r="AB23" s="3">
        <v>5492</v>
      </c>
      <c r="AC23" s="4">
        <v>2.9087089999999999E-2</v>
      </c>
      <c r="AD23" s="4">
        <v>0.16089688999999999</v>
      </c>
      <c r="AE23" s="3">
        <v>6040</v>
      </c>
      <c r="AF23" s="4">
        <v>3.130529E-2</v>
      </c>
      <c r="AG23" s="4">
        <v>9.981247E-2</v>
      </c>
    </row>
    <row r="24" spans="1:33">
      <c r="A24" s="2" t="s">
        <v>49</v>
      </c>
      <c r="B24" s="2" t="s">
        <v>46</v>
      </c>
      <c r="C24" s="2" t="s">
        <v>48</v>
      </c>
      <c r="D24" s="3">
        <v>166667</v>
      </c>
      <c r="E24" s="4">
        <v>1</v>
      </c>
      <c r="F24" s="4"/>
      <c r="G24" s="3">
        <v>172559</v>
      </c>
      <c r="H24" s="4">
        <v>1</v>
      </c>
      <c r="I24" s="4">
        <v>3.5350189999999997E-2</v>
      </c>
      <c r="J24" s="3">
        <v>177046</v>
      </c>
      <c r="K24" s="4">
        <v>1</v>
      </c>
      <c r="L24" s="4">
        <v>2.6004940000000001E-2</v>
      </c>
      <c r="M24" s="3">
        <v>178839</v>
      </c>
      <c r="N24" s="4">
        <v>1</v>
      </c>
      <c r="O24" s="4">
        <v>1.012562E-2</v>
      </c>
      <c r="P24" s="3">
        <v>181198</v>
      </c>
      <c r="Q24" s="4">
        <v>1</v>
      </c>
      <c r="R24" s="4">
        <v>1.319525E-2</v>
      </c>
      <c r="S24" s="3">
        <v>187965</v>
      </c>
      <c r="T24" s="4">
        <v>1</v>
      </c>
      <c r="U24" s="4">
        <v>3.7343300000000003E-2</v>
      </c>
      <c r="V24" s="3">
        <v>188262</v>
      </c>
      <c r="W24" s="4">
        <v>1</v>
      </c>
      <c r="X24" s="4">
        <v>1.5787399999999999E-3</v>
      </c>
      <c r="Y24" s="3">
        <v>184082</v>
      </c>
      <c r="Z24" s="4">
        <v>1</v>
      </c>
      <c r="AA24" s="4">
        <v>-2.219981E-2</v>
      </c>
      <c r="AB24" s="3">
        <v>188809</v>
      </c>
      <c r="AC24" s="4">
        <v>1</v>
      </c>
      <c r="AD24" s="4">
        <v>2.5678570000000001E-2</v>
      </c>
      <c r="AE24" s="3">
        <v>192941</v>
      </c>
      <c r="AF24" s="4">
        <v>1</v>
      </c>
      <c r="AG24" s="4">
        <v>2.1883099999999999E-2</v>
      </c>
    </row>
    <row r="25" spans="1:33">
      <c r="A25" s="2" t="s">
        <v>49</v>
      </c>
      <c r="B25" s="2" t="s">
        <v>47</v>
      </c>
      <c r="C25" s="2" t="s">
        <v>59</v>
      </c>
      <c r="D25" s="3">
        <v>64718</v>
      </c>
      <c r="E25" s="4">
        <v>0.52687958000000001</v>
      </c>
      <c r="F25" s="4"/>
      <c r="G25" s="3">
        <v>65467</v>
      </c>
      <c r="H25" s="4">
        <v>0.52258488000000003</v>
      </c>
      <c r="I25" s="4">
        <v>1.157677E-2</v>
      </c>
      <c r="J25" s="3">
        <v>69176</v>
      </c>
      <c r="K25" s="4">
        <v>0.51695482999999998</v>
      </c>
      <c r="L25" s="4">
        <v>5.665166E-2</v>
      </c>
      <c r="M25" s="3">
        <v>72650</v>
      </c>
      <c r="N25" s="4">
        <v>0.53799134000000004</v>
      </c>
      <c r="O25" s="4">
        <v>5.0216700000000003E-2</v>
      </c>
      <c r="P25" s="3">
        <v>74332</v>
      </c>
      <c r="Q25" s="4">
        <v>0.54356769000000005</v>
      </c>
      <c r="R25" s="4">
        <v>2.3156E-2</v>
      </c>
      <c r="S25" s="3">
        <v>78103</v>
      </c>
      <c r="T25" s="4">
        <v>0.57342530000000003</v>
      </c>
      <c r="U25" s="4">
        <v>5.0728530000000001E-2</v>
      </c>
      <c r="V25" s="3">
        <v>81021</v>
      </c>
      <c r="W25" s="4">
        <v>0.57389553000000004</v>
      </c>
      <c r="X25" s="4">
        <v>3.7365900000000001E-2</v>
      </c>
      <c r="Y25" s="3">
        <v>81620</v>
      </c>
      <c r="Z25" s="4">
        <v>0.56832285000000005</v>
      </c>
      <c r="AA25" s="4">
        <v>7.3903299999999996E-3</v>
      </c>
      <c r="AB25" s="3">
        <v>91883</v>
      </c>
      <c r="AC25" s="4">
        <v>0.56180074000000002</v>
      </c>
      <c r="AD25" s="4">
        <v>0.12573828000000001</v>
      </c>
      <c r="AE25" s="3">
        <v>93573</v>
      </c>
      <c r="AF25" s="4">
        <v>0.56052391000000001</v>
      </c>
      <c r="AG25" s="4">
        <v>1.839435E-2</v>
      </c>
    </row>
    <row r="26" spans="1:33">
      <c r="A26" s="2" t="s">
        <v>49</v>
      </c>
      <c r="B26" s="2" t="s">
        <v>47</v>
      </c>
      <c r="C26" s="2" t="s">
        <v>60</v>
      </c>
      <c r="D26" s="3">
        <v>55197</v>
      </c>
      <c r="E26" s="4">
        <v>0.44936480000000001</v>
      </c>
      <c r="F26" s="4"/>
      <c r="G26" s="3">
        <v>56768</v>
      </c>
      <c r="H26" s="4">
        <v>0.45314151000000003</v>
      </c>
      <c r="I26" s="4">
        <v>2.8461819999999999E-2</v>
      </c>
      <c r="J26" s="3">
        <v>61673</v>
      </c>
      <c r="K26" s="4">
        <v>0.46088862000000003</v>
      </c>
      <c r="L26" s="4">
        <v>8.6421159999999997E-2</v>
      </c>
      <c r="M26" s="3">
        <v>59459</v>
      </c>
      <c r="N26" s="4">
        <v>0.44031295999999998</v>
      </c>
      <c r="O26" s="4">
        <v>-3.5900809999999998E-2</v>
      </c>
      <c r="P26" s="3">
        <v>59315</v>
      </c>
      <c r="Q26" s="4">
        <v>0.43375344999999998</v>
      </c>
      <c r="R26" s="4">
        <v>-2.42632E-3</v>
      </c>
      <c r="S26" s="3">
        <v>55018</v>
      </c>
      <c r="T26" s="4">
        <v>0.40393788000000003</v>
      </c>
      <c r="U26" s="4">
        <v>-7.2446529999999995E-2</v>
      </c>
      <c r="V26" s="3">
        <v>56813</v>
      </c>
      <c r="W26" s="4">
        <v>0.40242529999999999</v>
      </c>
      <c r="X26" s="4">
        <v>3.2634570000000002E-2</v>
      </c>
      <c r="Y26" s="3">
        <v>58449</v>
      </c>
      <c r="Z26" s="4">
        <v>0.40698419000000002</v>
      </c>
      <c r="AA26" s="4">
        <v>2.8792430000000001E-2</v>
      </c>
      <c r="AB26" s="3">
        <v>67422</v>
      </c>
      <c r="AC26" s="4">
        <v>0.41224286999999998</v>
      </c>
      <c r="AD26" s="4">
        <v>0.15352194999999999</v>
      </c>
      <c r="AE26" s="3">
        <v>68644</v>
      </c>
      <c r="AF26" s="4">
        <v>0.41119694000000001</v>
      </c>
      <c r="AG26" s="4">
        <v>1.8124439999999999E-2</v>
      </c>
    </row>
    <row r="27" spans="1:33">
      <c r="A27" s="2" t="s">
        <v>49</v>
      </c>
      <c r="B27" s="2" t="s">
        <v>47</v>
      </c>
      <c r="C27" s="2" t="s">
        <v>61</v>
      </c>
      <c r="D27" s="3">
        <v>2918</v>
      </c>
      <c r="E27" s="4">
        <v>2.3755620000000002E-2</v>
      </c>
      <c r="F27" s="4"/>
      <c r="G27" s="3">
        <v>3041</v>
      </c>
      <c r="H27" s="4">
        <v>2.4273610000000001E-2</v>
      </c>
      <c r="I27" s="4">
        <v>4.212896E-2</v>
      </c>
      <c r="J27" s="3">
        <v>2965</v>
      </c>
      <c r="K27" s="4">
        <v>2.2156550000000001E-2</v>
      </c>
      <c r="L27" s="4">
        <v>-2.5001869999999999E-2</v>
      </c>
      <c r="M27" s="3">
        <v>2930</v>
      </c>
      <c r="N27" s="4">
        <v>2.169571E-2</v>
      </c>
      <c r="O27" s="4">
        <v>-1.1838599999999999E-2</v>
      </c>
      <c r="P27" s="3">
        <v>3101</v>
      </c>
      <c r="Q27" s="4">
        <v>2.2678859999999999E-2</v>
      </c>
      <c r="R27" s="4">
        <v>5.8548940000000001E-2</v>
      </c>
      <c r="S27" s="3">
        <v>3083</v>
      </c>
      <c r="T27" s="4">
        <v>2.2636819999999998E-2</v>
      </c>
      <c r="U27" s="4">
        <v>-5.8280800000000002E-3</v>
      </c>
      <c r="V27" s="3">
        <v>3343</v>
      </c>
      <c r="W27" s="4">
        <v>2.3679169999999999E-2</v>
      </c>
      <c r="X27" s="4">
        <v>8.4243970000000001E-2</v>
      </c>
      <c r="Y27" s="3">
        <v>3546</v>
      </c>
      <c r="Z27" s="4">
        <v>2.469296E-2</v>
      </c>
      <c r="AA27" s="4">
        <v>6.0821300000000002E-2</v>
      </c>
      <c r="AB27" s="3">
        <v>4245</v>
      </c>
      <c r="AC27" s="4">
        <v>2.5956400000000001E-2</v>
      </c>
      <c r="AD27" s="4">
        <v>0.19707537999999999</v>
      </c>
      <c r="AE27" s="3">
        <v>4721</v>
      </c>
      <c r="AF27" s="4">
        <v>2.8279149999999999E-2</v>
      </c>
      <c r="AG27" s="4">
        <v>0.11205461999999999</v>
      </c>
    </row>
    <row r="28" spans="1:33">
      <c r="A28" s="2" t="s">
        <v>49</v>
      </c>
      <c r="B28" s="2" t="s">
        <v>47</v>
      </c>
      <c r="C28" s="2" t="s">
        <v>48</v>
      </c>
      <c r="D28" s="3">
        <v>122832</v>
      </c>
      <c r="E28" s="4">
        <v>1</v>
      </c>
      <c r="F28" s="4"/>
      <c r="G28" s="3">
        <v>125275</v>
      </c>
      <c r="H28" s="4">
        <v>1</v>
      </c>
      <c r="I28" s="4">
        <v>1.9890109999999999E-2</v>
      </c>
      <c r="J28" s="3">
        <v>133814</v>
      </c>
      <c r="K28" s="4">
        <v>1</v>
      </c>
      <c r="L28" s="4">
        <v>6.8159429999999993E-2</v>
      </c>
      <c r="M28" s="3">
        <v>135039</v>
      </c>
      <c r="N28" s="4">
        <v>1</v>
      </c>
      <c r="O28" s="4">
        <v>9.15119E-3</v>
      </c>
      <c r="P28" s="3">
        <v>136748</v>
      </c>
      <c r="Q28" s="4">
        <v>1</v>
      </c>
      <c r="R28" s="4">
        <v>1.265965E-2</v>
      </c>
      <c r="S28" s="3">
        <v>136204</v>
      </c>
      <c r="T28" s="4">
        <v>1</v>
      </c>
      <c r="U28" s="4">
        <v>-3.9817200000000002E-3</v>
      </c>
      <c r="V28" s="3">
        <v>141177</v>
      </c>
      <c r="W28" s="4">
        <v>1</v>
      </c>
      <c r="X28" s="4">
        <v>3.6515899999999997E-2</v>
      </c>
      <c r="Y28" s="3">
        <v>143615</v>
      </c>
      <c r="Z28" s="4">
        <v>1</v>
      </c>
      <c r="AA28" s="4">
        <v>1.726828E-2</v>
      </c>
      <c r="AB28" s="3">
        <v>163550</v>
      </c>
      <c r="AC28" s="4">
        <v>1</v>
      </c>
      <c r="AD28" s="4">
        <v>0.13880732000000001</v>
      </c>
      <c r="AE28" s="3">
        <v>166938</v>
      </c>
      <c r="AF28" s="4">
        <v>1</v>
      </c>
      <c r="AG28" s="4">
        <v>2.0714159999999999E-2</v>
      </c>
    </row>
  </sheetData>
  <autoFilter ref="A4:AG4" xr:uid="{00000000-0009-0000-0000-000006000000}"/>
  <mergeCells count="13">
    <mergeCell ref="A1:AG1"/>
    <mergeCell ref="A2:AG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58"/>
  <sheetViews>
    <sheetView workbookViewId="0">
      <pane xSplit="3" ySplit="4" topLeftCell="D5" activePane="bottomRight" state="frozen"/>
      <selection pane="bottomRight" activeCell="C9" activeCellId="1" sqref="A1 C9"/>
      <selection pane="bottomLeft"/>
      <selection pane="topRight"/>
    </sheetView>
  </sheetViews>
  <sheetFormatPr defaultColWidth="11.42578125" defaultRowHeight="15"/>
  <cols>
    <col min="1" max="1" width="31.7109375" customWidth="1"/>
    <col min="2" max="2" width="20.7109375" customWidth="1"/>
    <col min="3" max="3" width="19.7109375" customWidth="1"/>
    <col min="4" max="4" width="12.7109375" customWidth="1"/>
    <col min="5" max="5" width="10.7109375" customWidth="1"/>
    <col min="6" max="6" width="29.7109375" customWidth="1"/>
    <col min="7" max="7" width="12.7109375" customWidth="1"/>
    <col min="8" max="8" width="10.7109375" customWidth="1"/>
    <col min="9" max="9" width="29.7109375" customWidth="1"/>
    <col min="10" max="10" width="12.7109375" customWidth="1"/>
    <col min="11" max="11" width="10.7109375" customWidth="1"/>
    <col min="12" max="12" width="29.7109375" customWidth="1"/>
    <col min="13" max="13" width="12.7109375" customWidth="1"/>
    <col min="14" max="14" width="10.7109375" customWidth="1"/>
    <col min="15" max="15" width="29.7109375" customWidth="1"/>
    <col min="16" max="16" width="12.7109375" customWidth="1"/>
    <col min="17" max="17" width="10.7109375" customWidth="1"/>
    <col min="18" max="18" width="29.7109375" customWidth="1"/>
    <col min="19" max="19" width="12.7109375" customWidth="1"/>
    <col min="20" max="20" width="10.7109375" customWidth="1"/>
    <col min="21" max="21" width="29.7109375" customWidth="1"/>
    <col min="22" max="22" width="12.7109375" customWidth="1"/>
    <col min="23" max="23" width="10.7109375" customWidth="1"/>
    <col min="24" max="24" width="29.7109375" customWidth="1"/>
    <col min="25" max="25" width="12.7109375" customWidth="1"/>
    <col min="26" max="26" width="10.7109375" customWidth="1"/>
    <col min="27" max="27" width="29.7109375" customWidth="1"/>
    <col min="28" max="28" width="12.7109375" customWidth="1"/>
    <col min="29" max="29" width="10.7109375" customWidth="1"/>
    <col min="30" max="30" width="29.7109375" customWidth="1"/>
    <col min="31" max="31" width="12.7109375" customWidth="1"/>
    <col min="32" max="32" width="10.7109375" customWidth="1"/>
    <col min="33" max="33" width="29.7109375" customWidth="1"/>
  </cols>
  <sheetData>
    <row r="1" spans="1:33" ht="21.95" customHeight="1">
      <c r="A1" s="10" t="s">
        <v>85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/>
      <c r="B3" s="12"/>
      <c r="C3" s="12"/>
      <c r="D3" s="12" t="s">
        <v>29</v>
      </c>
      <c r="E3" s="12"/>
      <c r="F3" s="12"/>
      <c r="G3" s="12" t="s">
        <v>30</v>
      </c>
      <c r="H3" s="12"/>
      <c r="I3" s="12"/>
      <c r="J3" s="12" t="s">
        <v>31</v>
      </c>
      <c r="K3" s="12"/>
      <c r="L3" s="12"/>
      <c r="M3" s="12" t="s">
        <v>32</v>
      </c>
      <c r="N3" s="12"/>
      <c r="O3" s="12"/>
      <c r="P3" s="12" t="s">
        <v>33</v>
      </c>
      <c r="Q3" s="12"/>
      <c r="R3" s="12"/>
      <c r="S3" s="12" t="s">
        <v>34</v>
      </c>
      <c r="T3" s="12"/>
      <c r="U3" s="12"/>
      <c r="V3" s="12" t="s">
        <v>35</v>
      </c>
      <c r="W3" s="12"/>
      <c r="X3" s="12"/>
      <c r="Y3" s="12" t="s">
        <v>36</v>
      </c>
      <c r="Z3" s="12"/>
      <c r="AA3" s="12"/>
      <c r="AB3" s="12" t="s">
        <v>37</v>
      </c>
      <c r="AC3" s="12"/>
      <c r="AD3" s="12"/>
      <c r="AE3" s="12" t="s">
        <v>38</v>
      </c>
      <c r="AF3" s="12"/>
      <c r="AG3" s="12"/>
    </row>
    <row r="4" spans="1:33">
      <c r="A4" s="1" t="s">
        <v>39</v>
      </c>
      <c r="B4" s="1" t="s">
        <v>40</v>
      </c>
      <c r="C4" s="1" t="s">
        <v>63</v>
      </c>
      <c r="D4" s="1" t="s">
        <v>41</v>
      </c>
      <c r="E4" s="1" t="s">
        <v>42</v>
      </c>
      <c r="F4" s="1" t="s">
        <v>43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42</v>
      </c>
      <c r="L4" s="1" t="s">
        <v>43</v>
      </c>
      <c r="M4" s="1" t="s">
        <v>41</v>
      </c>
      <c r="N4" s="1" t="s">
        <v>42</v>
      </c>
      <c r="O4" s="1" t="s">
        <v>43</v>
      </c>
      <c r="P4" s="1" t="s">
        <v>41</v>
      </c>
      <c r="Q4" s="1" t="s">
        <v>42</v>
      </c>
      <c r="R4" s="1" t="s">
        <v>43</v>
      </c>
      <c r="S4" s="1" t="s">
        <v>41</v>
      </c>
      <c r="T4" s="1" t="s">
        <v>42</v>
      </c>
      <c r="U4" s="1" t="s">
        <v>43</v>
      </c>
      <c r="V4" s="1" t="s">
        <v>41</v>
      </c>
      <c r="W4" s="1" t="s">
        <v>42</v>
      </c>
      <c r="X4" s="1" t="s">
        <v>43</v>
      </c>
      <c r="Y4" s="1" t="s">
        <v>41</v>
      </c>
      <c r="Z4" s="1" t="s">
        <v>42</v>
      </c>
      <c r="AA4" s="1" t="s">
        <v>43</v>
      </c>
      <c r="AB4" s="1" t="s">
        <v>41</v>
      </c>
      <c r="AC4" s="1" t="s">
        <v>42</v>
      </c>
      <c r="AD4" s="1" t="s">
        <v>43</v>
      </c>
      <c r="AE4" s="1" t="s">
        <v>41</v>
      </c>
      <c r="AF4" s="1" t="s">
        <v>42</v>
      </c>
      <c r="AG4" s="1" t="s">
        <v>43</v>
      </c>
    </row>
    <row r="5" spans="1:33">
      <c r="A5" s="2" t="s">
        <v>44</v>
      </c>
      <c r="B5" s="2" t="s">
        <v>45</v>
      </c>
      <c r="C5" s="2" t="s">
        <v>64</v>
      </c>
      <c r="D5" s="3">
        <v>185</v>
      </c>
      <c r="E5" s="4">
        <v>1.2851E-4</v>
      </c>
      <c r="F5" s="4"/>
      <c r="G5" s="3">
        <v>202</v>
      </c>
      <c r="H5" s="4">
        <v>1.3904E-4</v>
      </c>
      <c r="I5" s="4">
        <v>9.2150350000000006E-2</v>
      </c>
      <c r="J5" s="3">
        <v>148</v>
      </c>
      <c r="K5" s="4">
        <v>1.0145999999999999E-4</v>
      </c>
      <c r="L5" s="4">
        <v>-0.26578923999999998</v>
      </c>
      <c r="M5" s="3">
        <v>143</v>
      </c>
      <c r="N5" s="4">
        <v>9.6550000000000002E-5</v>
      </c>
      <c r="O5" s="4">
        <v>-3.6722289999999998E-2</v>
      </c>
      <c r="P5" s="3">
        <v>134</v>
      </c>
      <c r="Q5" s="4">
        <v>9.0420000000000005E-5</v>
      </c>
      <c r="R5" s="4">
        <v>-6.4733620000000006E-2</v>
      </c>
      <c r="S5" s="3">
        <v>141</v>
      </c>
      <c r="T5" s="4">
        <v>9.4110000000000005E-5</v>
      </c>
      <c r="U5" s="4">
        <v>5.3390260000000002E-2</v>
      </c>
      <c r="V5" s="3">
        <v>131</v>
      </c>
      <c r="W5" s="4">
        <v>9.0749999999999997E-5</v>
      </c>
      <c r="X5" s="4">
        <v>-6.7923670000000005E-2</v>
      </c>
      <c r="Y5" s="3">
        <v>137</v>
      </c>
      <c r="Z5" s="4">
        <v>9.645E-5</v>
      </c>
      <c r="AA5" s="4">
        <v>4.199108E-2</v>
      </c>
      <c r="AB5" s="3">
        <v>132</v>
      </c>
      <c r="AC5" s="4">
        <v>9.4110000000000005E-5</v>
      </c>
      <c r="AD5" s="4">
        <v>-3.2362160000000001E-2</v>
      </c>
      <c r="AE5" s="3">
        <v>182</v>
      </c>
      <c r="AF5" s="4">
        <v>1.2504000000000001E-4</v>
      </c>
      <c r="AG5" s="4">
        <v>0.37257839999999998</v>
      </c>
    </row>
    <row r="6" spans="1:33">
      <c r="A6" s="2" t="s">
        <v>44</v>
      </c>
      <c r="B6" s="2" t="s">
        <v>45</v>
      </c>
      <c r="C6" s="2" t="s">
        <v>65</v>
      </c>
      <c r="D6" s="3">
        <v>15956</v>
      </c>
      <c r="E6" s="4">
        <v>1.107403E-2</v>
      </c>
      <c r="F6" s="4"/>
      <c r="G6" s="3">
        <v>17858</v>
      </c>
      <c r="H6" s="4">
        <v>1.2278620000000001E-2</v>
      </c>
      <c r="I6" s="4">
        <v>0.11920008999999999</v>
      </c>
      <c r="J6" s="3">
        <v>18856</v>
      </c>
      <c r="K6" s="4">
        <v>1.2884710000000001E-2</v>
      </c>
      <c r="L6" s="4">
        <v>5.5878829999999997E-2</v>
      </c>
      <c r="M6" s="3">
        <v>20999</v>
      </c>
      <c r="N6" s="4">
        <v>1.4175490000000001E-2</v>
      </c>
      <c r="O6" s="4">
        <v>0.11360592999999999</v>
      </c>
      <c r="P6" s="3">
        <v>23165</v>
      </c>
      <c r="Q6" s="4">
        <v>1.5658780000000001E-2</v>
      </c>
      <c r="R6" s="4">
        <v>0.10315306</v>
      </c>
      <c r="S6" s="3">
        <v>26762</v>
      </c>
      <c r="T6" s="4">
        <v>1.7874330000000001E-2</v>
      </c>
      <c r="U6" s="4">
        <v>0.15531152000000001</v>
      </c>
      <c r="V6" s="3">
        <v>27843</v>
      </c>
      <c r="W6" s="4">
        <v>1.92383E-2</v>
      </c>
      <c r="X6" s="4">
        <v>4.0386569999999997E-2</v>
      </c>
      <c r="Y6" s="3">
        <v>27717</v>
      </c>
      <c r="Z6" s="4">
        <v>1.9535259999999999E-2</v>
      </c>
      <c r="AA6" s="4">
        <v>-4.5147199999999998E-3</v>
      </c>
      <c r="AB6" s="3">
        <v>30859</v>
      </c>
      <c r="AC6" s="4">
        <v>2.1929799999999999E-2</v>
      </c>
      <c r="AD6" s="4">
        <v>0.11335185</v>
      </c>
      <c r="AE6" s="3">
        <v>33680</v>
      </c>
      <c r="AF6" s="4">
        <v>2.316903E-2</v>
      </c>
      <c r="AG6" s="4">
        <v>9.1394829999999996E-2</v>
      </c>
    </row>
    <row r="7" spans="1:33">
      <c r="A7" s="2" t="s">
        <v>44</v>
      </c>
      <c r="B7" s="2" t="s">
        <v>45</v>
      </c>
      <c r="C7" s="2" t="s">
        <v>66</v>
      </c>
      <c r="D7" s="3">
        <v>1129045</v>
      </c>
      <c r="E7" s="4">
        <v>0.78357703999999995</v>
      </c>
      <c r="F7" s="4"/>
      <c r="G7" s="3">
        <v>1152372</v>
      </c>
      <c r="H7" s="4">
        <v>0.79231755000000004</v>
      </c>
      <c r="I7" s="4">
        <v>2.0660649999999999E-2</v>
      </c>
      <c r="J7" s="3">
        <v>1172263</v>
      </c>
      <c r="K7" s="4">
        <v>0.80101794000000004</v>
      </c>
      <c r="L7" s="4">
        <v>1.726055E-2</v>
      </c>
      <c r="M7" s="3">
        <v>1196420</v>
      </c>
      <c r="N7" s="4">
        <v>0.80766800999999999</v>
      </c>
      <c r="O7" s="4">
        <v>2.0607360000000002E-2</v>
      </c>
      <c r="P7" s="3">
        <v>1204589</v>
      </c>
      <c r="Q7" s="4">
        <v>0.81427738999999999</v>
      </c>
      <c r="R7" s="4">
        <v>6.8279200000000003E-3</v>
      </c>
      <c r="S7" s="3">
        <v>1211904</v>
      </c>
      <c r="T7" s="4">
        <v>0.80942080999999999</v>
      </c>
      <c r="U7" s="4">
        <v>6.0724100000000003E-3</v>
      </c>
      <c r="V7" s="3">
        <v>1186547</v>
      </c>
      <c r="W7" s="4">
        <v>0.81984807000000004</v>
      </c>
      <c r="X7" s="4">
        <v>-2.0923130000000002E-2</v>
      </c>
      <c r="Y7" s="3">
        <v>1175419</v>
      </c>
      <c r="Z7" s="4">
        <v>0.82843580000000006</v>
      </c>
      <c r="AA7" s="4">
        <v>-9.3783100000000008E-3</v>
      </c>
      <c r="AB7" s="3">
        <v>1160011</v>
      </c>
      <c r="AC7" s="4">
        <v>0.82434903999999998</v>
      </c>
      <c r="AD7" s="4">
        <v>-1.3108470000000001E-2</v>
      </c>
      <c r="AE7" s="3">
        <v>1196670</v>
      </c>
      <c r="AF7" s="4">
        <v>0.8232178</v>
      </c>
      <c r="AG7" s="4">
        <v>3.1602039999999998E-2</v>
      </c>
    </row>
    <row r="8" spans="1:33">
      <c r="A8" s="2" t="s">
        <v>44</v>
      </c>
      <c r="B8" s="2" t="s">
        <v>45</v>
      </c>
      <c r="C8" s="2" t="s">
        <v>67</v>
      </c>
      <c r="D8" s="3">
        <v>144031</v>
      </c>
      <c r="E8" s="4">
        <v>9.9959720000000002E-2</v>
      </c>
      <c r="F8" s="4"/>
      <c r="G8" s="3">
        <v>139636</v>
      </c>
      <c r="H8" s="4">
        <v>9.6006939999999999E-2</v>
      </c>
      <c r="I8" s="4">
        <v>-3.0514309999999999E-2</v>
      </c>
      <c r="J8" s="3">
        <v>135246</v>
      </c>
      <c r="K8" s="4">
        <v>9.2414759999999999E-2</v>
      </c>
      <c r="L8" s="4">
        <v>-3.1436850000000002E-2</v>
      </c>
      <c r="M8" s="3">
        <v>131284</v>
      </c>
      <c r="N8" s="4">
        <v>8.8626259999999998E-2</v>
      </c>
      <c r="O8" s="4">
        <v>-2.9290759999999999E-2</v>
      </c>
      <c r="P8" s="3">
        <v>124573</v>
      </c>
      <c r="Q8" s="4">
        <v>8.4209049999999994E-2</v>
      </c>
      <c r="R8" s="4">
        <v>-5.1118320000000002E-2</v>
      </c>
      <c r="S8" s="3">
        <v>124860</v>
      </c>
      <c r="T8" s="4">
        <v>8.3392999999999995E-2</v>
      </c>
      <c r="U8" s="4">
        <v>2.3009200000000001E-3</v>
      </c>
      <c r="V8" s="3">
        <v>109557</v>
      </c>
      <c r="W8" s="4">
        <v>7.569853E-2</v>
      </c>
      <c r="X8" s="4">
        <v>-0.12256369</v>
      </c>
      <c r="Y8" s="3">
        <v>101492</v>
      </c>
      <c r="Z8" s="4">
        <v>7.1531769999999995E-2</v>
      </c>
      <c r="AA8" s="4">
        <v>-7.3609960000000002E-2</v>
      </c>
      <c r="AB8" s="3">
        <v>101262</v>
      </c>
      <c r="AC8" s="4">
        <v>7.1961040000000004E-2</v>
      </c>
      <c r="AD8" s="4">
        <v>-2.26406E-3</v>
      </c>
      <c r="AE8" s="3">
        <v>102879</v>
      </c>
      <c r="AF8" s="4">
        <v>7.0772719999999997E-2</v>
      </c>
      <c r="AG8" s="4">
        <v>1.5960950000000002E-2</v>
      </c>
    </row>
    <row r="9" spans="1:33">
      <c r="A9" s="2" t="s">
        <v>44</v>
      </c>
      <c r="B9" s="2" t="s">
        <v>45</v>
      </c>
      <c r="C9" s="2" t="s">
        <v>68</v>
      </c>
      <c r="D9" s="3">
        <v>86750</v>
      </c>
      <c r="E9" s="4">
        <v>6.0205710000000003E-2</v>
      </c>
      <c r="F9" s="4"/>
      <c r="G9" s="3">
        <v>83273</v>
      </c>
      <c r="H9" s="4">
        <v>5.725446E-2</v>
      </c>
      <c r="I9" s="4">
        <v>-4.0079080000000003E-2</v>
      </c>
      <c r="J9" s="3">
        <v>79346</v>
      </c>
      <c r="K9" s="4">
        <v>5.421778E-2</v>
      </c>
      <c r="L9" s="4">
        <v>-4.7156410000000003E-2</v>
      </c>
      <c r="M9" s="3">
        <v>77613</v>
      </c>
      <c r="N9" s="4">
        <v>5.2394049999999998E-2</v>
      </c>
      <c r="O9" s="4">
        <v>-2.184355E-2</v>
      </c>
      <c r="P9" s="3">
        <v>74984</v>
      </c>
      <c r="Q9" s="4">
        <v>5.0687870000000003E-2</v>
      </c>
      <c r="R9" s="4">
        <v>-3.3865109999999997E-2</v>
      </c>
      <c r="S9" s="3">
        <v>79609</v>
      </c>
      <c r="T9" s="4">
        <v>5.3169979999999999E-2</v>
      </c>
      <c r="U9" s="4">
        <v>6.1670389999999999E-2</v>
      </c>
      <c r="V9" s="3">
        <v>72847</v>
      </c>
      <c r="W9" s="4">
        <v>5.0333919999999997E-2</v>
      </c>
      <c r="X9" s="4">
        <v>-8.4934700000000002E-2</v>
      </c>
      <c r="Y9" s="3">
        <v>67669</v>
      </c>
      <c r="Z9" s="4">
        <v>4.7693399999999997E-2</v>
      </c>
      <c r="AA9" s="4">
        <v>-7.1076719999999996E-2</v>
      </c>
      <c r="AB9" s="3">
        <v>68244</v>
      </c>
      <c r="AC9" s="4">
        <v>4.8497159999999997E-2</v>
      </c>
      <c r="AD9" s="4">
        <v>8.4983899999999998E-3</v>
      </c>
      <c r="AE9" s="3">
        <v>71074</v>
      </c>
      <c r="AF9" s="4">
        <v>4.8893590000000001E-2</v>
      </c>
      <c r="AG9" s="4">
        <v>4.1463659999999999E-2</v>
      </c>
    </row>
    <row r="10" spans="1:33">
      <c r="A10" s="2" t="s">
        <v>44</v>
      </c>
      <c r="B10" s="2" t="s">
        <v>45</v>
      </c>
      <c r="C10" s="2" t="s">
        <v>69</v>
      </c>
      <c r="D10" s="3">
        <v>40979</v>
      </c>
      <c r="E10" s="4">
        <v>2.8440150000000001E-2</v>
      </c>
      <c r="F10" s="4"/>
      <c r="G10" s="3">
        <v>38291</v>
      </c>
      <c r="H10" s="4">
        <v>2.6327139999999999E-2</v>
      </c>
      <c r="I10" s="4">
        <v>-6.5594180000000002E-2</v>
      </c>
      <c r="J10" s="3">
        <v>36369</v>
      </c>
      <c r="K10" s="4">
        <v>2.4851089999999999E-2</v>
      </c>
      <c r="L10" s="4">
        <v>-5.0202330000000003E-2</v>
      </c>
      <c r="M10" s="3">
        <v>34719</v>
      </c>
      <c r="N10" s="4">
        <v>2.3438009999999999E-2</v>
      </c>
      <c r="O10" s="4">
        <v>-4.5351889999999999E-2</v>
      </c>
      <c r="P10" s="3">
        <v>33098</v>
      </c>
      <c r="Q10" s="4">
        <v>2.2373290000000001E-2</v>
      </c>
      <c r="R10" s="4">
        <v>-4.6710160000000001E-2</v>
      </c>
      <c r="S10" s="3">
        <v>34958</v>
      </c>
      <c r="T10" s="4">
        <v>2.3347949999999999E-2</v>
      </c>
      <c r="U10" s="4">
        <v>5.619967E-2</v>
      </c>
      <c r="V10" s="3">
        <v>32622</v>
      </c>
      <c r="W10" s="4">
        <v>2.2540569999999999E-2</v>
      </c>
      <c r="X10" s="4">
        <v>-6.6801579999999999E-2</v>
      </c>
      <c r="Y10" s="3">
        <v>30703</v>
      </c>
      <c r="Z10" s="4">
        <v>2.1639450000000001E-2</v>
      </c>
      <c r="AA10" s="4">
        <v>-5.8839509999999998E-2</v>
      </c>
      <c r="AB10" s="3">
        <v>31252</v>
      </c>
      <c r="AC10" s="4">
        <v>2.220915E-2</v>
      </c>
      <c r="AD10" s="4">
        <v>1.7894569999999999E-2</v>
      </c>
      <c r="AE10" s="3">
        <v>33411</v>
      </c>
      <c r="AF10" s="4">
        <v>2.2984549999999999E-2</v>
      </c>
      <c r="AG10" s="4">
        <v>6.9085859999999999E-2</v>
      </c>
    </row>
    <row r="11" spans="1:33">
      <c r="A11" s="2" t="s">
        <v>44</v>
      </c>
      <c r="B11" s="2" t="s">
        <v>45</v>
      </c>
      <c r="C11" s="2" t="s">
        <v>70</v>
      </c>
      <c r="D11" s="3">
        <v>21058</v>
      </c>
      <c r="E11" s="4">
        <v>1.4614719999999999E-2</v>
      </c>
      <c r="F11" s="4"/>
      <c r="G11" s="3">
        <v>20036</v>
      </c>
      <c r="H11" s="4">
        <v>1.3775529999999999E-2</v>
      </c>
      <c r="I11" s="4">
        <v>-4.855955E-2</v>
      </c>
      <c r="J11" s="3">
        <v>18537</v>
      </c>
      <c r="K11" s="4">
        <v>1.2666459999999999E-2</v>
      </c>
      <c r="L11" s="4">
        <v>-7.4798480000000001E-2</v>
      </c>
      <c r="M11" s="3">
        <v>17686</v>
      </c>
      <c r="N11" s="4">
        <v>1.193931E-2</v>
      </c>
      <c r="O11" s="4">
        <v>-4.5904380000000002E-2</v>
      </c>
      <c r="P11" s="3">
        <v>16852</v>
      </c>
      <c r="Q11" s="4">
        <v>1.139134E-2</v>
      </c>
      <c r="R11" s="4">
        <v>-4.7179350000000002E-2</v>
      </c>
      <c r="S11" s="3">
        <v>17334</v>
      </c>
      <c r="T11" s="4">
        <v>1.157701E-2</v>
      </c>
      <c r="U11" s="4">
        <v>2.8606030000000001E-2</v>
      </c>
      <c r="V11" s="3">
        <v>16460</v>
      </c>
      <c r="W11" s="4">
        <v>1.1372810000000001E-2</v>
      </c>
      <c r="X11" s="4">
        <v>-5.0425770000000002E-2</v>
      </c>
      <c r="Y11" s="3">
        <v>15094</v>
      </c>
      <c r="Z11" s="4">
        <v>1.063834E-2</v>
      </c>
      <c r="AA11" s="4">
        <v>-8.2959560000000002E-2</v>
      </c>
      <c r="AB11" s="3">
        <v>15110</v>
      </c>
      <c r="AC11" s="4">
        <v>1.0737399999999999E-2</v>
      </c>
      <c r="AD11" s="4">
        <v>1.0198399999999999E-3</v>
      </c>
      <c r="AE11" s="3">
        <v>15584</v>
      </c>
      <c r="AF11" s="4">
        <v>1.0720789999999999E-2</v>
      </c>
      <c r="AG11" s="4">
        <v>3.1421249999999998E-2</v>
      </c>
    </row>
    <row r="12" spans="1:33">
      <c r="A12" s="2" t="s">
        <v>44</v>
      </c>
      <c r="B12" s="2" t="s">
        <v>45</v>
      </c>
      <c r="C12" s="2" t="s">
        <v>71</v>
      </c>
      <c r="D12" s="3">
        <v>2882</v>
      </c>
      <c r="E12" s="4">
        <v>2.0001200000000002E-3</v>
      </c>
      <c r="F12" s="4"/>
      <c r="G12" s="3">
        <v>2764</v>
      </c>
      <c r="H12" s="4">
        <v>1.9007200000000001E-3</v>
      </c>
      <c r="I12" s="4">
        <v>-4.0762220000000002E-2</v>
      </c>
      <c r="J12" s="3">
        <v>2701</v>
      </c>
      <c r="K12" s="4">
        <v>1.84581E-3</v>
      </c>
      <c r="L12" s="4">
        <v>-2.2858239999999998E-2</v>
      </c>
      <c r="M12" s="3">
        <v>2462</v>
      </c>
      <c r="N12" s="4">
        <v>1.6623199999999999E-3</v>
      </c>
      <c r="O12" s="4">
        <v>-8.8419230000000001E-2</v>
      </c>
      <c r="P12" s="3">
        <v>1941</v>
      </c>
      <c r="Q12" s="4">
        <v>1.31186E-3</v>
      </c>
      <c r="R12" s="4">
        <v>-0.2118874</v>
      </c>
      <c r="S12" s="3">
        <v>1681</v>
      </c>
      <c r="T12" s="4">
        <v>1.1228099999999999E-3</v>
      </c>
      <c r="U12" s="4">
        <v>-0.13374304000000001</v>
      </c>
      <c r="V12" s="3">
        <v>1269</v>
      </c>
      <c r="W12" s="4">
        <v>8.7704999999999999E-4</v>
      </c>
      <c r="X12" s="4">
        <v>-0.24494803000000001</v>
      </c>
      <c r="Y12" s="3">
        <v>609</v>
      </c>
      <c r="Z12" s="4">
        <v>4.2952000000000002E-4</v>
      </c>
      <c r="AA12" s="4">
        <v>-0.51988639999999997</v>
      </c>
      <c r="AB12" s="3">
        <v>313</v>
      </c>
      <c r="AC12" s="4">
        <v>2.2230000000000001E-4</v>
      </c>
      <c r="AD12" s="4">
        <v>-0.48671015000000001</v>
      </c>
      <c r="AE12" s="3">
        <v>169</v>
      </c>
      <c r="AF12" s="4">
        <v>1.1649E-4</v>
      </c>
      <c r="AG12" s="4">
        <v>-0.45866642000000002</v>
      </c>
    </row>
    <row r="13" spans="1:33">
      <c r="A13" s="2" t="s">
        <v>44</v>
      </c>
      <c r="B13" s="2" t="s">
        <v>45</v>
      </c>
      <c r="C13" s="2" t="s">
        <v>48</v>
      </c>
      <c r="D13" s="3">
        <v>1440886</v>
      </c>
      <c r="E13" s="4">
        <v>1</v>
      </c>
      <c r="F13" s="4"/>
      <c r="G13" s="3">
        <v>1454432</v>
      </c>
      <c r="H13" s="4">
        <v>1</v>
      </c>
      <c r="I13" s="4">
        <v>9.4011700000000004E-3</v>
      </c>
      <c r="J13" s="3">
        <v>1463466</v>
      </c>
      <c r="K13" s="4">
        <v>1</v>
      </c>
      <c r="L13" s="4">
        <v>6.2113999999999997E-3</v>
      </c>
      <c r="M13" s="3">
        <v>1481327</v>
      </c>
      <c r="N13" s="4">
        <v>1</v>
      </c>
      <c r="O13" s="4">
        <v>1.2204019999999999E-2</v>
      </c>
      <c r="P13" s="3">
        <v>1479335</v>
      </c>
      <c r="Q13" s="4">
        <v>1</v>
      </c>
      <c r="R13" s="4">
        <v>-1.3443800000000001E-3</v>
      </c>
      <c r="S13" s="3">
        <v>1497248</v>
      </c>
      <c r="T13" s="4">
        <v>1</v>
      </c>
      <c r="U13" s="4">
        <v>1.210892E-2</v>
      </c>
      <c r="V13" s="3">
        <v>1447277</v>
      </c>
      <c r="W13" s="4">
        <v>1</v>
      </c>
      <c r="X13" s="4">
        <v>-3.3375549999999997E-2</v>
      </c>
      <c r="Y13" s="3">
        <v>1418842</v>
      </c>
      <c r="Z13" s="4">
        <v>1</v>
      </c>
      <c r="AA13" s="4">
        <v>-1.9647290000000001E-2</v>
      </c>
      <c r="AB13" s="3">
        <v>1407185</v>
      </c>
      <c r="AC13" s="4">
        <v>1</v>
      </c>
      <c r="AD13" s="4">
        <v>-8.2158999999999999E-3</v>
      </c>
      <c r="AE13" s="3">
        <v>1453649</v>
      </c>
      <c r="AF13" s="4">
        <v>1</v>
      </c>
      <c r="AG13" s="4">
        <v>3.3019640000000003E-2</v>
      </c>
    </row>
    <row r="14" spans="1:33">
      <c r="A14" s="2" t="s">
        <v>44</v>
      </c>
      <c r="B14" s="2" t="s">
        <v>46</v>
      </c>
      <c r="C14" s="2" t="s">
        <v>64</v>
      </c>
      <c r="D14" s="3">
        <v>5141</v>
      </c>
      <c r="E14" s="4">
        <v>7.0502799999999999E-3</v>
      </c>
      <c r="F14" s="4"/>
      <c r="G14" s="3">
        <v>6261</v>
      </c>
      <c r="H14" s="4">
        <v>8.7081599999999995E-3</v>
      </c>
      <c r="I14" s="4">
        <v>0.21786349999999999</v>
      </c>
      <c r="J14" s="3">
        <v>7693</v>
      </c>
      <c r="K14" s="4">
        <v>1.0764350000000001E-2</v>
      </c>
      <c r="L14" s="4">
        <v>0.22869408999999999</v>
      </c>
      <c r="M14" s="3">
        <v>9137</v>
      </c>
      <c r="N14" s="4">
        <v>1.2622599999999999E-2</v>
      </c>
      <c r="O14" s="4">
        <v>0.18770016</v>
      </c>
      <c r="P14" s="3">
        <v>10783</v>
      </c>
      <c r="Q14" s="4">
        <v>1.527719E-2</v>
      </c>
      <c r="R14" s="4">
        <v>0.18014603000000001</v>
      </c>
      <c r="S14" s="3">
        <v>12256</v>
      </c>
      <c r="T14" s="4">
        <v>1.7237679999999998E-2</v>
      </c>
      <c r="U14" s="4">
        <v>0.13656793</v>
      </c>
      <c r="V14" s="3">
        <v>12644</v>
      </c>
      <c r="W14" s="4">
        <v>1.8450310000000001E-2</v>
      </c>
      <c r="X14" s="4">
        <v>3.1646340000000002E-2</v>
      </c>
      <c r="Y14" s="3">
        <v>13484</v>
      </c>
      <c r="Z14" s="4">
        <v>2.0901070000000001E-2</v>
      </c>
      <c r="AA14" s="4">
        <v>6.6460190000000002E-2</v>
      </c>
      <c r="AB14" s="3">
        <v>15192</v>
      </c>
      <c r="AC14" s="4">
        <v>2.3204059999999999E-2</v>
      </c>
      <c r="AD14" s="4">
        <v>0.12664354</v>
      </c>
      <c r="AE14" s="3">
        <v>16264</v>
      </c>
      <c r="AF14" s="4">
        <v>2.4184979999999998E-2</v>
      </c>
      <c r="AG14" s="4">
        <v>7.0592100000000005E-2</v>
      </c>
    </row>
    <row r="15" spans="1:33">
      <c r="A15" s="2" t="s">
        <v>44</v>
      </c>
      <c r="B15" s="2" t="s">
        <v>46</v>
      </c>
      <c r="C15" s="2" t="s">
        <v>65</v>
      </c>
      <c r="D15" s="3">
        <v>152799</v>
      </c>
      <c r="E15" s="4">
        <v>0.20953901999999999</v>
      </c>
      <c r="F15" s="4"/>
      <c r="G15" s="3">
        <v>163450</v>
      </c>
      <c r="H15" s="4">
        <v>0.22732742</v>
      </c>
      <c r="I15" s="4">
        <v>6.9708519999999996E-2</v>
      </c>
      <c r="J15" s="3">
        <v>173860</v>
      </c>
      <c r="K15" s="4">
        <v>0.24326774000000001</v>
      </c>
      <c r="L15" s="4">
        <v>6.3690319999999995E-2</v>
      </c>
      <c r="M15" s="3">
        <v>189875</v>
      </c>
      <c r="N15" s="4">
        <v>0.26230491</v>
      </c>
      <c r="O15" s="4">
        <v>9.211329E-2</v>
      </c>
      <c r="P15" s="3">
        <v>196442</v>
      </c>
      <c r="Q15" s="4">
        <v>0.27831189000000001</v>
      </c>
      <c r="R15" s="4">
        <v>3.4585169999999998E-2</v>
      </c>
      <c r="S15" s="3">
        <v>203519</v>
      </c>
      <c r="T15" s="4">
        <v>0.28624720999999997</v>
      </c>
      <c r="U15" s="4">
        <v>3.602387E-2</v>
      </c>
      <c r="V15" s="3">
        <v>202917</v>
      </c>
      <c r="W15" s="4">
        <v>0.29610758999999998</v>
      </c>
      <c r="X15" s="4">
        <v>-2.9564399999999998E-3</v>
      </c>
      <c r="Y15" s="3">
        <v>198523</v>
      </c>
      <c r="Z15" s="4">
        <v>0.30772500000000003</v>
      </c>
      <c r="AA15" s="4">
        <v>-2.165276E-2</v>
      </c>
      <c r="AB15" s="3">
        <v>207405</v>
      </c>
      <c r="AC15" s="4">
        <v>0.31679570000000001</v>
      </c>
      <c r="AD15" s="4">
        <v>4.4738699999999999E-2</v>
      </c>
      <c r="AE15" s="3">
        <v>219492</v>
      </c>
      <c r="AF15" s="4">
        <v>0.32638954999999997</v>
      </c>
      <c r="AG15" s="4">
        <v>5.8276729999999999E-2</v>
      </c>
    </row>
    <row r="16" spans="1:33">
      <c r="A16" s="2" t="s">
        <v>44</v>
      </c>
      <c r="B16" s="2" t="s">
        <v>46</v>
      </c>
      <c r="C16" s="2" t="s">
        <v>66</v>
      </c>
      <c r="D16" s="3">
        <v>253760</v>
      </c>
      <c r="E16" s="4">
        <v>0.34799060999999998</v>
      </c>
      <c r="F16" s="4"/>
      <c r="G16" s="3">
        <v>252669</v>
      </c>
      <c r="H16" s="4">
        <v>0.35141303000000002</v>
      </c>
      <c r="I16" s="4">
        <v>-4.2991599999999998E-3</v>
      </c>
      <c r="J16" s="3">
        <v>252217</v>
      </c>
      <c r="K16" s="4">
        <v>0.35290579</v>
      </c>
      <c r="L16" s="4">
        <v>-1.7864999999999999E-3</v>
      </c>
      <c r="M16" s="3">
        <v>250840</v>
      </c>
      <c r="N16" s="4">
        <v>0.34652508999999998</v>
      </c>
      <c r="O16" s="4">
        <v>-5.4612899999999997E-3</v>
      </c>
      <c r="P16" s="3">
        <v>239232</v>
      </c>
      <c r="Q16" s="4">
        <v>0.33893480999999998</v>
      </c>
      <c r="R16" s="4">
        <v>-4.6276699999999997E-2</v>
      </c>
      <c r="S16" s="3">
        <v>231455</v>
      </c>
      <c r="T16" s="4">
        <v>0.32553973000000003</v>
      </c>
      <c r="U16" s="4">
        <v>-3.2506409999999999E-2</v>
      </c>
      <c r="V16" s="3">
        <v>220930</v>
      </c>
      <c r="W16" s="4">
        <v>0.32239243000000001</v>
      </c>
      <c r="X16" s="4">
        <v>-4.5476370000000002E-2</v>
      </c>
      <c r="Y16" s="3">
        <v>204576</v>
      </c>
      <c r="Z16" s="4">
        <v>0.31710740999999998</v>
      </c>
      <c r="AA16" s="4">
        <v>-7.4020550000000004E-2</v>
      </c>
      <c r="AB16" s="3">
        <v>207261</v>
      </c>
      <c r="AC16" s="4">
        <v>0.31657605999999999</v>
      </c>
      <c r="AD16" s="4">
        <v>1.312459E-2</v>
      </c>
      <c r="AE16" s="3">
        <v>209352</v>
      </c>
      <c r="AF16" s="4">
        <v>0.31131054000000002</v>
      </c>
      <c r="AG16" s="4">
        <v>1.008525E-2</v>
      </c>
    </row>
    <row r="17" spans="1:33">
      <c r="A17" s="2" t="s">
        <v>44</v>
      </c>
      <c r="B17" s="2" t="s">
        <v>46</v>
      </c>
      <c r="C17" s="2" t="s">
        <v>67</v>
      </c>
      <c r="D17" s="3">
        <v>123627</v>
      </c>
      <c r="E17" s="4">
        <v>0.16953439000000001</v>
      </c>
      <c r="F17" s="4"/>
      <c r="G17" s="3">
        <v>118924</v>
      </c>
      <c r="H17" s="4">
        <v>0.16539986000000001</v>
      </c>
      <c r="I17" s="4">
        <v>-3.804254E-2</v>
      </c>
      <c r="J17" s="3">
        <v>115385</v>
      </c>
      <c r="K17" s="4">
        <v>0.16144843</v>
      </c>
      <c r="L17" s="4">
        <v>-2.9755420000000001E-2</v>
      </c>
      <c r="M17" s="3">
        <v>113964</v>
      </c>
      <c r="N17" s="4">
        <v>0.15743712000000001</v>
      </c>
      <c r="O17" s="4">
        <v>-1.231353E-2</v>
      </c>
      <c r="P17" s="3">
        <v>106873</v>
      </c>
      <c r="Q17" s="4">
        <v>0.15141367999999999</v>
      </c>
      <c r="R17" s="4">
        <v>-6.2224519999999998E-2</v>
      </c>
      <c r="S17" s="3">
        <v>106275</v>
      </c>
      <c r="T17" s="4">
        <v>0.14947467</v>
      </c>
      <c r="U17" s="4">
        <v>-5.5962299999999998E-3</v>
      </c>
      <c r="V17" s="3">
        <v>96678</v>
      </c>
      <c r="W17" s="4">
        <v>0.14107743</v>
      </c>
      <c r="X17" s="4">
        <v>-9.0305060000000006E-2</v>
      </c>
      <c r="Y17" s="3">
        <v>87007</v>
      </c>
      <c r="Z17" s="4">
        <v>0.13486682999999999</v>
      </c>
      <c r="AA17" s="4">
        <v>-0.1000313</v>
      </c>
      <c r="AB17" s="3">
        <v>85058</v>
      </c>
      <c r="AC17" s="4">
        <v>0.12991936000000001</v>
      </c>
      <c r="AD17" s="4">
        <v>-2.2402930000000001E-2</v>
      </c>
      <c r="AE17" s="3">
        <v>87122</v>
      </c>
      <c r="AF17" s="4">
        <v>0.12955262000000001</v>
      </c>
      <c r="AG17" s="4">
        <v>2.4270420000000001E-2</v>
      </c>
    </row>
    <row r="18" spans="1:33">
      <c r="A18" s="2" t="s">
        <v>44</v>
      </c>
      <c r="B18" s="2" t="s">
        <v>46</v>
      </c>
      <c r="C18" s="2" t="s">
        <v>68</v>
      </c>
      <c r="D18" s="3">
        <v>115603</v>
      </c>
      <c r="E18" s="4">
        <v>0.15853117</v>
      </c>
      <c r="F18" s="4"/>
      <c r="G18" s="3">
        <v>108023</v>
      </c>
      <c r="H18" s="4">
        <v>0.15023876</v>
      </c>
      <c r="I18" s="4">
        <v>-6.5571950000000004E-2</v>
      </c>
      <c r="J18" s="3">
        <v>101888</v>
      </c>
      <c r="K18" s="4">
        <v>0.14256344000000001</v>
      </c>
      <c r="L18" s="4">
        <v>-5.6789319999999997E-2</v>
      </c>
      <c r="M18" s="3">
        <v>99969</v>
      </c>
      <c r="N18" s="4">
        <v>0.13810257000000001</v>
      </c>
      <c r="O18" s="4">
        <v>-1.8841050000000002E-2</v>
      </c>
      <c r="P18" s="3">
        <v>95893</v>
      </c>
      <c r="Q18" s="4">
        <v>0.13585806</v>
      </c>
      <c r="R18" s="4">
        <v>-4.0766009999999998E-2</v>
      </c>
      <c r="S18" s="3">
        <v>99892</v>
      </c>
      <c r="T18" s="4">
        <v>0.1404966</v>
      </c>
      <c r="U18" s="4">
        <v>4.169523E-2</v>
      </c>
      <c r="V18" s="3">
        <v>96255</v>
      </c>
      <c r="W18" s="4">
        <v>0.14046011999999999</v>
      </c>
      <c r="X18" s="4">
        <v>-3.6408280000000001E-2</v>
      </c>
      <c r="Y18" s="3">
        <v>89245</v>
      </c>
      <c r="Z18" s="4">
        <v>0.13833570000000001</v>
      </c>
      <c r="AA18" s="4">
        <v>-7.2826440000000006E-2</v>
      </c>
      <c r="AB18" s="3">
        <v>87646</v>
      </c>
      <c r="AC18" s="4">
        <v>0.13387307000000001</v>
      </c>
      <c r="AD18" s="4">
        <v>-1.7912640000000001E-2</v>
      </c>
      <c r="AE18" s="3">
        <v>88441</v>
      </c>
      <c r="AF18" s="4">
        <v>0.13151435</v>
      </c>
      <c r="AG18" s="4">
        <v>9.0720799999999997E-3</v>
      </c>
    </row>
    <row r="19" spans="1:33">
      <c r="A19" s="2" t="s">
        <v>44</v>
      </c>
      <c r="B19" s="2" t="s">
        <v>46</v>
      </c>
      <c r="C19" s="2" t="s">
        <v>69</v>
      </c>
      <c r="D19" s="3">
        <v>52214</v>
      </c>
      <c r="E19" s="4">
        <v>7.1602680000000002E-2</v>
      </c>
      <c r="F19" s="4"/>
      <c r="G19" s="3">
        <v>46745</v>
      </c>
      <c r="H19" s="4">
        <v>6.5013089999999996E-2</v>
      </c>
      <c r="I19" s="4">
        <v>-0.10473818999999999</v>
      </c>
      <c r="J19" s="3">
        <v>42804</v>
      </c>
      <c r="K19" s="4">
        <v>5.9892040000000001E-2</v>
      </c>
      <c r="L19" s="4">
        <v>-8.4305060000000001E-2</v>
      </c>
      <c r="M19" s="3">
        <v>40790</v>
      </c>
      <c r="N19" s="4">
        <v>5.634956E-2</v>
      </c>
      <c r="O19" s="4">
        <v>-4.7056349999999997E-2</v>
      </c>
      <c r="P19" s="3">
        <v>38494</v>
      </c>
      <c r="Q19" s="4">
        <v>5.4536950000000001E-2</v>
      </c>
      <c r="R19" s="4">
        <v>-5.6284300000000002E-2</v>
      </c>
      <c r="S19" s="3">
        <v>39713</v>
      </c>
      <c r="T19" s="4">
        <v>5.5855759999999997E-2</v>
      </c>
      <c r="U19" s="4">
        <v>3.1661910000000001E-2</v>
      </c>
      <c r="V19" s="3">
        <v>38670</v>
      </c>
      <c r="W19" s="4">
        <v>5.6429809999999997E-2</v>
      </c>
      <c r="X19" s="4">
        <v>-2.6252089999999999E-2</v>
      </c>
      <c r="Y19" s="3">
        <v>36516</v>
      </c>
      <c r="Z19" s="4">
        <v>5.6601739999999998E-2</v>
      </c>
      <c r="AA19" s="4">
        <v>-5.5719600000000001E-2</v>
      </c>
      <c r="AB19" s="3">
        <v>36286</v>
      </c>
      <c r="AC19" s="4">
        <v>5.5424760000000003E-2</v>
      </c>
      <c r="AD19" s="4">
        <v>-6.2773600000000001E-3</v>
      </c>
      <c r="AE19" s="3">
        <v>36629</v>
      </c>
      <c r="AF19" s="4">
        <v>5.4468830000000003E-2</v>
      </c>
      <c r="AG19" s="4">
        <v>9.4539800000000007E-3</v>
      </c>
    </row>
    <row r="20" spans="1:33">
      <c r="A20" s="2" t="s">
        <v>44</v>
      </c>
      <c r="B20" s="2" t="s">
        <v>46</v>
      </c>
      <c r="C20" s="2" t="s">
        <v>70</v>
      </c>
      <c r="D20" s="3">
        <v>25177</v>
      </c>
      <c r="E20" s="4">
        <v>3.4526849999999998E-2</v>
      </c>
      <c r="F20" s="4"/>
      <c r="G20" s="3">
        <v>22115</v>
      </c>
      <c r="H20" s="4">
        <v>3.0757199999999998E-2</v>
      </c>
      <c r="I20" s="4">
        <v>-0.12164852</v>
      </c>
      <c r="J20" s="3">
        <v>20108</v>
      </c>
      <c r="K20" s="4">
        <v>2.813473E-2</v>
      </c>
      <c r="L20" s="4">
        <v>-9.0759989999999999E-2</v>
      </c>
      <c r="M20" s="3">
        <v>18649</v>
      </c>
      <c r="N20" s="4">
        <v>2.576227E-2</v>
      </c>
      <c r="O20" s="4">
        <v>-7.2557389999999999E-2</v>
      </c>
      <c r="P20" s="3">
        <v>17459</v>
      </c>
      <c r="Q20" s="4">
        <v>2.473479E-2</v>
      </c>
      <c r="R20" s="4">
        <v>-6.3807760000000005E-2</v>
      </c>
      <c r="S20" s="3">
        <v>17437</v>
      </c>
      <c r="T20" s="4">
        <v>2.452561E-2</v>
      </c>
      <c r="U20" s="4">
        <v>-1.21535E-3</v>
      </c>
      <c r="V20" s="3">
        <v>16783</v>
      </c>
      <c r="W20" s="4">
        <v>2.4490520000000002E-2</v>
      </c>
      <c r="X20" s="4">
        <v>-3.7537029999999999E-2</v>
      </c>
      <c r="Y20" s="3">
        <v>15514</v>
      </c>
      <c r="Z20" s="4">
        <v>2.4047990000000002E-2</v>
      </c>
      <c r="AA20" s="4">
        <v>-7.559842E-2</v>
      </c>
      <c r="AB20" s="3">
        <v>15715</v>
      </c>
      <c r="AC20" s="4">
        <v>2.4002740000000002E-2</v>
      </c>
      <c r="AD20" s="4">
        <v>1.291541E-2</v>
      </c>
      <c r="AE20" s="3">
        <v>15077</v>
      </c>
      <c r="AF20" s="4">
        <v>2.24193E-2</v>
      </c>
      <c r="AG20" s="4">
        <v>-4.059161E-2</v>
      </c>
    </row>
    <row r="21" spans="1:33">
      <c r="A21" s="2" t="s">
        <v>44</v>
      </c>
      <c r="B21" s="2" t="s">
        <v>46</v>
      </c>
      <c r="C21" s="2" t="s">
        <v>71</v>
      </c>
      <c r="D21" s="3">
        <v>893</v>
      </c>
      <c r="E21" s="4">
        <v>1.22499E-3</v>
      </c>
      <c r="F21" s="4"/>
      <c r="G21" s="3">
        <v>821</v>
      </c>
      <c r="H21" s="4">
        <v>1.14248E-3</v>
      </c>
      <c r="I21" s="4">
        <v>-8.0412429999999993E-2</v>
      </c>
      <c r="J21" s="3">
        <v>731</v>
      </c>
      <c r="K21" s="4">
        <v>1.0234700000000001E-3</v>
      </c>
      <c r="L21" s="4">
        <v>-0.10955054</v>
      </c>
      <c r="M21" s="3">
        <v>649</v>
      </c>
      <c r="N21" s="4">
        <v>8.9588999999999999E-4</v>
      </c>
      <c r="O21" s="4">
        <v>-0.11340498</v>
      </c>
      <c r="P21" s="3">
        <v>658</v>
      </c>
      <c r="Q21" s="4">
        <v>9.3263999999999999E-4</v>
      </c>
      <c r="R21" s="4">
        <v>1.5081819999999999E-2</v>
      </c>
      <c r="S21" s="3">
        <v>443</v>
      </c>
      <c r="T21" s="4">
        <v>6.2275999999999998E-4</v>
      </c>
      <c r="U21" s="4">
        <v>-0.32738727000000001</v>
      </c>
      <c r="V21" s="3">
        <v>406</v>
      </c>
      <c r="W21" s="4">
        <v>5.9179999999999996E-4</v>
      </c>
      <c r="X21" s="4">
        <v>-8.4079730000000005E-2</v>
      </c>
      <c r="Y21" s="3">
        <v>267</v>
      </c>
      <c r="Z21" s="4">
        <v>4.1426000000000001E-4</v>
      </c>
      <c r="AA21" s="4">
        <v>-0.34101237000000001</v>
      </c>
      <c r="AB21" s="3">
        <v>134</v>
      </c>
      <c r="AC21" s="4">
        <v>2.0425E-4</v>
      </c>
      <c r="AD21" s="4">
        <v>-0.49964139000000002</v>
      </c>
      <c r="AE21" s="3">
        <v>107</v>
      </c>
      <c r="AF21" s="4">
        <v>1.5982999999999999E-4</v>
      </c>
      <c r="AG21" s="4">
        <v>-0.19620994999999999</v>
      </c>
    </row>
    <row r="22" spans="1:33">
      <c r="A22" s="2" t="s">
        <v>44</v>
      </c>
      <c r="B22" s="2" t="s">
        <v>46</v>
      </c>
      <c r="C22" s="2" t="s">
        <v>48</v>
      </c>
      <c r="D22" s="3">
        <v>729214</v>
      </c>
      <c r="E22" s="4">
        <v>1</v>
      </c>
      <c r="F22" s="4"/>
      <c r="G22" s="3">
        <v>719008</v>
      </c>
      <c r="H22" s="4">
        <v>1</v>
      </c>
      <c r="I22" s="4">
        <v>-1.399631E-2</v>
      </c>
      <c r="J22" s="3">
        <v>714688</v>
      </c>
      <c r="K22" s="4">
        <v>1</v>
      </c>
      <c r="L22" s="4">
        <v>-6.0088499999999996E-3</v>
      </c>
      <c r="M22" s="3">
        <v>723872</v>
      </c>
      <c r="N22" s="4">
        <v>1</v>
      </c>
      <c r="O22" s="4">
        <v>1.285155E-2</v>
      </c>
      <c r="P22" s="3">
        <v>705835</v>
      </c>
      <c r="Q22" s="4">
        <v>1</v>
      </c>
      <c r="R22" s="4">
        <v>-2.491852E-2</v>
      </c>
      <c r="S22" s="3">
        <v>710989</v>
      </c>
      <c r="T22" s="4">
        <v>1</v>
      </c>
      <c r="U22" s="4">
        <v>7.3033300000000002E-3</v>
      </c>
      <c r="V22" s="3">
        <v>685282</v>
      </c>
      <c r="W22" s="4">
        <v>1</v>
      </c>
      <c r="X22" s="4">
        <v>-3.6158000000000003E-2</v>
      </c>
      <c r="Y22" s="3">
        <v>645132</v>
      </c>
      <c r="Z22" s="4">
        <v>1</v>
      </c>
      <c r="AA22" s="4">
        <v>-5.858787E-2</v>
      </c>
      <c r="AB22" s="3">
        <v>654696</v>
      </c>
      <c r="AC22" s="4">
        <v>1</v>
      </c>
      <c r="AD22" s="4">
        <v>1.4825039999999999E-2</v>
      </c>
      <c r="AE22" s="3">
        <v>672484</v>
      </c>
      <c r="AF22" s="4">
        <v>1</v>
      </c>
      <c r="AG22" s="4">
        <v>2.7169889999999999E-2</v>
      </c>
    </row>
    <row r="23" spans="1:33">
      <c r="A23" s="2" t="s">
        <v>44</v>
      </c>
      <c r="B23" s="2" t="s">
        <v>47</v>
      </c>
      <c r="C23" s="2" t="s">
        <v>64</v>
      </c>
      <c r="D23" s="3">
        <v>8689</v>
      </c>
      <c r="E23" s="4">
        <v>3.0805659999999999E-2</v>
      </c>
      <c r="F23" s="4"/>
      <c r="G23" s="3">
        <v>11511</v>
      </c>
      <c r="H23" s="4">
        <v>4.0972790000000002E-2</v>
      </c>
      <c r="I23" s="4">
        <v>0.32472246999999999</v>
      </c>
      <c r="J23" s="3">
        <v>13692</v>
      </c>
      <c r="K23" s="4">
        <v>4.6182349999999997E-2</v>
      </c>
      <c r="L23" s="4">
        <v>0.18947596</v>
      </c>
      <c r="M23" s="3">
        <v>17661</v>
      </c>
      <c r="N23" s="4">
        <v>5.8140089999999998E-2</v>
      </c>
      <c r="O23" s="4">
        <v>0.28992996999999998</v>
      </c>
      <c r="P23" s="3">
        <v>18859</v>
      </c>
      <c r="Q23" s="4">
        <v>6.2510529999999995E-2</v>
      </c>
      <c r="R23" s="4">
        <v>6.7812810000000001E-2</v>
      </c>
      <c r="S23" s="3">
        <v>17770</v>
      </c>
      <c r="T23" s="4">
        <v>6.108297E-2</v>
      </c>
      <c r="U23" s="4">
        <v>-5.7722280000000001E-2</v>
      </c>
      <c r="V23" s="3">
        <v>20408</v>
      </c>
      <c r="W23" s="4">
        <v>6.6519120000000001E-2</v>
      </c>
      <c r="X23" s="4">
        <v>0.14840515000000001</v>
      </c>
      <c r="Y23" s="3">
        <v>24916</v>
      </c>
      <c r="Z23" s="4">
        <v>7.5760629999999995E-2</v>
      </c>
      <c r="AA23" s="4">
        <v>0.22092107</v>
      </c>
      <c r="AB23" s="3">
        <v>32692</v>
      </c>
      <c r="AC23" s="4">
        <v>8.4987030000000005E-2</v>
      </c>
      <c r="AD23" s="4">
        <v>0.31206690999999998</v>
      </c>
      <c r="AE23" s="3">
        <v>35886</v>
      </c>
      <c r="AF23" s="4">
        <v>8.7015250000000002E-2</v>
      </c>
      <c r="AG23" s="4">
        <v>9.7724249999999999E-2</v>
      </c>
    </row>
    <row r="24" spans="1:33">
      <c r="A24" s="2" t="s">
        <v>44</v>
      </c>
      <c r="B24" s="2" t="s">
        <v>47</v>
      </c>
      <c r="C24" s="2" t="s">
        <v>65</v>
      </c>
      <c r="D24" s="3">
        <v>61586</v>
      </c>
      <c r="E24" s="4">
        <v>0.21834160999999999</v>
      </c>
      <c r="F24" s="4"/>
      <c r="G24" s="3">
        <v>63780</v>
      </c>
      <c r="H24" s="4">
        <v>0.22702874000000001</v>
      </c>
      <c r="I24" s="4">
        <v>3.562908E-2</v>
      </c>
      <c r="J24" s="3">
        <v>71520</v>
      </c>
      <c r="K24" s="4">
        <v>0.24123960999999999</v>
      </c>
      <c r="L24" s="4">
        <v>0.12135459</v>
      </c>
      <c r="M24" s="3">
        <v>80117</v>
      </c>
      <c r="N24" s="4">
        <v>0.26374054000000002</v>
      </c>
      <c r="O24" s="4">
        <v>0.12019771</v>
      </c>
      <c r="P24" s="3">
        <v>83297</v>
      </c>
      <c r="Q24" s="4">
        <v>0.27609910999999998</v>
      </c>
      <c r="R24" s="4">
        <v>3.9694680000000003E-2</v>
      </c>
      <c r="S24" s="3">
        <v>79156</v>
      </c>
      <c r="T24" s="4">
        <v>0.27208560999999998</v>
      </c>
      <c r="U24" s="4">
        <v>-4.971801E-2</v>
      </c>
      <c r="V24" s="3">
        <v>85693</v>
      </c>
      <c r="W24" s="4">
        <v>0.27931873000000002</v>
      </c>
      <c r="X24" s="4">
        <v>8.2588190000000006E-2</v>
      </c>
      <c r="Y24" s="3">
        <v>96914</v>
      </c>
      <c r="Z24" s="4">
        <v>0.29468011</v>
      </c>
      <c r="AA24" s="4">
        <v>0.13094438</v>
      </c>
      <c r="AB24" s="3">
        <v>117147</v>
      </c>
      <c r="AC24" s="4">
        <v>0.30454205000000001</v>
      </c>
      <c r="AD24" s="4">
        <v>0.20876907</v>
      </c>
      <c r="AE24" s="3">
        <v>130139</v>
      </c>
      <c r="AF24" s="4">
        <v>0.31555457999999997</v>
      </c>
      <c r="AG24" s="4">
        <v>0.11090722</v>
      </c>
    </row>
    <row r="25" spans="1:33">
      <c r="A25" s="2" t="s">
        <v>44</v>
      </c>
      <c r="B25" s="2" t="s">
        <v>47</v>
      </c>
      <c r="C25" s="2" t="s">
        <v>66</v>
      </c>
      <c r="D25" s="3">
        <v>65370</v>
      </c>
      <c r="E25" s="4">
        <v>0.23175667999999999</v>
      </c>
      <c r="F25" s="4"/>
      <c r="G25" s="3">
        <v>63561</v>
      </c>
      <c r="H25" s="4">
        <v>0.22624855999999999</v>
      </c>
      <c r="I25" s="4">
        <v>-2.7670480000000001E-2</v>
      </c>
      <c r="J25" s="3">
        <v>67260</v>
      </c>
      <c r="K25" s="4">
        <v>0.22686972999999999</v>
      </c>
      <c r="L25" s="4">
        <v>5.8195509999999999E-2</v>
      </c>
      <c r="M25" s="3">
        <v>67408</v>
      </c>
      <c r="N25" s="4">
        <v>0.22190306000000001</v>
      </c>
      <c r="O25" s="4">
        <v>2.1970900000000001E-3</v>
      </c>
      <c r="P25" s="3">
        <v>65303</v>
      </c>
      <c r="Q25" s="4">
        <v>0.21645358000000001</v>
      </c>
      <c r="R25" s="4">
        <v>-3.1233319999999998E-2</v>
      </c>
      <c r="S25" s="3">
        <v>61628</v>
      </c>
      <c r="T25" s="4">
        <v>0.21183708000000001</v>
      </c>
      <c r="U25" s="4">
        <v>-5.6267020000000001E-2</v>
      </c>
      <c r="V25" s="3">
        <v>63240</v>
      </c>
      <c r="W25" s="4">
        <v>0.20613158000000001</v>
      </c>
      <c r="X25" s="4">
        <v>2.6151199999999999E-2</v>
      </c>
      <c r="Y25" s="3">
        <v>67359</v>
      </c>
      <c r="Z25" s="4">
        <v>0.20481374999999999</v>
      </c>
      <c r="AA25" s="4">
        <v>6.5135990000000005E-2</v>
      </c>
      <c r="AB25" s="3">
        <v>78444</v>
      </c>
      <c r="AC25" s="4">
        <v>0.20392678</v>
      </c>
      <c r="AD25" s="4">
        <v>0.16456049</v>
      </c>
      <c r="AE25" s="3">
        <v>82597</v>
      </c>
      <c r="AF25" s="4">
        <v>0.20027771</v>
      </c>
      <c r="AG25" s="4">
        <v>5.2952880000000001E-2</v>
      </c>
    </row>
    <row r="26" spans="1:33">
      <c r="A26" s="2" t="s">
        <v>44</v>
      </c>
      <c r="B26" s="2" t="s">
        <v>47</v>
      </c>
      <c r="C26" s="2" t="s">
        <v>67</v>
      </c>
      <c r="D26" s="3">
        <v>47825</v>
      </c>
      <c r="E26" s="4">
        <v>0.16955387</v>
      </c>
      <c r="F26" s="4"/>
      <c r="G26" s="3">
        <v>47069</v>
      </c>
      <c r="H26" s="4">
        <v>0.16754268</v>
      </c>
      <c r="I26" s="4">
        <v>-1.5812960000000001E-2</v>
      </c>
      <c r="J26" s="3">
        <v>48468</v>
      </c>
      <c r="K26" s="4">
        <v>0.16348197</v>
      </c>
      <c r="L26" s="4">
        <v>2.9721069999999999E-2</v>
      </c>
      <c r="M26" s="3">
        <v>46956</v>
      </c>
      <c r="N26" s="4">
        <v>0.15457525</v>
      </c>
      <c r="O26" s="4">
        <v>-3.1194690000000001E-2</v>
      </c>
      <c r="P26" s="3">
        <v>45252</v>
      </c>
      <c r="Q26" s="4">
        <v>0.14999382999999999</v>
      </c>
      <c r="R26" s="4">
        <v>-3.627942E-2</v>
      </c>
      <c r="S26" s="3">
        <v>43842</v>
      </c>
      <c r="T26" s="4">
        <v>0.15069867000000001</v>
      </c>
      <c r="U26" s="4">
        <v>-3.116915E-2</v>
      </c>
      <c r="V26" s="3">
        <v>43950</v>
      </c>
      <c r="W26" s="4">
        <v>0.14325468</v>
      </c>
      <c r="X26" s="4">
        <v>2.4626499999999998E-3</v>
      </c>
      <c r="Y26" s="3">
        <v>44005</v>
      </c>
      <c r="Z26" s="4">
        <v>0.13380373000000001</v>
      </c>
      <c r="AA26" s="4">
        <v>1.26699E-3</v>
      </c>
      <c r="AB26" s="3">
        <v>49026</v>
      </c>
      <c r="AC26" s="4">
        <v>0.12744996</v>
      </c>
      <c r="AD26" s="4">
        <v>0.11408511</v>
      </c>
      <c r="AE26" s="3">
        <v>52687</v>
      </c>
      <c r="AF26" s="4">
        <v>0.12775362000000001</v>
      </c>
      <c r="AG26" s="4">
        <v>7.46922E-2</v>
      </c>
    </row>
    <row r="27" spans="1:33">
      <c r="A27" s="2" t="s">
        <v>44</v>
      </c>
      <c r="B27" s="2" t="s">
        <v>47</v>
      </c>
      <c r="C27" s="2" t="s">
        <v>68</v>
      </c>
      <c r="D27" s="3">
        <v>51758</v>
      </c>
      <c r="E27" s="4">
        <v>0.18349794</v>
      </c>
      <c r="F27" s="4"/>
      <c r="G27" s="3">
        <v>50600</v>
      </c>
      <c r="H27" s="4">
        <v>0.18011213000000001</v>
      </c>
      <c r="I27" s="4">
        <v>-2.2376389999999999E-2</v>
      </c>
      <c r="J27" s="3">
        <v>51805</v>
      </c>
      <c r="K27" s="4">
        <v>0.17473825000000001</v>
      </c>
      <c r="L27" s="4">
        <v>2.381194E-2</v>
      </c>
      <c r="M27" s="3">
        <v>50509</v>
      </c>
      <c r="N27" s="4">
        <v>0.16627428</v>
      </c>
      <c r="O27" s="4">
        <v>-2.5002460000000001E-2</v>
      </c>
      <c r="P27" s="3">
        <v>49927</v>
      </c>
      <c r="Q27" s="4">
        <v>0.16548847999999999</v>
      </c>
      <c r="R27" s="4">
        <v>-1.153708E-2</v>
      </c>
      <c r="S27" s="3">
        <v>49955</v>
      </c>
      <c r="T27" s="4">
        <v>0.17171096</v>
      </c>
      <c r="U27" s="4">
        <v>5.5778000000000002E-4</v>
      </c>
      <c r="V27" s="3">
        <v>53345</v>
      </c>
      <c r="W27" s="4">
        <v>0.17388065</v>
      </c>
      <c r="X27" s="4">
        <v>6.7879040000000002E-2</v>
      </c>
      <c r="Y27" s="3">
        <v>54890</v>
      </c>
      <c r="Z27" s="4">
        <v>0.16690111999999999</v>
      </c>
      <c r="AA27" s="4">
        <v>2.8959950000000002E-2</v>
      </c>
      <c r="AB27" s="3">
        <v>61383</v>
      </c>
      <c r="AC27" s="4">
        <v>0.15957483</v>
      </c>
      <c r="AD27" s="4">
        <v>0.11828379999999999</v>
      </c>
      <c r="AE27" s="3">
        <v>64050</v>
      </c>
      <c r="AF27" s="4">
        <v>0.15530418000000001</v>
      </c>
      <c r="AG27" s="4">
        <v>4.3444429999999999E-2</v>
      </c>
    </row>
    <row r="28" spans="1:33">
      <c r="A28" s="2" t="s">
        <v>44</v>
      </c>
      <c r="B28" s="2" t="s">
        <v>47</v>
      </c>
      <c r="C28" s="2" t="s">
        <v>69</v>
      </c>
      <c r="D28" s="3">
        <v>27811</v>
      </c>
      <c r="E28" s="4">
        <v>9.8598430000000001E-2</v>
      </c>
      <c r="F28" s="4"/>
      <c r="G28" s="3">
        <v>26740</v>
      </c>
      <c r="H28" s="4">
        <v>9.5180600000000004E-2</v>
      </c>
      <c r="I28" s="4">
        <v>-3.8524219999999998E-2</v>
      </c>
      <c r="J28" s="3">
        <v>26809</v>
      </c>
      <c r="K28" s="4">
        <v>9.042567E-2</v>
      </c>
      <c r="L28" s="4">
        <v>2.5786300000000002E-3</v>
      </c>
      <c r="M28" s="3">
        <v>25486</v>
      </c>
      <c r="N28" s="4">
        <v>8.3899470000000004E-2</v>
      </c>
      <c r="O28" s="4">
        <v>-4.9320940000000001E-2</v>
      </c>
      <c r="P28" s="3">
        <v>24241</v>
      </c>
      <c r="Q28" s="4">
        <v>8.0350459999999999E-2</v>
      </c>
      <c r="R28" s="4">
        <v>-4.8854799999999997E-2</v>
      </c>
      <c r="S28" s="3">
        <v>24277</v>
      </c>
      <c r="T28" s="4">
        <v>8.3447439999999998E-2</v>
      </c>
      <c r="U28" s="4">
        <v>1.46686E-3</v>
      </c>
      <c r="V28" s="3">
        <v>25533</v>
      </c>
      <c r="W28" s="4">
        <v>8.3225350000000003E-2</v>
      </c>
      <c r="X28" s="4">
        <v>5.1747420000000002E-2</v>
      </c>
      <c r="Y28" s="3">
        <v>25975</v>
      </c>
      <c r="Z28" s="4">
        <v>7.8981709999999997E-2</v>
      </c>
      <c r="AA28" s="4">
        <v>1.7328920000000001E-2</v>
      </c>
      <c r="AB28" s="3">
        <v>29688</v>
      </c>
      <c r="AC28" s="4">
        <v>7.7179139999999993E-2</v>
      </c>
      <c r="AD28" s="4">
        <v>0.14293163</v>
      </c>
      <c r="AE28" s="3">
        <v>30682</v>
      </c>
      <c r="AF28" s="4">
        <v>7.4395660000000002E-2</v>
      </c>
      <c r="AG28" s="4">
        <v>3.3470880000000001E-2</v>
      </c>
    </row>
    <row r="29" spans="1:33">
      <c r="A29" s="2" t="s">
        <v>44</v>
      </c>
      <c r="B29" s="2" t="s">
        <v>47</v>
      </c>
      <c r="C29" s="2" t="s">
        <v>70</v>
      </c>
      <c r="D29" s="3">
        <v>18385</v>
      </c>
      <c r="E29" s="4">
        <v>6.5180160000000001E-2</v>
      </c>
      <c r="F29" s="4"/>
      <c r="G29" s="3">
        <v>17167</v>
      </c>
      <c r="H29" s="4">
        <v>6.110587E-2</v>
      </c>
      <c r="I29" s="4">
        <v>-6.6256880000000004E-2</v>
      </c>
      <c r="J29" s="3">
        <v>16499</v>
      </c>
      <c r="K29" s="4">
        <v>5.5652470000000002E-2</v>
      </c>
      <c r="L29" s="4">
        <v>-3.8882069999999998E-2</v>
      </c>
      <c r="M29" s="3">
        <v>15255</v>
      </c>
      <c r="N29" s="4">
        <v>5.0218659999999998E-2</v>
      </c>
      <c r="O29" s="4">
        <v>-7.5414499999999995E-2</v>
      </c>
      <c r="P29" s="3">
        <v>14445</v>
      </c>
      <c r="Q29" s="4">
        <v>4.7879600000000001E-2</v>
      </c>
      <c r="R29" s="4">
        <v>-5.310227E-2</v>
      </c>
      <c r="S29" s="3">
        <v>13996</v>
      </c>
      <c r="T29" s="4">
        <v>4.8109949999999999E-2</v>
      </c>
      <c r="U29" s="4">
        <v>-3.1061229999999999E-2</v>
      </c>
      <c r="V29" s="3">
        <v>14348</v>
      </c>
      <c r="W29" s="4">
        <v>4.6766719999999998E-2</v>
      </c>
      <c r="X29" s="4">
        <v>2.5110899999999998E-2</v>
      </c>
      <c r="Y29" s="3">
        <v>14544</v>
      </c>
      <c r="Z29" s="4">
        <v>4.4222169999999998E-2</v>
      </c>
      <c r="AA29" s="4">
        <v>1.366289E-2</v>
      </c>
      <c r="AB29" s="3">
        <v>16042</v>
      </c>
      <c r="AC29" s="4">
        <v>4.1704140000000001E-2</v>
      </c>
      <c r="AD29" s="4">
        <v>0.10302678</v>
      </c>
      <c r="AE29" s="3">
        <v>16157</v>
      </c>
      <c r="AF29" s="4">
        <v>3.9175410000000001E-2</v>
      </c>
      <c r="AG29" s="4">
        <v>7.1286099999999996E-3</v>
      </c>
    </row>
    <row r="30" spans="1:33">
      <c r="A30" s="2" t="s">
        <v>44</v>
      </c>
      <c r="B30" s="2" t="s">
        <v>47</v>
      </c>
      <c r="C30" s="2" t="s">
        <v>71</v>
      </c>
      <c r="D30" s="3">
        <v>639</v>
      </c>
      <c r="E30" s="4">
        <v>2.2656500000000001E-3</v>
      </c>
      <c r="F30" s="4"/>
      <c r="G30" s="3">
        <v>508</v>
      </c>
      <c r="H30" s="4">
        <v>1.8086300000000001E-3</v>
      </c>
      <c r="I30" s="4">
        <v>-0.2049089</v>
      </c>
      <c r="J30" s="3">
        <v>418</v>
      </c>
      <c r="K30" s="4">
        <v>1.4099500000000001E-3</v>
      </c>
      <c r="L30" s="4">
        <v>-0.17732292999999999</v>
      </c>
      <c r="M30" s="3">
        <v>379</v>
      </c>
      <c r="N30" s="4">
        <v>1.24865E-3</v>
      </c>
      <c r="O30" s="4">
        <v>-9.259386E-2</v>
      </c>
      <c r="P30" s="3">
        <v>369</v>
      </c>
      <c r="Q30" s="4">
        <v>1.2244199999999999E-3</v>
      </c>
      <c r="R30" s="4">
        <v>-2.611722E-2</v>
      </c>
      <c r="S30" s="3">
        <v>299</v>
      </c>
      <c r="T30" s="4">
        <v>1.02732E-3</v>
      </c>
      <c r="U30" s="4">
        <v>-0.19092337000000001</v>
      </c>
      <c r="V30" s="3">
        <v>277</v>
      </c>
      <c r="W30" s="4">
        <v>9.0315999999999997E-4</v>
      </c>
      <c r="X30" s="4">
        <v>-7.2894600000000004E-2</v>
      </c>
      <c r="Y30" s="3">
        <v>275</v>
      </c>
      <c r="Z30" s="4">
        <v>8.3677999999999997E-4</v>
      </c>
      <c r="AA30" s="4">
        <v>-6.80359E-3</v>
      </c>
      <c r="AB30" s="3">
        <v>245</v>
      </c>
      <c r="AC30" s="4">
        <v>6.3606999999999997E-4</v>
      </c>
      <c r="AD30" s="4">
        <v>-0.11092016</v>
      </c>
      <c r="AE30" s="3">
        <v>216</v>
      </c>
      <c r="AF30" s="4">
        <v>5.2360000000000004E-4</v>
      </c>
      <c r="AG30" s="4">
        <v>-0.11743781</v>
      </c>
    </row>
    <row r="31" spans="1:33">
      <c r="A31" s="2" t="s">
        <v>44</v>
      </c>
      <c r="B31" s="2" t="s">
        <v>47</v>
      </c>
      <c r="C31" s="2" t="s">
        <v>48</v>
      </c>
      <c r="D31" s="3">
        <v>282063</v>
      </c>
      <c r="E31" s="4">
        <v>1</v>
      </c>
      <c r="F31" s="4"/>
      <c r="G31" s="3">
        <v>280935</v>
      </c>
      <c r="H31" s="4">
        <v>1</v>
      </c>
      <c r="I31" s="4">
        <v>-3.9987E-3</v>
      </c>
      <c r="J31" s="3">
        <v>296470</v>
      </c>
      <c r="K31" s="4">
        <v>1</v>
      </c>
      <c r="L31" s="4">
        <v>5.5298159999999999E-2</v>
      </c>
      <c r="M31" s="3">
        <v>303772</v>
      </c>
      <c r="N31" s="4">
        <v>1</v>
      </c>
      <c r="O31" s="4">
        <v>2.4628460000000001E-2</v>
      </c>
      <c r="P31" s="3">
        <v>301693</v>
      </c>
      <c r="Q31" s="4">
        <v>1</v>
      </c>
      <c r="R31" s="4">
        <v>-6.8434799999999999E-3</v>
      </c>
      <c r="S31" s="3">
        <v>290922</v>
      </c>
      <c r="T31" s="4">
        <v>1</v>
      </c>
      <c r="U31" s="4">
        <v>-3.5700530000000001E-2</v>
      </c>
      <c r="V31" s="3">
        <v>306793</v>
      </c>
      <c r="W31" s="4">
        <v>1</v>
      </c>
      <c r="X31" s="4">
        <v>5.4553959999999999E-2</v>
      </c>
      <c r="Y31" s="3">
        <v>328879</v>
      </c>
      <c r="Z31" s="4">
        <v>1</v>
      </c>
      <c r="AA31" s="4">
        <v>7.1989380000000006E-2</v>
      </c>
      <c r="AB31" s="3">
        <v>384665</v>
      </c>
      <c r="AC31" s="4">
        <v>1</v>
      </c>
      <c r="AD31" s="4">
        <v>0.16962568</v>
      </c>
      <c r="AE31" s="3">
        <v>412414</v>
      </c>
      <c r="AF31" s="4">
        <v>1</v>
      </c>
      <c r="AG31" s="4">
        <v>7.2137720000000002E-2</v>
      </c>
    </row>
    <row r="32" spans="1:33">
      <c r="A32" s="2" t="s">
        <v>49</v>
      </c>
      <c r="B32" s="2" t="s">
        <v>45</v>
      </c>
      <c r="C32" s="2" t="s">
        <v>64</v>
      </c>
      <c r="D32" s="3">
        <v>40</v>
      </c>
      <c r="E32" s="4">
        <v>8.4939999999999997E-5</v>
      </c>
      <c r="F32" s="4"/>
      <c r="G32" s="3">
        <v>32</v>
      </c>
      <c r="H32" s="4">
        <v>6.5649999999999997E-5</v>
      </c>
      <c r="I32" s="4">
        <v>-0.19407680999999999</v>
      </c>
      <c r="J32" s="3">
        <v>25</v>
      </c>
      <c r="K32" s="4">
        <v>4.9709999999999997E-5</v>
      </c>
      <c r="L32" s="4">
        <v>-0.22590173</v>
      </c>
      <c r="M32" s="3">
        <v>36</v>
      </c>
      <c r="N32" s="4">
        <v>6.9659999999999994E-5</v>
      </c>
      <c r="O32" s="4">
        <v>0.44754073999999999</v>
      </c>
      <c r="P32" s="3">
        <v>37</v>
      </c>
      <c r="Q32" s="4">
        <v>7.114E-5</v>
      </c>
      <c r="R32" s="4">
        <v>4.382026E-2</v>
      </c>
      <c r="S32" s="3">
        <v>39</v>
      </c>
      <c r="T32" s="4">
        <v>7.0160000000000006E-5</v>
      </c>
      <c r="U32" s="4">
        <v>3.4004300000000001E-2</v>
      </c>
      <c r="V32" s="5" t="s">
        <v>86</v>
      </c>
      <c r="W32" s="6" t="s">
        <v>86</v>
      </c>
      <c r="X32" s="6" t="s">
        <v>86</v>
      </c>
      <c r="Y32" s="5" t="s">
        <v>86</v>
      </c>
      <c r="Z32" s="6" t="s">
        <v>86</v>
      </c>
      <c r="AA32" s="6" t="s">
        <v>86</v>
      </c>
      <c r="AB32" s="3">
        <v>49</v>
      </c>
      <c r="AC32" s="4">
        <v>9.3720000000000004E-5</v>
      </c>
      <c r="AD32" s="6" t="s">
        <v>86</v>
      </c>
      <c r="AE32" s="5" t="s">
        <v>86</v>
      </c>
      <c r="AF32" s="6" t="s">
        <v>86</v>
      </c>
      <c r="AG32" s="6" t="s">
        <v>86</v>
      </c>
    </row>
    <row r="33" spans="1:33">
      <c r="A33" s="2" t="s">
        <v>49</v>
      </c>
      <c r="B33" s="2" t="s">
        <v>45</v>
      </c>
      <c r="C33" s="2" t="s">
        <v>65</v>
      </c>
      <c r="D33" s="3">
        <v>3853</v>
      </c>
      <c r="E33" s="4">
        <v>8.23167E-3</v>
      </c>
      <c r="F33" s="4"/>
      <c r="G33" s="3">
        <v>4566</v>
      </c>
      <c r="H33" s="4">
        <v>9.3555600000000006E-3</v>
      </c>
      <c r="I33" s="4">
        <v>0.18516658</v>
      </c>
      <c r="J33" s="3">
        <v>5146</v>
      </c>
      <c r="K33" s="4">
        <v>1.031515E-2</v>
      </c>
      <c r="L33" s="4">
        <v>0.12713799000000001</v>
      </c>
      <c r="M33" s="3">
        <v>6149</v>
      </c>
      <c r="N33" s="4">
        <v>1.1932150000000001E-2</v>
      </c>
      <c r="O33" s="4">
        <v>0.19480597999999999</v>
      </c>
      <c r="P33" s="3">
        <v>7332</v>
      </c>
      <c r="Q33" s="4">
        <v>1.3919000000000001E-2</v>
      </c>
      <c r="R33" s="4">
        <v>0.19242201</v>
      </c>
      <c r="S33" s="3">
        <v>9144</v>
      </c>
      <c r="T33" s="4">
        <v>1.65568E-2</v>
      </c>
      <c r="U33" s="4">
        <v>0.24709896000000001</v>
      </c>
      <c r="V33" s="3">
        <v>9966</v>
      </c>
      <c r="W33" s="4">
        <v>1.8688400000000001E-2</v>
      </c>
      <c r="X33" s="4">
        <v>8.9926370000000005E-2</v>
      </c>
      <c r="Y33" s="3">
        <v>11404</v>
      </c>
      <c r="Z33" s="4">
        <v>2.173133E-2</v>
      </c>
      <c r="AA33" s="4">
        <v>0.14423630000000001</v>
      </c>
      <c r="AB33" s="3">
        <v>12733</v>
      </c>
      <c r="AC33" s="4">
        <v>2.4298940000000002E-2</v>
      </c>
      <c r="AD33" s="4">
        <v>0.11657265</v>
      </c>
      <c r="AE33" s="3">
        <v>13569</v>
      </c>
      <c r="AF33" s="4">
        <v>2.5484360000000001E-2</v>
      </c>
      <c r="AG33" s="4">
        <v>6.5675339999999999E-2</v>
      </c>
    </row>
    <row r="34" spans="1:33">
      <c r="A34" s="2" t="s">
        <v>49</v>
      </c>
      <c r="B34" s="2" t="s">
        <v>45</v>
      </c>
      <c r="C34" s="2" t="s">
        <v>66</v>
      </c>
      <c r="D34" s="3">
        <v>156636</v>
      </c>
      <c r="E34" s="4">
        <v>0.33467753</v>
      </c>
      <c r="F34" s="4"/>
      <c r="G34" s="3">
        <v>168839</v>
      </c>
      <c r="H34" s="4">
        <v>0.34594603000000002</v>
      </c>
      <c r="I34" s="4">
        <v>7.7902200000000005E-2</v>
      </c>
      <c r="J34" s="3">
        <v>178494</v>
      </c>
      <c r="K34" s="4">
        <v>0.3577573</v>
      </c>
      <c r="L34" s="4">
        <v>5.7186920000000002E-2</v>
      </c>
      <c r="M34" s="3">
        <v>189128</v>
      </c>
      <c r="N34" s="4">
        <v>0.36699981999999998</v>
      </c>
      <c r="O34" s="4">
        <v>5.9574750000000003E-2</v>
      </c>
      <c r="P34" s="3">
        <v>198856</v>
      </c>
      <c r="Q34" s="4">
        <v>0.37749276999999998</v>
      </c>
      <c r="R34" s="4">
        <v>5.1437320000000002E-2</v>
      </c>
      <c r="S34" s="3">
        <v>209702</v>
      </c>
      <c r="T34" s="4">
        <v>0.37969957999999998</v>
      </c>
      <c r="U34" s="4">
        <v>5.4542140000000003E-2</v>
      </c>
      <c r="V34" s="3">
        <v>205043</v>
      </c>
      <c r="W34" s="4">
        <v>0.38448710000000003</v>
      </c>
      <c r="X34" s="4">
        <v>-2.22154E-2</v>
      </c>
      <c r="Y34" s="3">
        <v>211069</v>
      </c>
      <c r="Z34" s="4">
        <v>0.40221480999999998</v>
      </c>
      <c r="AA34" s="4">
        <v>2.938472E-2</v>
      </c>
      <c r="AB34" s="3">
        <v>213704</v>
      </c>
      <c r="AC34" s="4">
        <v>0.40781362999999998</v>
      </c>
      <c r="AD34" s="4">
        <v>1.248758E-2</v>
      </c>
      <c r="AE34" s="3">
        <v>219478</v>
      </c>
      <c r="AF34" s="4">
        <v>0.41219280000000003</v>
      </c>
      <c r="AG34" s="4">
        <v>2.701568E-2</v>
      </c>
    </row>
    <row r="35" spans="1:33">
      <c r="A35" s="2" t="s">
        <v>49</v>
      </c>
      <c r="B35" s="2" t="s">
        <v>45</v>
      </c>
      <c r="C35" s="2" t="s">
        <v>67</v>
      </c>
      <c r="D35" s="3">
        <v>121336</v>
      </c>
      <c r="E35" s="4">
        <v>0.25925297000000003</v>
      </c>
      <c r="F35" s="4"/>
      <c r="G35" s="3">
        <v>126284</v>
      </c>
      <c r="H35" s="4">
        <v>0.25875289000000001</v>
      </c>
      <c r="I35" s="4">
        <v>4.0780209999999997E-2</v>
      </c>
      <c r="J35" s="3">
        <v>128258</v>
      </c>
      <c r="K35" s="4">
        <v>0.25706810000000002</v>
      </c>
      <c r="L35" s="4">
        <v>1.562788E-2</v>
      </c>
      <c r="M35" s="3">
        <v>132352</v>
      </c>
      <c r="N35" s="4">
        <v>0.25682809000000001</v>
      </c>
      <c r="O35" s="4">
        <v>3.1926049999999997E-2</v>
      </c>
      <c r="P35" s="3">
        <v>132554</v>
      </c>
      <c r="Q35" s="4">
        <v>0.25163025999999999</v>
      </c>
      <c r="R35" s="4">
        <v>1.52304E-3</v>
      </c>
      <c r="S35" s="3">
        <v>137025</v>
      </c>
      <c r="T35" s="4">
        <v>0.24810681000000001</v>
      </c>
      <c r="U35" s="4">
        <v>3.3732760000000001E-2</v>
      </c>
      <c r="V35" s="3">
        <v>128547</v>
      </c>
      <c r="W35" s="4">
        <v>0.24104545999999999</v>
      </c>
      <c r="X35" s="4">
        <v>-6.1872629999999998E-2</v>
      </c>
      <c r="Y35" s="3">
        <v>121119</v>
      </c>
      <c r="Z35" s="4">
        <v>0.23080624999999999</v>
      </c>
      <c r="AA35" s="4">
        <v>-5.7784929999999998E-2</v>
      </c>
      <c r="AB35" s="3">
        <v>116696</v>
      </c>
      <c r="AC35" s="4">
        <v>0.22269153999999999</v>
      </c>
      <c r="AD35" s="4">
        <v>-3.6521169999999999E-2</v>
      </c>
      <c r="AE35" s="3">
        <v>115547</v>
      </c>
      <c r="AF35" s="4">
        <v>0.21700448</v>
      </c>
      <c r="AG35" s="4">
        <v>-9.8445200000000007E-3</v>
      </c>
    </row>
    <row r="36" spans="1:33">
      <c r="A36" s="2" t="s">
        <v>49</v>
      </c>
      <c r="B36" s="2" t="s">
        <v>45</v>
      </c>
      <c r="C36" s="2" t="s">
        <v>68</v>
      </c>
      <c r="D36" s="3">
        <v>109714</v>
      </c>
      <c r="E36" s="4">
        <v>0.23442168999999999</v>
      </c>
      <c r="F36" s="4"/>
      <c r="G36" s="3">
        <v>111310</v>
      </c>
      <c r="H36" s="4">
        <v>0.22807230000000001</v>
      </c>
      <c r="I36" s="4">
        <v>1.4547320000000001E-2</v>
      </c>
      <c r="J36" s="3">
        <v>111725</v>
      </c>
      <c r="K36" s="4">
        <v>0.22393086000000001</v>
      </c>
      <c r="L36" s="4">
        <v>3.7210699999999999E-3</v>
      </c>
      <c r="M36" s="3">
        <v>113381</v>
      </c>
      <c r="N36" s="4">
        <v>0.22001371</v>
      </c>
      <c r="O36" s="4">
        <v>1.482237E-2</v>
      </c>
      <c r="P36" s="3">
        <v>113807</v>
      </c>
      <c r="Q36" s="4">
        <v>0.21604226000000001</v>
      </c>
      <c r="R36" s="4">
        <v>3.7592900000000002E-3</v>
      </c>
      <c r="S36" s="3">
        <v>120423</v>
      </c>
      <c r="T36" s="4">
        <v>0.21804491000000001</v>
      </c>
      <c r="U36" s="4">
        <v>5.8131620000000002E-2</v>
      </c>
      <c r="V36" s="3">
        <v>115603</v>
      </c>
      <c r="W36" s="4">
        <v>0.21677278</v>
      </c>
      <c r="X36" s="4">
        <v>-4.0024070000000002E-2</v>
      </c>
      <c r="Y36" s="3">
        <v>110107</v>
      </c>
      <c r="Z36" s="4">
        <v>0.20982123</v>
      </c>
      <c r="AA36" s="4">
        <v>-4.7541390000000003E-2</v>
      </c>
      <c r="AB36" s="3">
        <v>109144</v>
      </c>
      <c r="AC36" s="4">
        <v>0.20828021999999999</v>
      </c>
      <c r="AD36" s="4">
        <v>-8.7467699999999992E-3</v>
      </c>
      <c r="AE36" s="3">
        <v>110122</v>
      </c>
      <c r="AF36" s="4">
        <v>0.20681612999999999</v>
      </c>
      <c r="AG36" s="4">
        <v>8.9619999999999995E-3</v>
      </c>
    </row>
    <row r="37" spans="1:33">
      <c r="A37" s="2" t="s">
        <v>49</v>
      </c>
      <c r="B37" s="2" t="s">
        <v>45</v>
      </c>
      <c r="C37" s="2" t="s">
        <v>69</v>
      </c>
      <c r="D37" s="3">
        <v>52538</v>
      </c>
      <c r="E37" s="4">
        <v>0.11225602</v>
      </c>
      <c r="F37" s="4"/>
      <c r="G37" s="3">
        <v>52979</v>
      </c>
      <c r="H37" s="4">
        <v>0.10855173999999999</v>
      </c>
      <c r="I37" s="4">
        <v>8.3811500000000004E-3</v>
      </c>
      <c r="J37" s="3">
        <v>52070</v>
      </c>
      <c r="K37" s="4">
        <v>0.10436418</v>
      </c>
      <c r="L37" s="4">
        <v>-1.7152069999999998E-2</v>
      </c>
      <c r="M37" s="3">
        <v>51714</v>
      </c>
      <c r="N37" s="4">
        <v>0.10035105</v>
      </c>
      <c r="O37" s="4">
        <v>-6.8274900000000003E-3</v>
      </c>
      <c r="P37" s="3">
        <v>51760</v>
      </c>
      <c r="Q37" s="4">
        <v>9.8257869999999997E-2</v>
      </c>
      <c r="R37" s="4">
        <v>8.8918999999999999E-4</v>
      </c>
      <c r="S37" s="3">
        <v>53075</v>
      </c>
      <c r="T37" s="4">
        <v>9.6100290000000005E-2</v>
      </c>
      <c r="U37" s="4">
        <v>2.5391750000000001E-2</v>
      </c>
      <c r="V37" s="3">
        <v>51872</v>
      </c>
      <c r="W37" s="4">
        <v>9.7267270000000003E-2</v>
      </c>
      <c r="X37" s="4">
        <v>-2.2664759999999999E-2</v>
      </c>
      <c r="Y37" s="3">
        <v>50242</v>
      </c>
      <c r="Z37" s="4">
        <v>9.5742320000000006E-2</v>
      </c>
      <c r="AA37" s="4">
        <v>-3.1412910000000002E-2</v>
      </c>
      <c r="AB37" s="3">
        <v>50975</v>
      </c>
      <c r="AC37" s="4">
        <v>9.7276009999999996E-2</v>
      </c>
      <c r="AD37" s="4">
        <v>1.4583560000000001E-2</v>
      </c>
      <c r="AE37" s="3">
        <v>52226</v>
      </c>
      <c r="AF37" s="4">
        <v>9.8083320000000002E-2</v>
      </c>
      <c r="AG37" s="4">
        <v>2.4537449999999999E-2</v>
      </c>
    </row>
    <row r="38" spans="1:33">
      <c r="A38" s="2" t="s">
        <v>49</v>
      </c>
      <c r="B38" s="2" t="s">
        <v>45</v>
      </c>
      <c r="C38" s="2" t="s">
        <v>70</v>
      </c>
      <c r="D38" s="3">
        <v>23880</v>
      </c>
      <c r="E38" s="4">
        <v>5.1024100000000003E-2</v>
      </c>
      <c r="F38" s="4"/>
      <c r="G38" s="3">
        <v>24009</v>
      </c>
      <c r="H38" s="4">
        <v>4.91942E-2</v>
      </c>
      <c r="I38" s="4">
        <v>5.3936499999999998E-3</v>
      </c>
      <c r="J38" s="3">
        <v>23183</v>
      </c>
      <c r="K38" s="4">
        <v>4.6466309999999997E-2</v>
      </c>
      <c r="L38" s="4">
        <v>-3.4403110000000001E-2</v>
      </c>
      <c r="M38" s="3">
        <v>22555</v>
      </c>
      <c r="N38" s="4">
        <v>4.3768599999999998E-2</v>
      </c>
      <c r="O38" s="4">
        <v>-2.7076449999999998E-2</v>
      </c>
      <c r="P38" s="3">
        <v>22416</v>
      </c>
      <c r="Q38" s="4">
        <v>4.2553680000000003E-2</v>
      </c>
      <c r="R38" s="4">
        <v>-6.16316E-3</v>
      </c>
      <c r="S38" s="3">
        <v>22862</v>
      </c>
      <c r="T38" s="4">
        <v>4.1396040000000002E-2</v>
      </c>
      <c r="U38" s="4">
        <v>1.9891949999999999E-2</v>
      </c>
      <c r="V38" s="3">
        <v>22208</v>
      </c>
      <c r="W38" s="4">
        <v>4.1642400000000003E-2</v>
      </c>
      <c r="X38" s="4">
        <v>-2.8643970000000001E-2</v>
      </c>
      <c r="Y38" s="3">
        <v>20771</v>
      </c>
      <c r="Z38" s="4">
        <v>3.9580730000000001E-2</v>
      </c>
      <c r="AA38" s="4">
        <v>-6.47031E-2</v>
      </c>
      <c r="AB38" s="3">
        <v>20712</v>
      </c>
      <c r="AC38" s="4">
        <v>3.9524829999999997E-2</v>
      </c>
      <c r="AD38" s="4">
        <v>-2.8230999999999998E-3</v>
      </c>
      <c r="AE38" s="3">
        <v>21465</v>
      </c>
      <c r="AF38" s="4">
        <v>4.0311859999999998E-2</v>
      </c>
      <c r="AG38" s="4">
        <v>3.633778E-2</v>
      </c>
    </row>
    <row r="39" spans="1:33">
      <c r="A39" s="2" t="s">
        <v>49</v>
      </c>
      <c r="B39" s="2" t="s">
        <v>45</v>
      </c>
      <c r="C39" s="2" t="s">
        <v>71</v>
      </c>
      <c r="D39" s="3">
        <v>24</v>
      </c>
      <c r="E39" s="4">
        <v>5.1069999999999997E-5</v>
      </c>
      <c r="F39" s="4"/>
      <c r="G39" s="3">
        <v>30</v>
      </c>
      <c r="H39" s="4">
        <v>6.1630000000000005E-5</v>
      </c>
      <c r="I39" s="4">
        <v>0.25833331999999998</v>
      </c>
      <c r="J39" s="3">
        <v>24</v>
      </c>
      <c r="K39" s="4">
        <v>4.8380000000000001E-5</v>
      </c>
      <c r="L39" s="4">
        <v>-0.19749805000000001</v>
      </c>
      <c r="M39" s="3">
        <v>19</v>
      </c>
      <c r="N39" s="4">
        <v>3.693E-5</v>
      </c>
      <c r="O39" s="4">
        <v>-0.21167749999999999</v>
      </c>
      <c r="P39" s="3">
        <v>17</v>
      </c>
      <c r="Q39" s="4">
        <v>3.3030000000000001E-5</v>
      </c>
      <c r="R39" s="4">
        <v>-8.5726670000000005E-2</v>
      </c>
      <c r="S39" s="3">
        <v>14</v>
      </c>
      <c r="T39" s="4">
        <v>2.5420000000000001E-5</v>
      </c>
      <c r="U39" s="4">
        <v>-0.19319412</v>
      </c>
      <c r="V39" s="5" t="s">
        <v>86</v>
      </c>
      <c r="W39" s="6" t="s">
        <v>86</v>
      </c>
      <c r="X39" s="6" t="s">
        <v>86</v>
      </c>
      <c r="Y39" s="5" t="s">
        <v>86</v>
      </c>
      <c r="Z39" s="6" t="s">
        <v>86</v>
      </c>
      <c r="AA39" s="6" t="s">
        <v>86</v>
      </c>
      <c r="AB39" s="3">
        <v>11</v>
      </c>
      <c r="AC39" s="4">
        <v>2.1120000000000001E-5</v>
      </c>
      <c r="AD39" s="6" t="s">
        <v>86</v>
      </c>
      <c r="AE39" s="5" t="s">
        <v>86</v>
      </c>
      <c r="AF39" s="6" t="s">
        <v>86</v>
      </c>
      <c r="AG39" s="6" t="s">
        <v>86</v>
      </c>
    </row>
    <row r="40" spans="1:33">
      <c r="A40" s="2" t="s">
        <v>49</v>
      </c>
      <c r="B40" s="2" t="s">
        <v>45</v>
      </c>
      <c r="C40" s="2" t="s">
        <v>48</v>
      </c>
      <c r="D40" s="3">
        <v>468022</v>
      </c>
      <c r="E40" s="4">
        <v>1</v>
      </c>
      <c r="F40" s="4"/>
      <c r="G40" s="3">
        <v>488049</v>
      </c>
      <c r="H40" s="4">
        <v>1</v>
      </c>
      <c r="I40" s="4">
        <v>4.2791700000000002E-2</v>
      </c>
      <c r="J40" s="3">
        <v>498925</v>
      </c>
      <c r="K40" s="4">
        <v>1</v>
      </c>
      <c r="L40" s="4">
        <v>2.2284149999999999E-2</v>
      </c>
      <c r="M40" s="3">
        <v>515335</v>
      </c>
      <c r="N40" s="4">
        <v>1</v>
      </c>
      <c r="O40" s="4">
        <v>3.2890429999999998E-2</v>
      </c>
      <c r="P40" s="3">
        <v>526781</v>
      </c>
      <c r="Q40" s="4">
        <v>1</v>
      </c>
      <c r="R40" s="4">
        <v>2.2211109999999999E-2</v>
      </c>
      <c r="S40" s="3">
        <v>552284</v>
      </c>
      <c r="T40" s="4">
        <v>1</v>
      </c>
      <c r="U40" s="4">
        <v>4.8413159999999997E-2</v>
      </c>
      <c r="V40" s="3">
        <v>533291</v>
      </c>
      <c r="W40" s="4">
        <v>1</v>
      </c>
      <c r="X40" s="4">
        <v>-3.4390490000000003E-2</v>
      </c>
      <c r="Y40" s="3">
        <v>524766</v>
      </c>
      <c r="Z40" s="4">
        <v>1</v>
      </c>
      <c r="AA40" s="4">
        <v>-1.5985630000000001E-2</v>
      </c>
      <c r="AB40" s="3">
        <v>524024</v>
      </c>
      <c r="AC40" s="4">
        <v>1</v>
      </c>
      <c r="AD40" s="4">
        <v>-1.41274E-3</v>
      </c>
      <c r="AE40" s="3">
        <v>532464</v>
      </c>
      <c r="AF40" s="4">
        <v>1</v>
      </c>
      <c r="AG40" s="4">
        <v>1.6104589999999998E-2</v>
      </c>
    </row>
    <row r="41" spans="1:33">
      <c r="A41" s="2" t="s">
        <v>49</v>
      </c>
      <c r="B41" s="2" t="s">
        <v>46</v>
      </c>
      <c r="C41" s="2" t="s">
        <v>64</v>
      </c>
      <c r="D41" s="3">
        <v>167</v>
      </c>
      <c r="E41" s="4">
        <v>1.0013800000000001E-3</v>
      </c>
      <c r="F41" s="4"/>
      <c r="G41" s="3">
        <v>257</v>
      </c>
      <c r="H41" s="4">
        <v>1.4905999999999999E-3</v>
      </c>
      <c r="I41" s="4">
        <v>0.54117166999999999</v>
      </c>
      <c r="J41" s="3">
        <v>377</v>
      </c>
      <c r="K41" s="4">
        <v>2.1288499999999998E-3</v>
      </c>
      <c r="L41" s="4">
        <v>0.46532147000000001</v>
      </c>
      <c r="M41" s="3">
        <v>244</v>
      </c>
      <c r="N41" s="4">
        <v>1.3646299999999999E-3</v>
      </c>
      <c r="O41" s="4">
        <v>-0.35249243000000002</v>
      </c>
      <c r="P41" s="3">
        <v>449</v>
      </c>
      <c r="Q41" s="4">
        <v>2.48037E-3</v>
      </c>
      <c r="R41" s="4">
        <v>0.84159446000000004</v>
      </c>
      <c r="S41" s="5" t="s">
        <v>86</v>
      </c>
      <c r="T41" s="6" t="s">
        <v>86</v>
      </c>
      <c r="U41" s="6" t="s">
        <v>86</v>
      </c>
      <c r="V41" s="5" t="s">
        <v>86</v>
      </c>
      <c r="W41" s="6" t="s">
        <v>86</v>
      </c>
      <c r="X41" s="6" t="s">
        <v>86</v>
      </c>
      <c r="Y41" s="3">
        <v>447</v>
      </c>
      <c r="Z41" s="4">
        <v>2.42924E-3</v>
      </c>
      <c r="AA41" s="6" t="s">
        <v>86</v>
      </c>
      <c r="AB41" s="5" t="s">
        <v>86</v>
      </c>
      <c r="AC41" s="6" t="s">
        <v>86</v>
      </c>
      <c r="AD41" s="6" t="s">
        <v>86</v>
      </c>
      <c r="AE41" s="5" t="s">
        <v>86</v>
      </c>
      <c r="AF41" s="6" t="s">
        <v>86</v>
      </c>
      <c r="AG41" s="6" t="s">
        <v>86</v>
      </c>
    </row>
    <row r="42" spans="1:33">
      <c r="A42" s="2" t="s">
        <v>49</v>
      </c>
      <c r="B42" s="2" t="s">
        <v>46</v>
      </c>
      <c r="C42" s="2" t="s">
        <v>65</v>
      </c>
      <c r="D42" s="3">
        <v>8695</v>
      </c>
      <c r="E42" s="4">
        <v>5.21685E-2</v>
      </c>
      <c r="F42" s="4"/>
      <c r="G42" s="3">
        <v>9763</v>
      </c>
      <c r="H42" s="4">
        <v>5.6575760000000003E-2</v>
      </c>
      <c r="I42" s="4">
        <v>0.12281789999999999</v>
      </c>
      <c r="J42" s="3">
        <v>11593</v>
      </c>
      <c r="K42" s="4">
        <v>6.5478040000000001E-2</v>
      </c>
      <c r="L42" s="4">
        <v>0.18744839999999999</v>
      </c>
      <c r="M42" s="3">
        <v>11465</v>
      </c>
      <c r="N42" s="4">
        <v>6.4107239999999996E-2</v>
      </c>
      <c r="O42" s="4">
        <v>-1.1021670000000001E-2</v>
      </c>
      <c r="P42" s="3">
        <v>13502</v>
      </c>
      <c r="Q42" s="4">
        <v>7.4514269999999994E-2</v>
      </c>
      <c r="R42" s="4">
        <v>0.17767524000000001</v>
      </c>
      <c r="S42" s="3">
        <v>14983</v>
      </c>
      <c r="T42" s="4">
        <v>7.9710699999999995E-2</v>
      </c>
      <c r="U42" s="4">
        <v>0.10968480999999999</v>
      </c>
      <c r="V42" s="3">
        <v>16288</v>
      </c>
      <c r="W42" s="4">
        <v>8.6519139999999994E-2</v>
      </c>
      <c r="X42" s="4">
        <v>8.7127999999999997E-2</v>
      </c>
      <c r="Y42" s="3">
        <v>16524</v>
      </c>
      <c r="Z42" s="4">
        <v>8.9762910000000001E-2</v>
      </c>
      <c r="AA42" s="4">
        <v>1.445981E-2</v>
      </c>
      <c r="AB42" s="3">
        <v>17924</v>
      </c>
      <c r="AC42" s="4">
        <v>9.4929689999999997E-2</v>
      </c>
      <c r="AD42" s="4">
        <v>8.4716910000000006E-2</v>
      </c>
      <c r="AE42" s="3">
        <v>19106</v>
      </c>
      <c r="AF42" s="4">
        <v>9.9024260000000003E-2</v>
      </c>
      <c r="AG42" s="4">
        <v>6.5959669999999998E-2</v>
      </c>
    </row>
    <row r="43" spans="1:33">
      <c r="A43" s="2" t="s">
        <v>49</v>
      </c>
      <c r="B43" s="2" t="s">
        <v>46</v>
      </c>
      <c r="C43" s="2" t="s">
        <v>66</v>
      </c>
      <c r="D43" s="3">
        <v>38691</v>
      </c>
      <c r="E43" s="4">
        <v>0.23214431999999999</v>
      </c>
      <c r="F43" s="4"/>
      <c r="G43" s="3">
        <v>41132</v>
      </c>
      <c r="H43" s="4">
        <v>0.23836505999999999</v>
      </c>
      <c r="I43" s="4">
        <v>6.3094360000000002E-2</v>
      </c>
      <c r="J43" s="3">
        <v>43037</v>
      </c>
      <c r="K43" s="4">
        <v>0.24308487000000001</v>
      </c>
      <c r="L43" s="4">
        <v>4.632062E-2</v>
      </c>
      <c r="M43" s="3">
        <v>43853</v>
      </c>
      <c r="N43" s="4">
        <v>0.24520881</v>
      </c>
      <c r="O43" s="4">
        <v>1.8951510000000001E-2</v>
      </c>
      <c r="P43" s="3">
        <v>44482</v>
      </c>
      <c r="Q43" s="4">
        <v>0.24548666</v>
      </c>
      <c r="R43" s="4">
        <v>1.434331E-2</v>
      </c>
      <c r="S43" s="3">
        <v>45815</v>
      </c>
      <c r="T43" s="4">
        <v>0.24374039</v>
      </c>
      <c r="U43" s="4">
        <v>2.9964169999999998E-2</v>
      </c>
      <c r="V43" s="3">
        <v>46057</v>
      </c>
      <c r="W43" s="4">
        <v>0.24464080999999999</v>
      </c>
      <c r="X43" s="4">
        <v>5.2787499999999996E-3</v>
      </c>
      <c r="Y43" s="3">
        <v>45573</v>
      </c>
      <c r="Z43" s="4">
        <v>0.24756603999999999</v>
      </c>
      <c r="AA43" s="4">
        <v>-1.050799E-2</v>
      </c>
      <c r="AB43" s="3">
        <v>47753</v>
      </c>
      <c r="AC43" s="4">
        <v>0.25291719000000001</v>
      </c>
      <c r="AD43" s="4">
        <v>4.7848660000000001E-2</v>
      </c>
      <c r="AE43" s="3">
        <v>49733</v>
      </c>
      <c r="AF43" s="4">
        <v>0.25776336</v>
      </c>
      <c r="AG43" s="4">
        <v>4.1463489999999999E-2</v>
      </c>
    </row>
    <row r="44" spans="1:33">
      <c r="A44" s="2" t="s">
        <v>49</v>
      </c>
      <c r="B44" s="2" t="s">
        <v>46</v>
      </c>
      <c r="C44" s="2" t="s">
        <v>67</v>
      </c>
      <c r="D44" s="3">
        <v>41637</v>
      </c>
      <c r="E44" s="4">
        <v>0.24982037000000001</v>
      </c>
      <c r="F44" s="4"/>
      <c r="G44" s="3">
        <v>44066</v>
      </c>
      <c r="H44" s="4">
        <v>0.25536919000000002</v>
      </c>
      <c r="I44" s="4">
        <v>5.8346629999999997E-2</v>
      </c>
      <c r="J44" s="3">
        <v>44747</v>
      </c>
      <c r="K44" s="4">
        <v>0.25274414000000001</v>
      </c>
      <c r="L44" s="4">
        <v>1.545818E-2</v>
      </c>
      <c r="M44" s="3">
        <v>45996</v>
      </c>
      <c r="N44" s="4">
        <v>0.25719367999999998</v>
      </c>
      <c r="O44" s="4">
        <v>2.7908809999999999E-2</v>
      </c>
      <c r="P44" s="3">
        <v>45158</v>
      </c>
      <c r="Q44" s="4">
        <v>0.24921950000000001</v>
      </c>
      <c r="R44" s="4">
        <v>-1.8218450000000001E-2</v>
      </c>
      <c r="S44" s="3">
        <v>45735</v>
      </c>
      <c r="T44" s="4">
        <v>0.24331649999999999</v>
      </c>
      <c r="U44" s="4">
        <v>1.277288E-2</v>
      </c>
      <c r="V44" s="3">
        <v>44136</v>
      </c>
      <c r="W44" s="4">
        <v>0.23443707999999999</v>
      </c>
      <c r="X44" s="4">
        <v>-3.4972179999999999E-2</v>
      </c>
      <c r="Y44" s="3">
        <v>41246</v>
      </c>
      <c r="Z44" s="4">
        <v>0.2240616</v>
      </c>
      <c r="AA44" s="4">
        <v>-6.5474309999999994E-2</v>
      </c>
      <c r="AB44" s="3">
        <v>41392</v>
      </c>
      <c r="AC44" s="4">
        <v>0.21922807</v>
      </c>
      <c r="AD44" s="4">
        <v>3.55229E-3</v>
      </c>
      <c r="AE44" s="3">
        <v>42181</v>
      </c>
      <c r="AF44" s="4">
        <v>0.21862096</v>
      </c>
      <c r="AG44" s="4">
        <v>1.9053210000000001E-2</v>
      </c>
    </row>
    <row r="45" spans="1:33">
      <c r="A45" s="2" t="s">
        <v>49</v>
      </c>
      <c r="B45" s="2" t="s">
        <v>46</v>
      </c>
      <c r="C45" s="2" t="s">
        <v>68</v>
      </c>
      <c r="D45" s="3">
        <v>44830</v>
      </c>
      <c r="E45" s="4">
        <v>0.26897726999999999</v>
      </c>
      <c r="F45" s="4"/>
      <c r="G45" s="3">
        <v>45773</v>
      </c>
      <c r="H45" s="4">
        <v>0.26526191999999998</v>
      </c>
      <c r="I45" s="4">
        <v>2.1049040000000001E-2</v>
      </c>
      <c r="J45" s="3">
        <v>46207</v>
      </c>
      <c r="K45" s="4">
        <v>0.26098884999999999</v>
      </c>
      <c r="L45" s="4">
        <v>9.4771500000000002E-3</v>
      </c>
      <c r="M45" s="3">
        <v>46852</v>
      </c>
      <c r="N45" s="4">
        <v>0.26197857000000002</v>
      </c>
      <c r="O45" s="4">
        <v>1.395621E-2</v>
      </c>
      <c r="P45" s="3">
        <v>47511</v>
      </c>
      <c r="Q45" s="4">
        <v>0.26220156999999999</v>
      </c>
      <c r="R45" s="4">
        <v>1.4057729999999999E-2</v>
      </c>
      <c r="S45" s="3">
        <v>49964</v>
      </c>
      <c r="T45" s="4">
        <v>0.26581637000000002</v>
      </c>
      <c r="U45" s="4">
        <v>5.1644460000000003E-2</v>
      </c>
      <c r="V45" s="3">
        <v>50272</v>
      </c>
      <c r="W45" s="4">
        <v>0.26703471000000001</v>
      </c>
      <c r="X45" s="4">
        <v>6.1693800000000003E-3</v>
      </c>
      <c r="Y45" s="3">
        <v>48841</v>
      </c>
      <c r="Z45" s="4">
        <v>0.26531894</v>
      </c>
      <c r="AA45" s="4">
        <v>-2.8482449999999999E-2</v>
      </c>
      <c r="AB45" s="3">
        <v>49355</v>
      </c>
      <c r="AC45" s="4">
        <v>0.26139963999999999</v>
      </c>
      <c r="AD45" s="4">
        <v>1.052721E-2</v>
      </c>
      <c r="AE45" s="3">
        <v>49064</v>
      </c>
      <c r="AF45" s="4">
        <v>0.25429708000000001</v>
      </c>
      <c r="AG45" s="4">
        <v>-5.8827799999999998E-3</v>
      </c>
    </row>
    <row r="46" spans="1:33">
      <c r="A46" s="2" t="s">
        <v>49</v>
      </c>
      <c r="B46" s="2" t="s">
        <v>46</v>
      </c>
      <c r="C46" s="2" t="s">
        <v>69</v>
      </c>
      <c r="D46" s="3">
        <v>21396</v>
      </c>
      <c r="E46" s="4">
        <v>0.12837343000000001</v>
      </c>
      <c r="F46" s="4"/>
      <c r="G46" s="3">
        <v>20759</v>
      </c>
      <c r="H46" s="4">
        <v>0.12029951999999999</v>
      </c>
      <c r="I46" s="4">
        <v>-2.976703E-2</v>
      </c>
      <c r="J46" s="3">
        <v>20721</v>
      </c>
      <c r="K46" s="4">
        <v>0.11703898</v>
      </c>
      <c r="L46" s="4">
        <v>-1.8034500000000001E-3</v>
      </c>
      <c r="M46" s="3">
        <v>20429</v>
      </c>
      <c r="N46" s="4">
        <v>0.11422984</v>
      </c>
      <c r="O46" s="4">
        <v>-1.411918E-2</v>
      </c>
      <c r="P46" s="3">
        <v>20263</v>
      </c>
      <c r="Q46" s="4">
        <v>0.11182905999999999</v>
      </c>
      <c r="R46" s="4">
        <v>-8.0991599999999993E-3</v>
      </c>
      <c r="S46" s="3">
        <v>21254</v>
      </c>
      <c r="T46" s="4">
        <v>0.11307631</v>
      </c>
      <c r="U46" s="4">
        <v>4.8912959999999998E-2</v>
      </c>
      <c r="V46" s="3">
        <v>21345</v>
      </c>
      <c r="W46" s="4">
        <v>0.11337866000000001</v>
      </c>
      <c r="X46" s="4">
        <v>4.2568800000000002E-3</v>
      </c>
      <c r="Y46" s="3">
        <v>21670</v>
      </c>
      <c r="Z46" s="4">
        <v>0.11771745</v>
      </c>
      <c r="AA46" s="4">
        <v>1.521877E-2</v>
      </c>
      <c r="AB46" s="3">
        <v>21855</v>
      </c>
      <c r="AC46" s="4">
        <v>0.11574911</v>
      </c>
      <c r="AD46" s="4">
        <v>8.5282699999999993E-3</v>
      </c>
      <c r="AE46" s="3">
        <v>22393</v>
      </c>
      <c r="AF46" s="4">
        <v>0.11605941</v>
      </c>
      <c r="AG46" s="4">
        <v>2.4622600000000001E-2</v>
      </c>
    </row>
    <row r="47" spans="1:33">
      <c r="A47" s="2" t="s">
        <v>49</v>
      </c>
      <c r="B47" s="2" t="s">
        <v>46</v>
      </c>
      <c r="C47" s="2" t="s">
        <v>70</v>
      </c>
      <c r="D47" s="3">
        <v>11119</v>
      </c>
      <c r="E47" s="4">
        <v>6.6715800000000006E-2</v>
      </c>
      <c r="F47" s="4"/>
      <c r="G47" s="3">
        <v>10769</v>
      </c>
      <c r="H47" s="4">
        <v>6.2407020000000001E-2</v>
      </c>
      <c r="I47" s="4">
        <v>-3.1516969999999998E-2</v>
      </c>
      <c r="J47" s="3">
        <v>10324</v>
      </c>
      <c r="K47" s="4">
        <v>5.8309769999999997E-2</v>
      </c>
      <c r="L47" s="4">
        <v>-4.1356049999999998E-2</v>
      </c>
      <c r="M47" s="3">
        <v>9965</v>
      </c>
      <c r="N47" s="4">
        <v>5.572158E-2</v>
      </c>
      <c r="O47" s="4">
        <v>-3.4710699999999997E-2</v>
      </c>
      <c r="P47" s="3">
        <v>9806</v>
      </c>
      <c r="Q47" s="4">
        <v>5.4116640000000001E-2</v>
      </c>
      <c r="R47" s="4">
        <v>-1.5987709999999999E-2</v>
      </c>
      <c r="S47" s="3">
        <v>9838</v>
      </c>
      <c r="T47" s="4">
        <v>5.2341209999999999E-2</v>
      </c>
      <c r="U47" s="4">
        <v>3.3108500000000002E-3</v>
      </c>
      <c r="V47" s="3">
        <v>9681</v>
      </c>
      <c r="W47" s="4">
        <v>5.1423719999999999E-2</v>
      </c>
      <c r="X47" s="4">
        <v>-1.5977990000000001E-2</v>
      </c>
      <c r="Y47" s="3">
        <v>9773</v>
      </c>
      <c r="Z47" s="4">
        <v>5.3087660000000002E-2</v>
      </c>
      <c r="AA47" s="4">
        <v>9.4392799999999995E-3</v>
      </c>
      <c r="AB47" s="3">
        <v>9945</v>
      </c>
      <c r="AC47" s="4">
        <v>5.2673789999999998E-2</v>
      </c>
      <c r="AD47" s="4">
        <v>1.7682440000000001E-2</v>
      </c>
      <c r="AE47" s="3">
        <v>9854</v>
      </c>
      <c r="AF47" s="4">
        <v>5.1071159999999997E-2</v>
      </c>
      <c r="AG47" s="4">
        <v>-9.2084100000000002E-3</v>
      </c>
    </row>
    <row r="48" spans="1:33">
      <c r="A48" s="2" t="s">
        <v>49</v>
      </c>
      <c r="B48" s="2" t="s">
        <v>46</v>
      </c>
      <c r="C48" s="2" t="s">
        <v>71</v>
      </c>
      <c r="D48" s="3">
        <v>133</v>
      </c>
      <c r="E48" s="4">
        <v>7.9894999999999999E-4</v>
      </c>
      <c r="F48" s="4"/>
      <c r="G48" s="3">
        <v>40</v>
      </c>
      <c r="H48" s="4">
        <v>2.3093000000000001E-4</v>
      </c>
      <c r="I48" s="4">
        <v>-0.70074574999999995</v>
      </c>
      <c r="J48" s="3">
        <v>40</v>
      </c>
      <c r="K48" s="4">
        <v>2.2651E-4</v>
      </c>
      <c r="L48" s="4">
        <v>6.3707700000000004E-3</v>
      </c>
      <c r="M48" s="3">
        <v>35</v>
      </c>
      <c r="N48" s="4">
        <v>1.9567E-4</v>
      </c>
      <c r="O48" s="4">
        <v>-0.12740825</v>
      </c>
      <c r="P48" s="3">
        <v>28</v>
      </c>
      <c r="Q48" s="4">
        <v>1.5195000000000001E-4</v>
      </c>
      <c r="R48" s="4">
        <v>-0.21320045000000001</v>
      </c>
      <c r="S48" s="5" t="s">
        <v>86</v>
      </c>
      <c r="T48" s="6" t="s">
        <v>86</v>
      </c>
      <c r="U48" s="6" t="s">
        <v>86</v>
      </c>
      <c r="V48" s="5" t="s">
        <v>86</v>
      </c>
      <c r="W48" s="6" t="s">
        <v>86</v>
      </c>
      <c r="X48" s="6" t="s">
        <v>86</v>
      </c>
      <c r="Y48" s="3">
        <v>10</v>
      </c>
      <c r="Z48" s="4">
        <v>5.6159999999999998E-5</v>
      </c>
      <c r="AA48" s="6" t="s">
        <v>86</v>
      </c>
      <c r="AB48" s="5" t="s">
        <v>86</v>
      </c>
      <c r="AC48" s="6" t="s">
        <v>86</v>
      </c>
      <c r="AD48" s="6" t="s">
        <v>86</v>
      </c>
      <c r="AE48" s="5" t="s">
        <v>86</v>
      </c>
      <c r="AF48" s="6" t="s">
        <v>86</v>
      </c>
      <c r="AG48" s="6" t="s">
        <v>86</v>
      </c>
    </row>
    <row r="49" spans="1:33">
      <c r="A49" s="2" t="s">
        <v>49</v>
      </c>
      <c r="B49" s="2" t="s">
        <v>46</v>
      </c>
      <c r="C49" s="2" t="s">
        <v>48</v>
      </c>
      <c r="D49" s="3">
        <v>166667</v>
      </c>
      <c r="E49" s="4">
        <v>1</v>
      </c>
      <c r="F49" s="4"/>
      <c r="G49" s="3">
        <v>172559</v>
      </c>
      <c r="H49" s="4">
        <v>1</v>
      </c>
      <c r="I49" s="4">
        <v>3.5350189999999997E-2</v>
      </c>
      <c r="J49" s="3">
        <v>177046</v>
      </c>
      <c r="K49" s="4">
        <v>1</v>
      </c>
      <c r="L49" s="4">
        <v>2.6004940000000001E-2</v>
      </c>
      <c r="M49" s="3">
        <v>178839</v>
      </c>
      <c r="N49" s="4">
        <v>1</v>
      </c>
      <c r="O49" s="4">
        <v>1.012562E-2</v>
      </c>
      <c r="P49" s="3">
        <v>181198</v>
      </c>
      <c r="Q49" s="4">
        <v>1</v>
      </c>
      <c r="R49" s="4">
        <v>1.319525E-2</v>
      </c>
      <c r="S49" s="3">
        <v>187965</v>
      </c>
      <c r="T49" s="4">
        <v>1</v>
      </c>
      <c r="U49" s="4">
        <v>3.7343300000000003E-2</v>
      </c>
      <c r="V49" s="3">
        <v>188262</v>
      </c>
      <c r="W49" s="4">
        <v>1</v>
      </c>
      <c r="X49" s="4">
        <v>1.5787399999999999E-3</v>
      </c>
      <c r="Y49" s="3">
        <v>184082</v>
      </c>
      <c r="Z49" s="4">
        <v>1</v>
      </c>
      <c r="AA49" s="4">
        <v>-2.219981E-2</v>
      </c>
      <c r="AB49" s="3">
        <v>188809</v>
      </c>
      <c r="AC49" s="4">
        <v>1</v>
      </c>
      <c r="AD49" s="4">
        <v>2.5678570000000001E-2</v>
      </c>
      <c r="AE49" s="3">
        <v>192941</v>
      </c>
      <c r="AF49" s="4">
        <v>1</v>
      </c>
      <c r="AG49" s="4">
        <v>2.1883099999999999E-2</v>
      </c>
    </row>
    <row r="50" spans="1:33">
      <c r="A50" s="2" t="s">
        <v>49</v>
      </c>
      <c r="B50" s="2" t="s">
        <v>47</v>
      </c>
      <c r="C50" s="2" t="s">
        <v>64</v>
      </c>
      <c r="D50" s="3">
        <v>407</v>
      </c>
      <c r="E50" s="4">
        <v>3.31292E-3</v>
      </c>
      <c r="F50" s="4"/>
      <c r="G50" s="3">
        <v>416</v>
      </c>
      <c r="H50" s="4">
        <v>3.32124E-3</v>
      </c>
      <c r="I50" s="4">
        <v>2.2450000000000001E-2</v>
      </c>
      <c r="J50" s="3">
        <v>656</v>
      </c>
      <c r="K50" s="4">
        <v>4.8986699999999999E-3</v>
      </c>
      <c r="L50" s="4">
        <v>0.57548560000000004</v>
      </c>
      <c r="M50" s="3">
        <v>649</v>
      </c>
      <c r="N50" s="4">
        <v>4.8084699999999996E-3</v>
      </c>
      <c r="O50" s="4">
        <v>-9.4303400000000006E-3</v>
      </c>
      <c r="P50" s="3">
        <v>898</v>
      </c>
      <c r="Q50" s="4">
        <v>6.5648E-3</v>
      </c>
      <c r="R50" s="4">
        <v>0.38254052</v>
      </c>
      <c r="S50" s="3">
        <v>983</v>
      </c>
      <c r="T50" s="4">
        <v>7.2154799999999998E-3</v>
      </c>
      <c r="U50" s="4">
        <v>9.4740679999999994E-2</v>
      </c>
      <c r="V50" s="5" t="s">
        <v>86</v>
      </c>
      <c r="W50" s="6" t="s">
        <v>86</v>
      </c>
      <c r="X50" s="6" t="s">
        <v>86</v>
      </c>
      <c r="Y50" s="5" t="s">
        <v>86</v>
      </c>
      <c r="Z50" s="6" t="s">
        <v>86</v>
      </c>
      <c r="AA50" s="6" t="s">
        <v>86</v>
      </c>
      <c r="AB50" s="5" t="s">
        <v>86</v>
      </c>
      <c r="AC50" s="6" t="s">
        <v>86</v>
      </c>
      <c r="AD50" s="6" t="s">
        <v>86</v>
      </c>
      <c r="AE50" s="5" t="s">
        <v>86</v>
      </c>
      <c r="AF50" s="6" t="s">
        <v>86</v>
      </c>
      <c r="AG50" s="6" t="s">
        <v>86</v>
      </c>
    </row>
    <row r="51" spans="1:33">
      <c r="A51" s="2" t="s">
        <v>49</v>
      </c>
      <c r="B51" s="2" t="s">
        <v>47</v>
      </c>
      <c r="C51" s="2" t="s">
        <v>65</v>
      </c>
      <c r="D51" s="3">
        <v>6015</v>
      </c>
      <c r="E51" s="4">
        <v>4.8966170000000003E-2</v>
      </c>
      <c r="F51" s="4"/>
      <c r="G51" s="3">
        <v>7000</v>
      </c>
      <c r="H51" s="4">
        <v>5.5873119999999998E-2</v>
      </c>
      <c r="I51" s="4">
        <v>0.16375144999999999</v>
      </c>
      <c r="J51" s="3">
        <v>8068</v>
      </c>
      <c r="K51" s="4">
        <v>6.0291949999999997E-2</v>
      </c>
      <c r="L51" s="4">
        <v>0.15263665000000001</v>
      </c>
      <c r="M51" s="3">
        <v>8481</v>
      </c>
      <c r="N51" s="4">
        <v>6.2806799999999996E-2</v>
      </c>
      <c r="O51" s="4">
        <v>5.1244159999999997E-2</v>
      </c>
      <c r="P51" s="3">
        <v>10097</v>
      </c>
      <c r="Q51" s="4">
        <v>7.3834079999999996E-2</v>
      </c>
      <c r="R51" s="4">
        <v>0.19045696000000001</v>
      </c>
      <c r="S51" s="3">
        <v>10219</v>
      </c>
      <c r="T51" s="4">
        <v>7.5030239999999998E-2</v>
      </c>
      <c r="U51" s="4">
        <v>1.215449E-2</v>
      </c>
      <c r="V51" s="3">
        <v>10618</v>
      </c>
      <c r="W51" s="4">
        <v>7.5213370000000002E-2</v>
      </c>
      <c r="X51" s="4">
        <v>3.9045690000000001E-2</v>
      </c>
      <c r="Y51" s="3">
        <v>11750</v>
      </c>
      <c r="Z51" s="4">
        <v>8.1818539999999995E-2</v>
      </c>
      <c r="AA51" s="4">
        <v>0.10660389000000001</v>
      </c>
      <c r="AB51" s="3">
        <v>14941</v>
      </c>
      <c r="AC51" s="4">
        <v>9.1355190000000003E-2</v>
      </c>
      <c r="AD51" s="4">
        <v>0.27154507999999999</v>
      </c>
      <c r="AE51" s="3">
        <v>16742</v>
      </c>
      <c r="AF51" s="4">
        <v>0.10028983</v>
      </c>
      <c r="AG51" s="4">
        <v>0.12054117</v>
      </c>
    </row>
    <row r="52" spans="1:33">
      <c r="A52" s="2" t="s">
        <v>49</v>
      </c>
      <c r="B52" s="2" t="s">
        <v>47</v>
      </c>
      <c r="C52" s="2" t="s">
        <v>66</v>
      </c>
      <c r="D52" s="3">
        <v>21582</v>
      </c>
      <c r="E52" s="4">
        <v>0.17570483000000001</v>
      </c>
      <c r="F52" s="4"/>
      <c r="G52" s="3">
        <v>22670</v>
      </c>
      <c r="H52" s="4">
        <v>0.18095986999999999</v>
      </c>
      <c r="I52" s="4">
        <v>5.0393350000000003E-2</v>
      </c>
      <c r="J52" s="3">
        <v>23907</v>
      </c>
      <c r="K52" s="4">
        <v>0.17866002</v>
      </c>
      <c r="L52" s="4">
        <v>5.4584000000000001E-2</v>
      </c>
      <c r="M52" s="3">
        <v>25839</v>
      </c>
      <c r="N52" s="4">
        <v>0.19134466</v>
      </c>
      <c r="O52" s="4">
        <v>8.0799670000000004E-2</v>
      </c>
      <c r="P52" s="3">
        <v>26313</v>
      </c>
      <c r="Q52" s="4">
        <v>0.19241583000000001</v>
      </c>
      <c r="R52" s="4">
        <v>1.8328589999999999E-2</v>
      </c>
      <c r="S52" s="3">
        <v>25534</v>
      </c>
      <c r="T52" s="4">
        <v>0.18746673999999999</v>
      </c>
      <c r="U52" s="4">
        <v>-2.9600080000000001E-2</v>
      </c>
      <c r="V52" s="3">
        <v>26501</v>
      </c>
      <c r="W52" s="4">
        <v>0.18771259000000001</v>
      </c>
      <c r="X52" s="4">
        <v>3.7875230000000003E-2</v>
      </c>
      <c r="Y52" s="3">
        <v>27669</v>
      </c>
      <c r="Z52" s="4">
        <v>0.1926592</v>
      </c>
      <c r="AA52" s="4">
        <v>4.4075349999999999E-2</v>
      </c>
      <c r="AB52" s="3">
        <v>32490</v>
      </c>
      <c r="AC52" s="4">
        <v>0.19865635000000001</v>
      </c>
      <c r="AD52" s="4">
        <v>0.17425644000000001</v>
      </c>
      <c r="AE52" s="3">
        <v>32588</v>
      </c>
      <c r="AF52" s="4">
        <v>0.19521169999999999</v>
      </c>
      <c r="AG52" s="4">
        <v>3.0152500000000001E-3</v>
      </c>
    </row>
    <row r="53" spans="1:33">
      <c r="A53" s="2" t="s">
        <v>49</v>
      </c>
      <c r="B53" s="2" t="s">
        <v>47</v>
      </c>
      <c r="C53" s="2" t="s">
        <v>67</v>
      </c>
      <c r="D53" s="3">
        <v>28435</v>
      </c>
      <c r="E53" s="4">
        <v>0.23149754</v>
      </c>
      <c r="F53" s="4"/>
      <c r="G53" s="3">
        <v>28669</v>
      </c>
      <c r="H53" s="4">
        <v>0.22884815</v>
      </c>
      <c r="I53" s="4">
        <v>8.2178900000000003E-3</v>
      </c>
      <c r="J53" s="3">
        <v>30618</v>
      </c>
      <c r="K53" s="4">
        <v>0.22881197</v>
      </c>
      <c r="L53" s="4">
        <v>6.799057E-2</v>
      </c>
      <c r="M53" s="3">
        <v>31985</v>
      </c>
      <c r="N53" s="4">
        <v>0.23685553000000001</v>
      </c>
      <c r="O53" s="4">
        <v>4.4626489999999998E-2</v>
      </c>
      <c r="P53" s="3">
        <v>31136</v>
      </c>
      <c r="Q53" s="4">
        <v>0.22768769999999999</v>
      </c>
      <c r="R53" s="4">
        <v>-2.6536779999999999E-2</v>
      </c>
      <c r="S53" s="3">
        <v>30987</v>
      </c>
      <c r="T53" s="4">
        <v>0.22750228</v>
      </c>
      <c r="U53" s="4">
        <v>-4.7928500000000004E-3</v>
      </c>
      <c r="V53" s="3">
        <v>31046</v>
      </c>
      <c r="W53" s="4">
        <v>0.21990750000000001</v>
      </c>
      <c r="X53" s="4">
        <v>1.9135599999999999E-3</v>
      </c>
      <c r="Y53" s="3">
        <v>30252</v>
      </c>
      <c r="Z53" s="4">
        <v>0.21064462</v>
      </c>
      <c r="AA53" s="4">
        <v>-2.5580789999999999E-2</v>
      </c>
      <c r="AB53" s="3">
        <v>32813</v>
      </c>
      <c r="AC53" s="4">
        <v>0.20063095</v>
      </c>
      <c r="AD53" s="4">
        <v>8.467044E-2</v>
      </c>
      <c r="AE53" s="3">
        <v>33411</v>
      </c>
      <c r="AF53" s="4">
        <v>0.20014019999999999</v>
      </c>
      <c r="AG53" s="4">
        <v>1.8217460000000001E-2</v>
      </c>
    </row>
    <row r="54" spans="1:33">
      <c r="A54" s="2" t="s">
        <v>49</v>
      </c>
      <c r="B54" s="2" t="s">
        <v>47</v>
      </c>
      <c r="C54" s="2" t="s">
        <v>68</v>
      </c>
      <c r="D54" s="3">
        <v>33831</v>
      </c>
      <c r="E54" s="4">
        <v>0.27542129999999998</v>
      </c>
      <c r="F54" s="4"/>
      <c r="G54" s="3">
        <v>34271</v>
      </c>
      <c r="H54" s="4">
        <v>0.27356241999999997</v>
      </c>
      <c r="I54" s="4">
        <v>1.300666E-2</v>
      </c>
      <c r="J54" s="3">
        <v>36996</v>
      </c>
      <c r="K54" s="4">
        <v>0.27647037000000002</v>
      </c>
      <c r="L54" s="4">
        <v>7.9513860000000006E-2</v>
      </c>
      <c r="M54" s="3">
        <v>36157</v>
      </c>
      <c r="N54" s="4">
        <v>0.26775594000000003</v>
      </c>
      <c r="O54" s="4">
        <v>-2.265754E-2</v>
      </c>
      <c r="P54" s="3">
        <v>36318</v>
      </c>
      <c r="Q54" s="4">
        <v>0.26558116999999998</v>
      </c>
      <c r="R54" s="4">
        <v>4.4346100000000003E-3</v>
      </c>
      <c r="S54" s="3">
        <v>37006</v>
      </c>
      <c r="T54" s="4">
        <v>0.27169341000000002</v>
      </c>
      <c r="U54" s="4">
        <v>1.894123E-2</v>
      </c>
      <c r="V54" s="3">
        <v>38122</v>
      </c>
      <c r="W54" s="4">
        <v>0.27003059000000001</v>
      </c>
      <c r="X54" s="4">
        <v>3.0172190000000002E-2</v>
      </c>
      <c r="Y54" s="3">
        <v>38551</v>
      </c>
      <c r="Z54" s="4">
        <v>0.26842930999999998</v>
      </c>
      <c r="AA54" s="4">
        <v>1.12359E-2</v>
      </c>
      <c r="AB54" s="3">
        <v>42746</v>
      </c>
      <c r="AC54" s="4">
        <v>0.26136196</v>
      </c>
      <c r="AD54" s="4">
        <v>0.10882418000000001</v>
      </c>
      <c r="AE54" s="3">
        <v>42602</v>
      </c>
      <c r="AF54" s="4">
        <v>0.25519582000000002</v>
      </c>
      <c r="AG54" s="4">
        <v>-3.36688E-3</v>
      </c>
    </row>
    <row r="55" spans="1:33">
      <c r="A55" s="2" t="s">
        <v>49</v>
      </c>
      <c r="B55" s="2" t="s">
        <v>47</v>
      </c>
      <c r="C55" s="2" t="s">
        <v>69</v>
      </c>
      <c r="D55" s="3">
        <v>19293</v>
      </c>
      <c r="E55" s="4">
        <v>0.15706561999999999</v>
      </c>
      <c r="F55" s="4"/>
      <c r="G55" s="3">
        <v>19225</v>
      </c>
      <c r="H55" s="4">
        <v>0.15346446999999999</v>
      </c>
      <c r="I55" s="4">
        <v>-3.49359E-3</v>
      </c>
      <c r="J55" s="3">
        <v>20311</v>
      </c>
      <c r="K55" s="4">
        <v>0.15178859</v>
      </c>
      <c r="L55" s="4">
        <v>5.6494780000000001E-2</v>
      </c>
      <c r="M55" s="3">
        <v>19300</v>
      </c>
      <c r="N55" s="4">
        <v>0.14291896000000001</v>
      </c>
      <c r="O55" s="4">
        <v>-4.9817640000000003E-2</v>
      </c>
      <c r="P55" s="3">
        <v>19497</v>
      </c>
      <c r="Q55" s="4">
        <v>0.14257864000000001</v>
      </c>
      <c r="R55" s="4">
        <v>1.024827E-2</v>
      </c>
      <c r="S55" s="3">
        <v>19370</v>
      </c>
      <c r="T55" s="4">
        <v>0.14221268000000001</v>
      </c>
      <c r="U55" s="4">
        <v>-6.5381800000000002E-3</v>
      </c>
      <c r="V55" s="3">
        <v>20780</v>
      </c>
      <c r="W55" s="4">
        <v>0.1471915</v>
      </c>
      <c r="X55" s="4">
        <v>7.2803999999999994E-2</v>
      </c>
      <c r="Y55" s="3">
        <v>21024</v>
      </c>
      <c r="Z55" s="4">
        <v>0.14639258999999999</v>
      </c>
      <c r="AA55" s="4">
        <v>1.174682E-2</v>
      </c>
      <c r="AB55" s="3">
        <v>23960</v>
      </c>
      <c r="AC55" s="4">
        <v>0.14649824</v>
      </c>
      <c r="AD55" s="4">
        <v>0.13962918999999999</v>
      </c>
      <c r="AE55" s="3">
        <v>24451</v>
      </c>
      <c r="AF55" s="4">
        <v>0.14646924</v>
      </c>
      <c r="AG55" s="4">
        <v>2.051211E-2</v>
      </c>
    </row>
    <row r="56" spans="1:33">
      <c r="A56" s="2" t="s">
        <v>49</v>
      </c>
      <c r="B56" s="2" t="s">
        <v>47</v>
      </c>
      <c r="C56" s="2" t="s">
        <v>70</v>
      </c>
      <c r="D56" s="3">
        <v>13203</v>
      </c>
      <c r="E56" s="4">
        <v>0.10748879</v>
      </c>
      <c r="F56" s="4"/>
      <c r="G56" s="3">
        <v>12986</v>
      </c>
      <c r="H56" s="4">
        <v>0.10365637</v>
      </c>
      <c r="I56" s="4">
        <v>-1.64732E-2</v>
      </c>
      <c r="J56" s="3">
        <v>13213</v>
      </c>
      <c r="K56" s="4">
        <v>9.8744319999999997E-2</v>
      </c>
      <c r="L56" s="4">
        <v>1.754168E-2</v>
      </c>
      <c r="M56" s="3">
        <v>12601</v>
      </c>
      <c r="N56" s="4">
        <v>9.3311279999999996E-2</v>
      </c>
      <c r="O56" s="4">
        <v>-4.6373619999999997E-2</v>
      </c>
      <c r="P56" s="3">
        <v>12460</v>
      </c>
      <c r="Q56" s="4">
        <v>9.1119000000000006E-2</v>
      </c>
      <c r="R56" s="4">
        <v>-1.1132029999999999E-2</v>
      </c>
      <c r="S56" s="3">
        <v>12092</v>
      </c>
      <c r="T56" s="4">
        <v>8.8777960000000003E-2</v>
      </c>
      <c r="U56" s="4">
        <v>-2.957164E-2</v>
      </c>
      <c r="V56" s="3">
        <v>13141</v>
      </c>
      <c r="W56" s="4">
        <v>9.3084879999999995E-2</v>
      </c>
      <c r="X56" s="4">
        <v>8.6800909999999995E-2</v>
      </c>
      <c r="Y56" s="3">
        <v>13204</v>
      </c>
      <c r="Z56" s="4">
        <v>9.1941090000000003E-2</v>
      </c>
      <c r="AA56" s="4">
        <v>4.7684199999999998E-3</v>
      </c>
      <c r="AB56" s="3">
        <v>14986</v>
      </c>
      <c r="AC56" s="4">
        <v>9.1631519999999994E-2</v>
      </c>
      <c r="AD56" s="4">
        <v>0.13497292</v>
      </c>
      <c r="AE56" s="3">
        <v>15069</v>
      </c>
      <c r="AF56" s="4">
        <v>9.0268100000000004E-2</v>
      </c>
      <c r="AG56" s="4">
        <v>5.5265799999999997E-3</v>
      </c>
    </row>
    <row r="57" spans="1:33">
      <c r="A57" s="2" t="s">
        <v>49</v>
      </c>
      <c r="B57" s="2" t="s">
        <v>47</v>
      </c>
      <c r="C57" s="2" t="s">
        <v>71</v>
      </c>
      <c r="D57" s="3">
        <v>67</v>
      </c>
      <c r="E57" s="4">
        <v>5.4283999999999995E-4</v>
      </c>
      <c r="F57" s="4"/>
      <c r="G57" s="3">
        <v>39</v>
      </c>
      <c r="H57" s="4">
        <v>3.1435000000000002E-4</v>
      </c>
      <c r="I57" s="4">
        <v>-0.40939164</v>
      </c>
      <c r="J57" s="3">
        <v>45</v>
      </c>
      <c r="K57" s="4">
        <v>3.3410999999999998E-4</v>
      </c>
      <c r="L57" s="4">
        <v>0.13531081</v>
      </c>
      <c r="M57" s="3">
        <v>27</v>
      </c>
      <c r="N57" s="4">
        <v>1.9835E-4</v>
      </c>
      <c r="O57" s="4">
        <v>-0.40091916</v>
      </c>
      <c r="P57" s="3">
        <v>30</v>
      </c>
      <c r="Q57" s="4">
        <v>2.1877999999999999E-4</v>
      </c>
      <c r="R57" s="4">
        <v>0.11699763000000001</v>
      </c>
      <c r="S57" s="3">
        <v>14</v>
      </c>
      <c r="T57" s="4">
        <v>1.0119999999999999E-4</v>
      </c>
      <c r="U57" s="4">
        <v>-0.53926691999999998</v>
      </c>
      <c r="V57" s="5" t="s">
        <v>86</v>
      </c>
      <c r="W57" s="6" t="s">
        <v>86</v>
      </c>
      <c r="X57" s="6" t="s">
        <v>86</v>
      </c>
      <c r="Y57" s="5" t="s">
        <v>86</v>
      </c>
      <c r="Z57" s="6" t="s">
        <v>86</v>
      </c>
      <c r="AA57" s="6" t="s">
        <v>86</v>
      </c>
      <c r="AB57" s="5" t="s">
        <v>86</v>
      </c>
      <c r="AC57" s="6" t="s">
        <v>86</v>
      </c>
      <c r="AD57" s="6" t="s">
        <v>86</v>
      </c>
      <c r="AE57" s="5" t="s">
        <v>86</v>
      </c>
      <c r="AF57" s="6" t="s">
        <v>86</v>
      </c>
      <c r="AG57" s="6" t="s">
        <v>86</v>
      </c>
    </row>
    <row r="58" spans="1:33">
      <c r="A58" s="2" t="s">
        <v>49</v>
      </c>
      <c r="B58" s="2" t="s">
        <v>47</v>
      </c>
      <c r="C58" s="2" t="s">
        <v>48</v>
      </c>
      <c r="D58" s="3">
        <v>122832</v>
      </c>
      <c r="E58" s="4">
        <v>1</v>
      </c>
      <c r="F58" s="4"/>
      <c r="G58" s="3">
        <v>125275</v>
      </c>
      <c r="H58" s="4">
        <v>1</v>
      </c>
      <c r="I58" s="4">
        <v>1.9890109999999999E-2</v>
      </c>
      <c r="J58" s="3">
        <v>133814</v>
      </c>
      <c r="K58" s="4">
        <v>1</v>
      </c>
      <c r="L58" s="4">
        <v>6.8159429999999993E-2</v>
      </c>
      <c r="M58" s="3">
        <v>135039</v>
      </c>
      <c r="N58" s="4">
        <v>1</v>
      </c>
      <c r="O58" s="4">
        <v>9.15119E-3</v>
      </c>
      <c r="P58" s="3">
        <v>136748</v>
      </c>
      <c r="Q58" s="4">
        <v>1</v>
      </c>
      <c r="R58" s="4">
        <v>1.265965E-2</v>
      </c>
      <c r="S58" s="3">
        <v>136204</v>
      </c>
      <c r="T58" s="4">
        <v>1</v>
      </c>
      <c r="U58" s="4">
        <v>-3.9817200000000002E-3</v>
      </c>
      <c r="V58" s="3">
        <v>141177</v>
      </c>
      <c r="W58" s="4">
        <v>1</v>
      </c>
      <c r="X58" s="4">
        <v>3.6515899999999997E-2</v>
      </c>
      <c r="Y58" s="3">
        <v>143615</v>
      </c>
      <c r="Z58" s="4">
        <v>1</v>
      </c>
      <c r="AA58" s="4">
        <v>1.726828E-2</v>
      </c>
      <c r="AB58" s="3">
        <v>163550</v>
      </c>
      <c r="AC58" s="4">
        <v>1</v>
      </c>
      <c r="AD58" s="4">
        <v>0.13880732000000001</v>
      </c>
      <c r="AE58" s="3">
        <v>166938</v>
      </c>
      <c r="AF58" s="4">
        <v>1</v>
      </c>
      <c r="AG58" s="4">
        <v>2.0714159999999999E-2</v>
      </c>
    </row>
  </sheetData>
  <autoFilter ref="A4:AG4" xr:uid="{00000000-0009-0000-0000-000007000000}"/>
  <mergeCells count="13">
    <mergeCell ref="A1:AG1"/>
    <mergeCell ref="A2:AG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AG70"/>
  <sheetViews>
    <sheetView tabSelected="1" workbookViewId="0">
      <pane xSplit="3" ySplit="4" topLeftCell="Z15" activePane="bottomRight" state="frozen"/>
      <selection pane="bottomRight" activeCell="B4" sqref="B4"/>
      <selection pane="bottomLeft"/>
      <selection pane="topRight"/>
    </sheetView>
  </sheetViews>
  <sheetFormatPr defaultColWidth="11.42578125" defaultRowHeight="15"/>
  <cols>
    <col min="1" max="1" width="31.7109375" customWidth="1"/>
    <col min="2" max="2" width="20.7109375" customWidth="1"/>
    <col min="3" max="3" width="34.7109375" customWidth="1"/>
    <col min="4" max="4" width="12.7109375" customWidth="1"/>
    <col min="5" max="5" width="10.7109375" customWidth="1"/>
    <col min="6" max="6" width="29.7109375" customWidth="1"/>
    <col min="7" max="7" width="12.7109375" customWidth="1"/>
    <col min="8" max="8" width="10.7109375" customWidth="1"/>
    <col min="9" max="9" width="29.7109375" customWidth="1"/>
    <col min="10" max="10" width="12.7109375" customWidth="1"/>
    <col min="11" max="11" width="10.7109375" customWidth="1"/>
    <col min="12" max="12" width="29.7109375" customWidth="1"/>
    <col min="13" max="13" width="12.7109375" customWidth="1"/>
    <col min="14" max="14" width="10.7109375" customWidth="1"/>
    <col min="15" max="15" width="29.7109375" customWidth="1"/>
    <col min="16" max="16" width="12.7109375" customWidth="1"/>
    <col min="17" max="17" width="10.7109375" customWidth="1"/>
    <col min="18" max="18" width="29.7109375" customWidth="1"/>
    <col min="19" max="19" width="12.7109375" customWidth="1"/>
    <col min="20" max="20" width="10.7109375" customWidth="1"/>
    <col min="21" max="21" width="29.7109375" customWidth="1"/>
    <col min="22" max="22" width="12.7109375" customWidth="1"/>
    <col min="23" max="23" width="10.7109375" customWidth="1"/>
    <col min="24" max="24" width="29.7109375" customWidth="1"/>
    <col min="25" max="25" width="12.7109375" customWidth="1"/>
    <col min="26" max="26" width="10.7109375" customWidth="1"/>
    <col min="27" max="27" width="29.7109375" customWidth="1"/>
    <col min="28" max="28" width="12.7109375" customWidth="1"/>
    <col min="29" max="29" width="10.7109375" customWidth="1"/>
    <col min="30" max="30" width="29.7109375" customWidth="1"/>
    <col min="31" max="31" width="12.7109375" customWidth="1"/>
    <col min="32" max="32" width="10.7109375" customWidth="1"/>
    <col min="33" max="33" width="29.7109375" customWidth="1"/>
  </cols>
  <sheetData>
    <row r="1" spans="1:33" ht="21.95" customHeight="1">
      <c r="A1" s="10" t="s">
        <v>87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95" customHeight="1">
      <c r="A2" s="11" t="str">
        <f>HYPERLINK("#'Table of Contents'!A1","Return to Table of Contents")</f>
        <v>Return to Table of Contents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/>
      <c r="B3" s="12"/>
      <c r="C3" s="12"/>
      <c r="D3" s="12" t="s">
        <v>29</v>
      </c>
      <c r="E3" s="12"/>
      <c r="F3" s="12"/>
      <c r="G3" s="12" t="s">
        <v>30</v>
      </c>
      <c r="H3" s="12"/>
      <c r="I3" s="12"/>
      <c r="J3" s="12" t="s">
        <v>31</v>
      </c>
      <c r="K3" s="12"/>
      <c r="L3" s="12"/>
      <c r="M3" s="12" t="s">
        <v>32</v>
      </c>
      <c r="N3" s="12"/>
      <c r="O3" s="12"/>
      <c r="P3" s="12" t="s">
        <v>33</v>
      </c>
      <c r="Q3" s="12"/>
      <c r="R3" s="12"/>
      <c r="S3" s="12" t="s">
        <v>34</v>
      </c>
      <c r="T3" s="12"/>
      <c r="U3" s="12"/>
      <c r="V3" s="12" t="s">
        <v>35</v>
      </c>
      <c r="W3" s="12"/>
      <c r="X3" s="12"/>
      <c r="Y3" s="12" t="s">
        <v>36</v>
      </c>
      <c r="Z3" s="12"/>
      <c r="AA3" s="12"/>
      <c r="AB3" s="12" t="s">
        <v>37</v>
      </c>
      <c r="AC3" s="12"/>
      <c r="AD3" s="12"/>
      <c r="AE3" s="12" t="s">
        <v>38</v>
      </c>
      <c r="AF3" s="12"/>
      <c r="AG3" s="12"/>
    </row>
    <row r="4" spans="1:33">
      <c r="A4" s="1" t="s">
        <v>39</v>
      </c>
      <c r="B4" s="1" t="s">
        <v>40</v>
      </c>
      <c r="C4" s="1" t="s">
        <v>73</v>
      </c>
      <c r="D4" s="1" t="s">
        <v>41</v>
      </c>
      <c r="E4" s="1" t="s">
        <v>42</v>
      </c>
      <c r="F4" s="1" t="s">
        <v>43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42</v>
      </c>
      <c r="L4" s="1" t="s">
        <v>43</v>
      </c>
      <c r="M4" s="1" t="s">
        <v>41</v>
      </c>
      <c r="N4" s="1" t="s">
        <v>42</v>
      </c>
      <c r="O4" s="1" t="s">
        <v>43</v>
      </c>
      <c r="P4" s="1" t="s">
        <v>41</v>
      </c>
      <c r="Q4" s="1" t="s">
        <v>42</v>
      </c>
      <c r="R4" s="1" t="s">
        <v>43</v>
      </c>
      <c r="S4" s="1" t="s">
        <v>41</v>
      </c>
      <c r="T4" s="1" t="s">
        <v>42</v>
      </c>
      <c r="U4" s="1" t="s">
        <v>43</v>
      </c>
      <c r="V4" s="1" t="s">
        <v>41</v>
      </c>
      <c r="W4" s="1" t="s">
        <v>42</v>
      </c>
      <c r="X4" s="1" t="s">
        <v>43</v>
      </c>
      <c r="Y4" s="1" t="s">
        <v>41</v>
      </c>
      <c r="Z4" s="1" t="s">
        <v>42</v>
      </c>
      <c r="AA4" s="1" t="s">
        <v>43</v>
      </c>
      <c r="AB4" s="1" t="s">
        <v>41</v>
      </c>
      <c r="AC4" s="1" t="s">
        <v>42</v>
      </c>
      <c r="AD4" s="1" t="s">
        <v>43</v>
      </c>
      <c r="AE4" s="1" t="s">
        <v>41</v>
      </c>
      <c r="AF4" s="1" t="s">
        <v>42</v>
      </c>
      <c r="AG4" s="1" t="s">
        <v>43</v>
      </c>
    </row>
    <row r="5" spans="1:33">
      <c r="A5" s="2" t="s">
        <v>44</v>
      </c>
      <c r="B5" s="2" t="s">
        <v>45</v>
      </c>
      <c r="C5" s="2" t="s">
        <v>74</v>
      </c>
      <c r="D5" s="3">
        <v>726850</v>
      </c>
      <c r="E5" s="4">
        <v>0.50444641000000001</v>
      </c>
      <c r="F5" s="4"/>
      <c r="G5" s="3">
        <v>754629</v>
      </c>
      <c r="H5" s="4">
        <v>0.51884761000000001</v>
      </c>
      <c r="I5" s="4">
        <v>3.8218080000000001E-2</v>
      </c>
      <c r="J5" s="3">
        <v>761638</v>
      </c>
      <c r="K5" s="4">
        <v>0.52043413999999999</v>
      </c>
      <c r="L5" s="4">
        <v>9.28819E-3</v>
      </c>
      <c r="M5" s="3">
        <v>778013</v>
      </c>
      <c r="N5" s="4">
        <v>0.52521375000000003</v>
      </c>
      <c r="O5" s="4">
        <v>2.149999E-2</v>
      </c>
      <c r="P5" s="3">
        <v>774089</v>
      </c>
      <c r="Q5" s="4">
        <v>0.52326828000000003</v>
      </c>
      <c r="R5" s="4">
        <v>-5.0435599999999999E-3</v>
      </c>
      <c r="S5" s="3">
        <v>774000</v>
      </c>
      <c r="T5" s="4">
        <v>0.51694852999999996</v>
      </c>
      <c r="U5" s="4">
        <v>-1.1476000000000001E-4</v>
      </c>
      <c r="V5" s="3">
        <v>742400</v>
      </c>
      <c r="W5" s="4">
        <v>0.51296306999999997</v>
      </c>
      <c r="X5" s="4">
        <v>-4.0827830000000002E-2</v>
      </c>
      <c r="Y5" s="3">
        <v>721873</v>
      </c>
      <c r="Z5" s="4">
        <v>0.50877656999999998</v>
      </c>
      <c r="AA5" s="4">
        <v>-2.7648349999999999E-2</v>
      </c>
      <c r="AB5" s="3">
        <v>708094</v>
      </c>
      <c r="AC5" s="4">
        <v>0.50319902999999999</v>
      </c>
      <c r="AD5" s="4">
        <v>-1.9088480000000001E-2</v>
      </c>
      <c r="AE5" s="3">
        <v>715780</v>
      </c>
      <c r="AF5" s="4">
        <v>0.49240188000000001</v>
      </c>
      <c r="AG5" s="4">
        <v>1.085412E-2</v>
      </c>
    </row>
    <row r="6" spans="1:33">
      <c r="A6" s="2" t="s">
        <v>44</v>
      </c>
      <c r="B6" s="2" t="s">
        <v>45</v>
      </c>
      <c r="C6" s="2" t="s">
        <v>75</v>
      </c>
      <c r="D6" s="3">
        <v>117437</v>
      </c>
      <c r="E6" s="4">
        <v>8.1503629999999994E-2</v>
      </c>
      <c r="F6" s="4"/>
      <c r="G6" s="3">
        <v>129449</v>
      </c>
      <c r="H6" s="4">
        <v>8.9002860000000003E-2</v>
      </c>
      <c r="I6" s="4">
        <v>0.10227719</v>
      </c>
      <c r="J6" s="3">
        <v>139269</v>
      </c>
      <c r="K6" s="4">
        <v>9.5163520000000001E-2</v>
      </c>
      <c r="L6" s="4">
        <v>7.5859979999999994E-2</v>
      </c>
      <c r="M6" s="3">
        <v>154122</v>
      </c>
      <c r="N6" s="4">
        <v>0.10404331</v>
      </c>
      <c r="O6" s="4">
        <v>0.10665363</v>
      </c>
      <c r="P6" s="3">
        <v>162446</v>
      </c>
      <c r="Q6" s="4">
        <v>0.10981021000000001</v>
      </c>
      <c r="R6" s="4">
        <v>5.400903E-2</v>
      </c>
      <c r="S6" s="3">
        <v>173701</v>
      </c>
      <c r="T6" s="4">
        <v>0.11601380999999999</v>
      </c>
      <c r="U6" s="4">
        <v>6.9286810000000004E-2</v>
      </c>
      <c r="V6" s="3">
        <v>168834</v>
      </c>
      <c r="W6" s="4">
        <v>0.11665634</v>
      </c>
      <c r="X6" s="4">
        <v>-2.8022020000000002E-2</v>
      </c>
      <c r="Y6" s="3">
        <v>166731</v>
      </c>
      <c r="Z6" s="4">
        <v>0.1175122</v>
      </c>
      <c r="AA6" s="4">
        <v>-1.245486E-2</v>
      </c>
      <c r="AB6" s="3">
        <v>169991</v>
      </c>
      <c r="AC6" s="4">
        <v>0.12080251</v>
      </c>
      <c r="AD6" s="4">
        <v>1.9553790000000001E-2</v>
      </c>
      <c r="AE6" s="3">
        <v>177664</v>
      </c>
      <c r="AF6" s="4">
        <v>0.12221915</v>
      </c>
      <c r="AG6" s="4">
        <v>4.5133779999999998E-2</v>
      </c>
    </row>
    <row r="7" spans="1:33">
      <c r="A7" s="2" t="s">
        <v>44</v>
      </c>
      <c r="B7" s="2" t="s">
        <v>45</v>
      </c>
      <c r="C7" s="2" t="s">
        <v>76</v>
      </c>
      <c r="D7" s="3">
        <v>106172</v>
      </c>
      <c r="E7" s="4">
        <v>7.3685319999999999E-2</v>
      </c>
      <c r="F7" s="4"/>
      <c r="G7" s="3">
        <v>111634</v>
      </c>
      <c r="H7" s="4">
        <v>7.6754649999999994E-2</v>
      </c>
      <c r="I7" s="4">
        <v>5.1447399999999997E-2</v>
      </c>
      <c r="J7" s="3">
        <v>113402</v>
      </c>
      <c r="K7" s="4">
        <v>7.7488600000000005E-2</v>
      </c>
      <c r="L7" s="4">
        <v>1.5833079999999999E-2</v>
      </c>
      <c r="M7" s="3">
        <v>116758</v>
      </c>
      <c r="N7" s="4">
        <v>7.8819609999999998E-2</v>
      </c>
      <c r="O7" s="4">
        <v>2.9590419999999999E-2</v>
      </c>
      <c r="P7" s="3">
        <v>118035</v>
      </c>
      <c r="Q7" s="4">
        <v>7.9789479999999996E-2</v>
      </c>
      <c r="R7" s="4">
        <v>1.094413E-2</v>
      </c>
      <c r="S7" s="3">
        <v>122463</v>
      </c>
      <c r="T7" s="4">
        <v>8.1792199999999995E-2</v>
      </c>
      <c r="U7" s="4">
        <v>3.751289E-2</v>
      </c>
      <c r="V7" s="3">
        <v>117571</v>
      </c>
      <c r="W7" s="4">
        <v>8.1235740000000001E-2</v>
      </c>
      <c r="X7" s="4">
        <v>-3.9951880000000002E-2</v>
      </c>
      <c r="Y7" s="3">
        <v>113141</v>
      </c>
      <c r="Z7" s="4">
        <v>7.974154E-2</v>
      </c>
      <c r="AA7" s="4">
        <v>-3.7679299999999999E-2</v>
      </c>
      <c r="AB7" s="3">
        <v>112043</v>
      </c>
      <c r="AC7" s="4">
        <v>7.9621929999999994E-2</v>
      </c>
      <c r="AD7" s="4">
        <v>-9.7034700000000005E-3</v>
      </c>
      <c r="AE7" s="3">
        <v>118995</v>
      </c>
      <c r="AF7" s="4">
        <v>8.1859360000000006E-2</v>
      </c>
      <c r="AG7" s="4">
        <v>6.204817E-2</v>
      </c>
    </row>
    <row r="8" spans="1:33">
      <c r="A8" s="2" t="s">
        <v>44</v>
      </c>
      <c r="B8" s="2" t="s">
        <v>45</v>
      </c>
      <c r="C8" s="2" t="s">
        <v>77</v>
      </c>
      <c r="D8" s="3">
        <v>77802</v>
      </c>
      <c r="E8" s="4">
        <v>5.3996080000000002E-2</v>
      </c>
      <c r="F8" s="4"/>
      <c r="G8" s="3">
        <v>89819</v>
      </c>
      <c r="H8" s="4">
        <v>6.1755270000000001E-2</v>
      </c>
      <c r="I8" s="4">
        <v>0.15445128999999999</v>
      </c>
      <c r="J8" s="3">
        <v>97863</v>
      </c>
      <c r="K8" s="4">
        <v>6.687042E-2</v>
      </c>
      <c r="L8" s="4">
        <v>8.9555239999999994E-2</v>
      </c>
      <c r="M8" s="3">
        <v>104440</v>
      </c>
      <c r="N8" s="4">
        <v>7.0504310000000001E-2</v>
      </c>
      <c r="O8" s="4">
        <v>6.7209480000000002E-2</v>
      </c>
      <c r="P8" s="3">
        <v>107758</v>
      </c>
      <c r="Q8" s="4">
        <v>7.2841870000000003E-2</v>
      </c>
      <c r="R8" s="4">
        <v>3.1765950000000001E-2</v>
      </c>
      <c r="S8" s="3">
        <v>112885</v>
      </c>
      <c r="T8" s="4">
        <v>7.5395229999999994E-2</v>
      </c>
      <c r="U8" s="4">
        <v>4.758689E-2</v>
      </c>
      <c r="V8" s="3">
        <v>112052</v>
      </c>
      <c r="W8" s="4">
        <v>7.7422569999999996E-2</v>
      </c>
      <c r="X8" s="4">
        <v>-7.3835599999999999E-3</v>
      </c>
      <c r="Y8" s="3">
        <v>112325</v>
      </c>
      <c r="Z8" s="4">
        <v>7.9166940000000005E-2</v>
      </c>
      <c r="AA8" s="4">
        <v>2.4406100000000002E-3</v>
      </c>
      <c r="AB8" s="3">
        <v>115095</v>
      </c>
      <c r="AC8" s="4">
        <v>8.1791000000000003E-2</v>
      </c>
      <c r="AD8" s="4">
        <v>2.4657640000000002E-2</v>
      </c>
      <c r="AE8" s="3">
        <v>120852</v>
      </c>
      <c r="AF8" s="4">
        <v>8.3137119999999995E-2</v>
      </c>
      <c r="AG8" s="4">
        <v>5.0021059999999999E-2</v>
      </c>
    </row>
    <row r="9" spans="1:33">
      <c r="A9" s="2" t="s">
        <v>44</v>
      </c>
      <c r="B9" s="2" t="s">
        <v>45</v>
      </c>
      <c r="C9" s="2" t="s">
        <v>78</v>
      </c>
      <c r="D9" s="3">
        <v>7574</v>
      </c>
      <c r="E9" s="4">
        <v>5.2565800000000003E-3</v>
      </c>
      <c r="F9" s="4"/>
      <c r="G9" s="3">
        <v>7646</v>
      </c>
      <c r="H9" s="4">
        <v>5.25677E-3</v>
      </c>
      <c r="I9" s="4">
        <v>9.4373500000000006E-3</v>
      </c>
      <c r="J9" s="3">
        <v>7577</v>
      </c>
      <c r="K9" s="4">
        <v>5.1773699999999997E-3</v>
      </c>
      <c r="L9" s="4">
        <v>-8.9876000000000001E-3</v>
      </c>
      <c r="M9" s="3">
        <v>7635</v>
      </c>
      <c r="N9" s="4">
        <v>5.1538399999999998E-3</v>
      </c>
      <c r="O9" s="4">
        <v>7.60336E-3</v>
      </c>
      <c r="P9" s="3">
        <v>8030</v>
      </c>
      <c r="Q9" s="4">
        <v>5.4284399999999997E-3</v>
      </c>
      <c r="R9" s="4">
        <v>5.186458E-2</v>
      </c>
      <c r="S9" s="3">
        <v>7958</v>
      </c>
      <c r="T9" s="4">
        <v>5.3152099999999999E-3</v>
      </c>
      <c r="U9" s="4">
        <v>-9.0011099999999997E-3</v>
      </c>
      <c r="V9" s="3">
        <v>7165</v>
      </c>
      <c r="W9" s="4">
        <v>4.9505199999999999E-3</v>
      </c>
      <c r="X9" s="4">
        <v>-9.9698889999999998E-2</v>
      </c>
      <c r="Y9" s="3">
        <v>6467</v>
      </c>
      <c r="Z9" s="4">
        <v>4.5576799999999997E-3</v>
      </c>
      <c r="AA9" s="4">
        <v>-9.7440449999999998E-2</v>
      </c>
      <c r="AB9" s="3">
        <v>6107</v>
      </c>
      <c r="AC9" s="4">
        <v>4.3401799999999999E-3</v>
      </c>
      <c r="AD9" s="4">
        <v>-5.5547190000000003E-2</v>
      </c>
      <c r="AE9" s="3">
        <v>6241</v>
      </c>
      <c r="AF9" s="4">
        <v>4.2933399999999997E-3</v>
      </c>
      <c r="AG9" s="4">
        <v>2.1872320000000001E-2</v>
      </c>
    </row>
    <row r="10" spans="1:33">
      <c r="A10" s="2" t="s">
        <v>44</v>
      </c>
      <c r="B10" s="2" t="s">
        <v>45</v>
      </c>
      <c r="C10" s="2" t="s">
        <v>79</v>
      </c>
      <c r="D10" s="3">
        <v>3088</v>
      </c>
      <c r="E10" s="4">
        <v>2.1428900000000002E-3</v>
      </c>
      <c r="F10" s="4"/>
      <c r="G10" s="3">
        <v>3277</v>
      </c>
      <c r="H10" s="4">
        <v>2.2534299999999998E-3</v>
      </c>
      <c r="I10" s="4">
        <v>6.1470249999999997E-2</v>
      </c>
      <c r="J10" s="3">
        <v>3373</v>
      </c>
      <c r="K10" s="4">
        <v>2.3045700000000001E-3</v>
      </c>
      <c r="L10" s="4">
        <v>2.905013E-2</v>
      </c>
      <c r="M10" s="3">
        <v>3315</v>
      </c>
      <c r="N10" s="4">
        <v>2.23799E-3</v>
      </c>
      <c r="O10" s="4">
        <v>-1.7039350000000002E-2</v>
      </c>
      <c r="P10" s="3">
        <v>3131</v>
      </c>
      <c r="Q10" s="4">
        <v>2.1166599999999998E-3</v>
      </c>
      <c r="R10" s="4">
        <v>-5.5484289999999999E-2</v>
      </c>
      <c r="S10" s="3">
        <v>3265</v>
      </c>
      <c r="T10" s="4">
        <v>2.1805499999999998E-3</v>
      </c>
      <c r="U10" s="4">
        <v>4.2654860000000003E-2</v>
      </c>
      <c r="V10" s="3">
        <v>2922</v>
      </c>
      <c r="W10" s="4">
        <v>2.01921E-3</v>
      </c>
      <c r="X10" s="4">
        <v>-0.10489621</v>
      </c>
      <c r="Y10" s="3">
        <v>2773</v>
      </c>
      <c r="Z10" s="4">
        <v>1.9545299999999999E-3</v>
      </c>
      <c r="AA10" s="4">
        <v>-5.104877E-2</v>
      </c>
      <c r="AB10" s="3">
        <v>2466</v>
      </c>
      <c r="AC10" s="4">
        <v>1.7527899999999999E-3</v>
      </c>
      <c r="AD10" s="4">
        <v>-0.11058593</v>
      </c>
      <c r="AE10" s="3">
        <v>2425</v>
      </c>
      <c r="AF10" s="4">
        <v>1.6679100000000001E-3</v>
      </c>
      <c r="AG10" s="4">
        <v>-1.7005860000000001E-2</v>
      </c>
    </row>
    <row r="11" spans="1:33">
      <c r="A11" s="2" t="s">
        <v>44</v>
      </c>
      <c r="B11" s="2" t="s">
        <v>45</v>
      </c>
      <c r="C11" s="2" t="s">
        <v>80</v>
      </c>
      <c r="D11" s="3">
        <v>38709</v>
      </c>
      <c r="E11" s="4">
        <v>2.6864989999999998E-2</v>
      </c>
      <c r="F11" s="4"/>
      <c r="G11" s="3">
        <v>44370</v>
      </c>
      <c r="H11" s="4">
        <v>3.0506410000000001E-2</v>
      </c>
      <c r="I11" s="4">
        <v>0.14622071</v>
      </c>
      <c r="J11" s="3">
        <v>47999</v>
      </c>
      <c r="K11" s="4">
        <v>3.2798300000000002E-2</v>
      </c>
      <c r="L11" s="4">
        <v>8.1806190000000001E-2</v>
      </c>
      <c r="M11" s="3">
        <v>51467</v>
      </c>
      <c r="N11" s="4">
        <v>3.4743950000000003E-2</v>
      </c>
      <c r="O11" s="4">
        <v>7.2249670000000002E-2</v>
      </c>
      <c r="P11" s="3">
        <v>55602</v>
      </c>
      <c r="Q11" s="4">
        <v>3.7586059999999998E-2</v>
      </c>
      <c r="R11" s="4">
        <v>8.0347189999999999E-2</v>
      </c>
      <c r="S11" s="3">
        <v>58571</v>
      </c>
      <c r="T11" s="4">
        <v>3.9119010000000003E-2</v>
      </c>
      <c r="U11" s="4">
        <v>5.3387799999999999E-2</v>
      </c>
      <c r="V11" s="3">
        <v>58463</v>
      </c>
      <c r="W11" s="4">
        <v>4.0395359999999998E-2</v>
      </c>
      <c r="X11" s="4">
        <v>-1.8370699999999999E-3</v>
      </c>
      <c r="Y11" s="3">
        <v>58674</v>
      </c>
      <c r="Z11" s="4">
        <v>4.1353189999999998E-2</v>
      </c>
      <c r="AA11" s="4">
        <v>3.5982499999999999E-3</v>
      </c>
      <c r="AB11" s="3">
        <v>62162</v>
      </c>
      <c r="AC11" s="4">
        <v>4.4174419999999999E-2</v>
      </c>
      <c r="AD11" s="4">
        <v>5.9446520000000003E-2</v>
      </c>
      <c r="AE11" s="3">
        <v>63314</v>
      </c>
      <c r="AF11" s="4">
        <v>4.3554990000000002E-2</v>
      </c>
      <c r="AG11" s="4">
        <v>1.853426E-2</v>
      </c>
    </row>
    <row r="12" spans="1:33">
      <c r="A12" s="2" t="s">
        <v>44</v>
      </c>
      <c r="B12" s="2" t="s">
        <v>45</v>
      </c>
      <c r="C12" s="2" t="s">
        <v>81</v>
      </c>
      <c r="D12" s="3">
        <v>21893</v>
      </c>
      <c r="E12" s="4">
        <v>1.519439E-2</v>
      </c>
      <c r="F12" s="4"/>
      <c r="G12" s="3">
        <v>25246</v>
      </c>
      <c r="H12" s="4">
        <v>1.7358080000000001E-2</v>
      </c>
      <c r="I12" s="4">
        <v>0.15314054999999999</v>
      </c>
      <c r="J12" s="3">
        <v>28165</v>
      </c>
      <c r="K12" s="4">
        <v>1.9245430000000001E-2</v>
      </c>
      <c r="L12" s="4">
        <v>0.11561694</v>
      </c>
      <c r="M12" s="3">
        <v>30227</v>
      </c>
      <c r="N12" s="4">
        <v>2.040558E-2</v>
      </c>
      <c r="O12" s="4">
        <v>7.3221549999999996E-2</v>
      </c>
      <c r="P12" s="3">
        <v>30498</v>
      </c>
      <c r="Q12" s="4">
        <v>2.0615749999999999E-2</v>
      </c>
      <c r="R12" s="4">
        <v>8.9413300000000008E-3</v>
      </c>
      <c r="S12" s="3">
        <v>29388</v>
      </c>
      <c r="T12" s="4">
        <v>1.9627769999999999E-2</v>
      </c>
      <c r="U12" s="4">
        <v>-3.639502E-2</v>
      </c>
      <c r="V12" s="3">
        <v>29061</v>
      </c>
      <c r="W12" s="4">
        <v>2.007944E-2</v>
      </c>
      <c r="X12" s="4">
        <v>-1.113185E-2</v>
      </c>
      <c r="Y12" s="3">
        <v>28600</v>
      </c>
      <c r="Z12" s="4">
        <v>2.015747E-2</v>
      </c>
      <c r="AA12" s="4">
        <v>-1.5837520000000001E-2</v>
      </c>
      <c r="AB12" s="3">
        <v>26278</v>
      </c>
      <c r="AC12" s="4">
        <v>1.867423E-2</v>
      </c>
      <c r="AD12" s="4">
        <v>-8.1194139999999998E-2</v>
      </c>
      <c r="AE12" s="3">
        <v>26587</v>
      </c>
      <c r="AF12" s="4">
        <v>1.8290150000000002E-2</v>
      </c>
      <c r="AG12" s="4">
        <v>1.177335E-2</v>
      </c>
    </row>
    <row r="13" spans="1:33">
      <c r="A13" s="2" t="s">
        <v>44</v>
      </c>
      <c r="B13" s="2" t="s">
        <v>45</v>
      </c>
      <c r="C13" s="2" t="s">
        <v>82</v>
      </c>
      <c r="D13" s="3">
        <v>61175</v>
      </c>
      <c r="E13" s="4">
        <v>4.2456590000000002E-2</v>
      </c>
      <c r="F13" s="4"/>
      <c r="G13" s="3">
        <v>56353</v>
      </c>
      <c r="H13" s="4">
        <v>3.874553E-2</v>
      </c>
      <c r="I13" s="4">
        <v>-7.8828780000000001E-2</v>
      </c>
      <c r="J13" s="3">
        <v>53029</v>
      </c>
      <c r="K13" s="4">
        <v>3.623552E-2</v>
      </c>
      <c r="L13" s="4">
        <v>-5.8972940000000001E-2</v>
      </c>
      <c r="M13" s="3">
        <v>51272</v>
      </c>
      <c r="N13" s="4">
        <v>3.4611910000000003E-2</v>
      </c>
      <c r="O13" s="4">
        <v>-3.3149980000000003E-2</v>
      </c>
      <c r="P13" s="3">
        <v>49826</v>
      </c>
      <c r="Q13" s="4">
        <v>3.3681599999999999E-2</v>
      </c>
      <c r="R13" s="4">
        <v>-2.8186579999999999E-2</v>
      </c>
      <c r="S13" s="3">
        <v>49238</v>
      </c>
      <c r="T13" s="4">
        <v>3.2885579999999998E-2</v>
      </c>
      <c r="U13" s="4">
        <v>-1.181079E-2</v>
      </c>
      <c r="V13" s="3">
        <v>47021</v>
      </c>
      <c r="W13" s="4">
        <v>3.2489110000000002E-2</v>
      </c>
      <c r="X13" s="4">
        <v>-4.5029270000000003E-2</v>
      </c>
      <c r="Y13" s="3">
        <v>45934</v>
      </c>
      <c r="Z13" s="4">
        <v>3.2374640000000003E-2</v>
      </c>
      <c r="AA13" s="4">
        <v>-2.3101529999999999E-2</v>
      </c>
      <c r="AB13" s="3">
        <v>44981</v>
      </c>
      <c r="AC13" s="4">
        <v>3.1965390000000003E-2</v>
      </c>
      <c r="AD13" s="4">
        <v>-2.0752960000000001E-2</v>
      </c>
      <c r="AE13" s="3">
        <v>45942</v>
      </c>
      <c r="AF13" s="4">
        <v>3.160462E-2</v>
      </c>
      <c r="AG13" s="4">
        <v>2.1360520000000001E-2</v>
      </c>
    </row>
    <row r="14" spans="1:33">
      <c r="A14" s="2" t="s">
        <v>44</v>
      </c>
      <c r="B14" s="2" t="s">
        <v>45</v>
      </c>
      <c r="C14" s="2" t="s">
        <v>83</v>
      </c>
      <c r="D14" s="3">
        <v>280185</v>
      </c>
      <c r="E14" s="4">
        <v>0.19445312000000001</v>
      </c>
      <c r="F14" s="4"/>
      <c r="G14" s="3">
        <v>232010</v>
      </c>
      <c r="H14" s="4">
        <v>0.15951937999999999</v>
      </c>
      <c r="I14" s="4">
        <v>-0.17193901</v>
      </c>
      <c r="J14" s="3">
        <v>211152</v>
      </c>
      <c r="K14" s="4">
        <v>0.14428213000000001</v>
      </c>
      <c r="L14" s="4">
        <v>-8.9901659999999994E-2</v>
      </c>
      <c r="M14" s="3">
        <v>184078</v>
      </c>
      <c r="N14" s="4">
        <v>0.12426576</v>
      </c>
      <c r="O14" s="4">
        <v>-0.12821979999999999</v>
      </c>
      <c r="P14" s="3">
        <v>169919</v>
      </c>
      <c r="Q14" s="4">
        <v>0.11486165</v>
      </c>
      <c r="R14" s="4">
        <v>-7.6920039999999995E-2</v>
      </c>
      <c r="S14" s="3">
        <v>165778</v>
      </c>
      <c r="T14" s="4">
        <v>0.1107221</v>
      </c>
      <c r="U14" s="4">
        <v>-2.4366889999999999E-2</v>
      </c>
      <c r="V14" s="3">
        <v>161789</v>
      </c>
      <c r="W14" s="4">
        <v>0.11178865</v>
      </c>
      <c r="X14" s="4">
        <v>-2.4064350000000002E-2</v>
      </c>
      <c r="Y14" s="3">
        <v>162323</v>
      </c>
      <c r="Z14" s="4">
        <v>0.11440525</v>
      </c>
      <c r="AA14" s="4">
        <v>3.2994299999999999E-3</v>
      </c>
      <c r="AB14" s="3">
        <v>159967</v>
      </c>
      <c r="AC14" s="4">
        <v>0.11367852000000001</v>
      </c>
      <c r="AD14" s="4">
        <v>-1.451591E-2</v>
      </c>
      <c r="AE14" s="3">
        <v>175850</v>
      </c>
      <c r="AF14" s="4">
        <v>0.12097149</v>
      </c>
      <c r="AG14" s="4">
        <v>9.9292290000000005E-2</v>
      </c>
    </row>
    <row r="15" spans="1:33">
      <c r="A15" s="2" t="s">
        <v>44</v>
      </c>
      <c r="B15" s="2" t="s">
        <v>45</v>
      </c>
      <c r="C15" s="2" t="s">
        <v>48</v>
      </c>
      <c r="D15" s="3">
        <v>1440886</v>
      </c>
      <c r="E15" s="4">
        <v>1</v>
      </c>
      <c r="F15" s="4"/>
      <c r="G15" s="3">
        <v>1454432</v>
      </c>
      <c r="H15" s="4">
        <v>1</v>
      </c>
      <c r="I15" s="4">
        <v>9.4011700000000004E-3</v>
      </c>
      <c r="J15" s="3">
        <v>1463466</v>
      </c>
      <c r="K15" s="4">
        <v>1</v>
      </c>
      <c r="L15" s="4">
        <v>6.2113999999999997E-3</v>
      </c>
      <c r="M15" s="3">
        <v>1481327</v>
      </c>
      <c r="N15" s="4">
        <v>1</v>
      </c>
      <c r="O15" s="4">
        <v>1.2204019999999999E-2</v>
      </c>
      <c r="P15" s="3">
        <v>1479335</v>
      </c>
      <c r="Q15" s="4">
        <v>1</v>
      </c>
      <c r="R15" s="4">
        <v>-1.3443800000000001E-3</v>
      </c>
      <c r="S15" s="3">
        <v>1497248</v>
      </c>
      <c r="T15" s="4">
        <v>1</v>
      </c>
      <c r="U15" s="4">
        <v>1.210892E-2</v>
      </c>
      <c r="V15" s="3">
        <v>1447277</v>
      </c>
      <c r="W15" s="4">
        <v>1</v>
      </c>
      <c r="X15" s="4">
        <v>-3.3375549999999997E-2</v>
      </c>
      <c r="Y15" s="3">
        <v>1418842</v>
      </c>
      <c r="Z15" s="4">
        <v>1</v>
      </c>
      <c r="AA15" s="4">
        <v>-1.9647290000000001E-2</v>
      </c>
      <c r="AB15" s="3">
        <v>1407185</v>
      </c>
      <c r="AC15" s="4">
        <v>1</v>
      </c>
      <c r="AD15" s="4">
        <v>-8.2158999999999999E-3</v>
      </c>
      <c r="AE15" s="3">
        <v>1453649</v>
      </c>
      <c r="AF15" s="4">
        <v>1</v>
      </c>
      <c r="AG15" s="4">
        <v>3.3019640000000003E-2</v>
      </c>
    </row>
    <row r="16" spans="1:33" hidden="1">
      <c r="A16" s="2" t="s">
        <v>44</v>
      </c>
      <c r="B16" s="2" t="s">
        <v>46</v>
      </c>
      <c r="C16" s="2" t="s">
        <v>74</v>
      </c>
      <c r="D16" s="3">
        <v>347342</v>
      </c>
      <c r="E16" s="4">
        <v>0.47632350000000001</v>
      </c>
      <c r="F16" s="4"/>
      <c r="G16" s="3">
        <v>347106</v>
      </c>
      <c r="H16" s="4">
        <v>0.48275625</v>
      </c>
      <c r="I16" s="4">
        <v>-6.8031999999999999E-4</v>
      </c>
      <c r="J16" s="3">
        <v>345148</v>
      </c>
      <c r="K16" s="4">
        <v>0.48293618999999999</v>
      </c>
      <c r="L16" s="4">
        <v>-5.6383600000000002E-3</v>
      </c>
      <c r="M16" s="3">
        <v>341133</v>
      </c>
      <c r="N16" s="4">
        <v>0.47126141999999999</v>
      </c>
      <c r="O16" s="4">
        <v>-1.163369E-2</v>
      </c>
      <c r="P16" s="3">
        <v>327481</v>
      </c>
      <c r="Q16" s="4">
        <v>0.46396235000000002</v>
      </c>
      <c r="R16" s="4">
        <v>-4.002095E-2</v>
      </c>
      <c r="S16" s="3">
        <v>324830</v>
      </c>
      <c r="T16" s="4">
        <v>0.45687046999999997</v>
      </c>
      <c r="U16" s="4">
        <v>-8.0937800000000001E-3</v>
      </c>
      <c r="V16" s="3">
        <v>308392</v>
      </c>
      <c r="W16" s="4">
        <v>0.45002185</v>
      </c>
      <c r="X16" s="4">
        <v>-5.060626E-2</v>
      </c>
      <c r="Y16" s="3">
        <v>287089</v>
      </c>
      <c r="Z16" s="4">
        <v>0.44500735000000002</v>
      </c>
      <c r="AA16" s="4">
        <v>-6.9077830000000007E-2</v>
      </c>
      <c r="AB16" s="3">
        <v>283961</v>
      </c>
      <c r="AC16" s="4">
        <v>0.43372952999999997</v>
      </c>
      <c r="AD16" s="4">
        <v>-1.0893669999999999E-2</v>
      </c>
      <c r="AE16" s="3">
        <v>274119</v>
      </c>
      <c r="AF16" s="4">
        <v>0.40762192000000003</v>
      </c>
      <c r="AG16" s="4">
        <v>-3.4658849999999998E-2</v>
      </c>
    </row>
    <row r="17" spans="1:33" hidden="1">
      <c r="A17" s="2" t="s">
        <v>44</v>
      </c>
      <c r="B17" s="2" t="s">
        <v>46</v>
      </c>
      <c r="C17" s="2" t="s">
        <v>75</v>
      </c>
      <c r="D17" s="3">
        <v>111301</v>
      </c>
      <c r="E17" s="4">
        <v>0.15263196000000001</v>
      </c>
      <c r="F17" s="4"/>
      <c r="G17" s="3">
        <v>124593</v>
      </c>
      <c r="H17" s="4">
        <v>0.17328457999999999</v>
      </c>
      <c r="I17" s="4">
        <v>0.11941984</v>
      </c>
      <c r="J17" s="3">
        <v>132353</v>
      </c>
      <c r="K17" s="4">
        <v>0.18518977</v>
      </c>
      <c r="L17" s="4">
        <v>6.2281389999999999E-2</v>
      </c>
      <c r="M17" s="3">
        <v>146596</v>
      </c>
      <c r="N17" s="4">
        <v>0.20251585999999999</v>
      </c>
      <c r="O17" s="4">
        <v>0.10761249000000001</v>
      </c>
      <c r="P17" s="3">
        <v>149570</v>
      </c>
      <c r="Q17" s="4">
        <v>0.21190466999999999</v>
      </c>
      <c r="R17" s="4">
        <v>2.0287090000000001E-2</v>
      </c>
      <c r="S17" s="3">
        <v>157083</v>
      </c>
      <c r="T17" s="4">
        <v>0.22093621999999999</v>
      </c>
      <c r="U17" s="4">
        <v>5.0235450000000001E-2</v>
      </c>
      <c r="V17" s="3">
        <v>152330</v>
      </c>
      <c r="W17" s="4">
        <v>0.22228877999999999</v>
      </c>
      <c r="X17" s="4">
        <v>-3.0257409999999998E-2</v>
      </c>
      <c r="Y17" s="3">
        <v>144764</v>
      </c>
      <c r="Z17" s="4">
        <v>0.22439439999999999</v>
      </c>
      <c r="AA17" s="4">
        <v>-4.967038E-2</v>
      </c>
      <c r="AB17" s="3">
        <v>148480</v>
      </c>
      <c r="AC17" s="4">
        <v>0.22679228000000001</v>
      </c>
      <c r="AD17" s="4">
        <v>2.5669460000000002E-2</v>
      </c>
      <c r="AE17" s="3">
        <v>156776</v>
      </c>
      <c r="AF17" s="4">
        <v>0.23312931000000001</v>
      </c>
      <c r="AG17" s="4">
        <v>5.5871039999999997E-2</v>
      </c>
    </row>
    <row r="18" spans="1:33" hidden="1">
      <c r="A18" s="2" t="s">
        <v>44</v>
      </c>
      <c r="B18" s="2" t="s">
        <v>46</v>
      </c>
      <c r="C18" s="2" t="s">
        <v>76</v>
      </c>
      <c r="D18" s="3">
        <v>80691</v>
      </c>
      <c r="E18" s="4">
        <v>0.11065405</v>
      </c>
      <c r="F18" s="4"/>
      <c r="G18" s="3">
        <v>81025</v>
      </c>
      <c r="H18" s="4">
        <v>0.11269042999999999</v>
      </c>
      <c r="I18" s="4">
        <v>4.1491899999999996E-3</v>
      </c>
      <c r="J18" s="3">
        <v>81238</v>
      </c>
      <c r="K18" s="4">
        <v>0.11366973</v>
      </c>
      <c r="L18" s="4">
        <v>2.6291700000000001E-3</v>
      </c>
      <c r="M18" s="3">
        <v>81798</v>
      </c>
      <c r="N18" s="4">
        <v>0.11300076000000001</v>
      </c>
      <c r="O18" s="4">
        <v>6.8906799999999997E-3</v>
      </c>
      <c r="P18" s="3">
        <v>78208</v>
      </c>
      <c r="Q18" s="4">
        <v>0.11080238000000001</v>
      </c>
      <c r="R18" s="4">
        <v>-4.388835E-2</v>
      </c>
      <c r="S18" s="3">
        <v>80344</v>
      </c>
      <c r="T18" s="4">
        <v>0.11300281</v>
      </c>
      <c r="U18" s="4">
        <v>2.730747E-2</v>
      </c>
      <c r="V18" s="3">
        <v>78023</v>
      </c>
      <c r="W18" s="4">
        <v>0.11385559000000001</v>
      </c>
      <c r="X18" s="4">
        <v>-2.888435E-2</v>
      </c>
      <c r="Y18" s="3">
        <v>72750</v>
      </c>
      <c r="Z18" s="4">
        <v>0.11276823</v>
      </c>
      <c r="AA18" s="4">
        <v>-6.7578659999999999E-2</v>
      </c>
      <c r="AB18" s="3">
        <v>73053</v>
      </c>
      <c r="AC18" s="4">
        <v>0.11158374</v>
      </c>
      <c r="AD18" s="4">
        <v>4.1655499999999996E-3</v>
      </c>
      <c r="AE18" s="3">
        <v>77135</v>
      </c>
      <c r="AF18" s="4">
        <v>0.11470095</v>
      </c>
      <c r="AG18" s="4">
        <v>5.5864940000000002E-2</v>
      </c>
    </row>
    <row r="19" spans="1:33" hidden="1">
      <c r="A19" s="2" t="s">
        <v>44</v>
      </c>
      <c r="B19" s="2" t="s">
        <v>46</v>
      </c>
      <c r="C19" s="2" t="s">
        <v>77</v>
      </c>
      <c r="D19" s="3">
        <v>28672</v>
      </c>
      <c r="E19" s="4">
        <v>3.9318440000000003E-2</v>
      </c>
      <c r="F19" s="4"/>
      <c r="G19" s="3">
        <v>31349</v>
      </c>
      <c r="H19" s="4">
        <v>4.3600670000000001E-2</v>
      </c>
      <c r="I19" s="4">
        <v>9.3390849999999997E-2</v>
      </c>
      <c r="J19" s="3">
        <v>33950</v>
      </c>
      <c r="K19" s="4">
        <v>4.7503120000000003E-2</v>
      </c>
      <c r="L19" s="4">
        <v>8.2957719999999999E-2</v>
      </c>
      <c r="M19" s="3">
        <v>35941</v>
      </c>
      <c r="N19" s="4">
        <v>4.9650590000000001E-2</v>
      </c>
      <c r="O19" s="4">
        <v>5.8639459999999997E-2</v>
      </c>
      <c r="P19" s="3">
        <v>35803</v>
      </c>
      <c r="Q19" s="4">
        <v>5.0724119999999998E-2</v>
      </c>
      <c r="R19" s="4">
        <v>-3.8355500000000001E-3</v>
      </c>
      <c r="S19" s="3">
        <v>36988</v>
      </c>
      <c r="T19" s="4">
        <v>5.2023460000000001E-2</v>
      </c>
      <c r="U19" s="4">
        <v>3.3106089999999998E-2</v>
      </c>
      <c r="V19" s="3">
        <v>35837</v>
      </c>
      <c r="W19" s="4">
        <v>5.2295040000000001E-2</v>
      </c>
      <c r="X19" s="4">
        <v>-3.112639E-2</v>
      </c>
      <c r="Y19" s="3">
        <v>33010</v>
      </c>
      <c r="Z19" s="4">
        <v>5.116826E-2</v>
      </c>
      <c r="AA19" s="4">
        <v>-7.8872139999999993E-2</v>
      </c>
      <c r="AB19" s="3">
        <v>33898</v>
      </c>
      <c r="AC19" s="4">
        <v>5.1776900000000001E-2</v>
      </c>
      <c r="AD19" s="4">
        <v>2.689627E-2</v>
      </c>
      <c r="AE19" s="3">
        <v>34125</v>
      </c>
      <c r="AF19" s="4">
        <v>5.0745369999999998E-2</v>
      </c>
      <c r="AG19" s="4">
        <v>6.7061600000000001E-3</v>
      </c>
    </row>
    <row r="20" spans="1:33" hidden="1">
      <c r="A20" s="2" t="s">
        <v>44</v>
      </c>
      <c r="B20" s="2" t="s">
        <v>46</v>
      </c>
      <c r="C20" s="2" t="s">
        <v>78</v>
      </c>
      <c r="D20" s="3">
        <v>6572</v>
      </c>
      <c r="E20" s="4">
        <v>9.01273E-3</v>
      </c>
      <c r="F20" s="4"/>
      <c r="G20" s="3">
        <v>6217</v>
      </c>
      <c r="H20" s="4">
        <v>8.6461400000000001E-3</v>
      </c>
      <c r="I20" s="4">
        <v>-5.4101570000000002E-2</v>
      </c>
      <c r="J20" s="3">
        <v>6319</v>
      </c>
      <c r="K20" s="4">
        <v>8.8421000000000003E-3</v>
      </c>
      <c r="L20" s="4">
        <v>1.6518999999999999E-2</v>
      </c>
      <c r="M20" s="3">
        <v>6321</v>
      </c>
      <c r="N20" s="4">
        <v>8.7328800000000002E-3</v>
      </c>
      <c r="O20" s="4">
        <v>3.4103999999999997E-4</v>
      </c>
      <c r="P20" s="3">
        <v>5783</v>
      </c>
      <c r="Q20" s="4">
        <v>8.1925100000000001E-3</v>
      </c>
      <c r="R20" s="4">
        <v>-8.5254430000000006E-2</v>
      </c>
      <c r="S20" s="3">
        <v>5433</v>
      </c>
      <c r="T20" s="4">
        <v>7.6411300000000003E-3</v>
      </c>
      <c r="U20" s="4">
        <v>-6.0490830000000002E-2</v>
      </c>
      <c r="V20" s="3">
        <v>5394</v>
      </c>
      <c r="W20" s="4">
        <v>7.8714700000000002E-3</v>
      </c>
      <c r="X20" s="4">
        <v>-7.10416E-3</v>
      </c>
      <c r="Y20" s="3">
        <v>4812</v>
      </c>
      <c r="Z20" s="4">
        <v>7.4587999999999998E-3</v>
      </c>
      <c r="AA20" s="4">
        <v>-0.10794210999999999</v>
      </c>
      <c r="AB20" s="3">
        <v>5133</v>
      </c>
      <c r="AC20" s="4">
        <v>7.8408499999999999E-3</v>
      </c>
      <c r="AD20" s="4">
        <v>6.6806019999999994E-2</v>
      </c>
      <c r="AE20" s="3">
        <v>4871</v>
      </c>
      <c r="AF20" s="4">
        <v>7.2432900000000003E-3</v>
      </c>
      <c r="AG20" s="4">
        <v>-5.1112419999999999E-2</v>
      </c>
    </row>
    <row r="21" spans="1:33" hidden="1">
      <c r="A21" s="2" t="s">
        <v>44</v>
      </c>
      <c r="B21" s="2" t="s">
        <v>46</v>
      </c>
      <c r="C21" s="2" t="s">
        <v>79</v>
      </c>
      <c r="D21" s="3">
        <v>2597</v>
      </c>
      <c r="E21" s="4">
        <v>3.5607899999999999E-3</v>
      </c>
      <c r="F21" s="4"/>
      <c r="G21" s="3">
        <v>2720</v>
      </c>
      <c r="H21" s="4">
        <v>3.7832400000000002E-3</v>
      </c>
      <c r="I21" s="4">
        <v>4.7603220000000002E-2</v>
      </c>
      <c r="J21" s="3">
        <v>2608</v>
      </c>
      <c r="K21" s="4">
        <v>3.6486999999999999E-3</v>
      </c>
      <c r="L21" s="4">
        <v>-4.1357360000000003E-2</v>
      </c>
      <c r="M21" s="3">
        <v>2561</v>
      </c>
      <c r="N21" s="4">
        <v>3.5377199999999998E-3</v>
      </c>
      <c r="O21" s="4">
        <v>-1.7956400000000001E-2</v>
      </c>
      <c r="P21" s="3">
        <v>2499</v>
      </c>
      <c r="Q21" s="4">
        <v>3.5406399999999998E-3</v>
      </c>
      <c r="R21" s="4">
        <v>-2.4114859999999998E-2</v>
      </c>
      <c r="S21" s="3">
        <v>2545</v>
      </c>
      <c r="T21" s="4">
        <v>3.5789900000000002E-3</v>
      </c>
      <c r="U21" s="4">
        <v>1.8215619999999998E-2</v>
      </c>
      <c r="V21" s="3">
        <v>2346</v>
      </c>
      <c r="W21" s="4">
        <v>3.4237199999999999E-3</v>
      </c>
      <c r="X21" s="4">
        <v>-7.7972479999999997E-2</v>
      </c>
      <c r="Y21" s="3">
        <v>2119</v>
      </c>
      <c r="Z21" s="4">
        <v>3.2849799999999998E-3</v>
      </c>
      <c r="AA21" s="4">
        <v>-9.6736890000000006E-2</v>
      </c>
      <c r="AB21" s="3">
        <v>2157</v>
      </c>
      <c r="AC21" s="4">
        <v>3.2944799999999998E-3</v>
      </c>
      <c r="AD21" s="4">
        <v>1.77579E-2</v>
      </c>
      <c r="AE21" s="3">
        <v>2219</v>
      </c>
      <c r="AF21" s="4">
        <v>3.2993200000000001E-3</v>
      </c>
      <c r="AG21" s="4">
        <v>2.8681229999999999E-2</v>
      </c>
    </row>
    <row r="22" spans="1:33" hidden="1">
      <c r="A22" s="2" t="s">
        <v>44</v>
      </c>
      <c r="B22" s="2" t="s">
        <v>46</v>
      </c>
      <c r="C22" s="2" t="s">
        <v>80</v>
      </c>
      <c r="D22" s="3">
        <v>22258</v>
      </c>
      <c r="E22" s="4">
        <v>3.052264E-2</v>
      </c>
      <c r="F22" s="4"/>
      <c r="G22" s="3">
        <v>23745</v>
      </c>
      <c r="H22" s="4">
        <v>3.3023990000000003E-2</v>
      </c>
      <c r="I22" s="4">
        <v>6.6807249999999999E-2</v>
      </c>
      <c r="J22" s="3">
        <v>25445</v>
      </c>
      <c r="K22" s="4">
        <v>3.5602389999999998E-2</v>
      </c>
      <c r="L22" s="4">
        <v>7.1598700000000001E-2</v>
      </c>
      <c r="M22" s="3">
        <v>27204</v>
      </c>
      <c r="N22" s="4">
        <v>3.758069E-2</v>
      </c>
      <c r="O22" s="4">
        <v>6.9132100000000002E-2</v>
      </c>
      <c r="P22" s="3">
        <v>27692</v>
      </c>
      <c r="Q22" s="4">
        <v>3.9232709999999997E-2</v>
      </c>
      <c r="R22" s="4">
        <v>1.7945369999999999E-2</v>
      </c>
      <c r="S22" s="3">
        <v>28674</v>
      </c>
      <c r="T22" s="4">
        <v>4.0330390000000001E-2</v>
      </c>
      <c r="U22" s="4">
        <v>3.5486379999999998E-2</v>
      </c>
      <c r="V22" s="3">
        <v>28828</v>
      </c>
      <c r="W22" s="4">
        <v>4.2067470000000003E-2</v>
      </c>
      <c r="X22" s="4">
        <v>5.3558499999999997E-3</v>
      </c>
      <c r="Y22" s="3">
        <v>27767</v>
      </c>
      <c r="Z22" s="4">
        <v>4.3041309999999999E-2</v>
      </c>
      <c r="AA22" s="4">
        <v>-3.6794779999999999E-2</v>
      </c>
      <c r="AB22" s="3">
        <v>29341</v>
      </c>
      <c r="AC22" s="4">
        <v>4.4816179999999997E-2</v>
      </c>
      <c r="AD22" s="4">
        <v>5.6672840000000002E-2</v>
      </c>
      <c r="AE22" s="3">
        <v>30320</v>
      </c>
      <c r="AF22" s="4">
        <v>4.508595E-2</v>
      </c>
      <c r="AG22" s="4">
        <v>3.3352960000000001E-2</v>
      </c>
    </row>
    <row r="23" spans="1:33" hidden="1">
      <c r="A23" s="2" t="s">
        <v>44</v>
      </c>
      <c r="B23" s="2" t="s">
        <v>46</v>
      </c>
      <c r="C23" s="2" t="s">
        <v>81</v>
      </c>
      <c r="D23" s="3">
        <v>5959</v>
      </c>
      <c r="E23" s="4">
        <v>8.1711900000000001E-3</v>
      </c>
      <c r="F23" s="4"/>
      <c r="G23" s="3">
        <v>7891</v>
      </c>
      <c r="H23" s="4">
        <v>1.097535E-2</v>
      </c>
      <c r="I23" s="4">
        <v>0.32437622999999999</v>
      </c>
      <c r="J23" s="3">
        <v>8622</v>
      </c>
      <c r="K23" s="4">
        <v>1.206401E-2</v>
      </c>
      <c r="L23" s="4">
        <v>9.2587260000000005E-2</v>
      </c>
      <c r="M23" s="3">
        <v>10180</v>
      </c>
      <c r="N23" s="4">
        <v>1.406377E-2</v>
      </c>
      <c r="O23" s="4">
        <v>0.18074361999999999</v>
      </c>
      <c r="P23" s="3">
        <v>8937</v>
      </c>
      <c r="Q23" s="4">
        <v>1.2661449999999999E-2</v>
      </c>
      <c r="R23" s="4">
        <v>-0.12214487</v>
      </c>
      <c r="S23" s="3">
        <v>8430</v>
      </c>
      <c r="T23" s="4">
        <v>1.1856439999999999E-2</v>
      </c>
      <c r="U23" s="4">
        <v>-5.6741100000000003E-2</v>
      </c>
      <c r="V23" s="3">
        <v>6809</v>
      </c>
      <c r="W23" s="4">
        <v>9.9355399999999996E-3</v>
      </c>
      <c r="X23" s="4">
        <v>-0.19231323</v>
      </c>
      <c r="Y23" s="3">
        <v>5941</v>
      </c>
      <c r="Z23" s="4">
        <v>9.2094900000000007E-3</v>
      </c>
      <c r="AA23" s="4">
        <v>-0.12738211999999999</v>
      </c>
      <c r="AB23" s="3">
        <v>6051</v>
      </c>
      <c r="AC23" s="4">
        <v>9.2418399999999994E-3</v>
      </c>
      <c r="AD23" s="4">
        <v>1.8389869999999999E-2</v>
      </c>
      <c r="AE23" s="3">
        <v>6502</v>
      </c>
      <c r="AF23" s="4">
        <v>9.6680399999999993E-3</v>
      </c>
      <c r="AG23" s="4">
        <v>7.4538779999999999E-2</v>
      </c>
    </row>
    <row r="24" spans="1:33" hidden="1">
      <c r="A24" s="2" t="s">
        <v>44</v>
      </c>
      <c r="B24" s="2" t="s">
        <v>46</v>
      </c>
      <c r="C24" s="2" t="s">
        <v>82</v>
      </c>
      <c r="D24" s="3">
        <v>22748</v>
      </c>
      <c r="E24" s="4">
        <v>3.119479E-2</v>
      </c>
      <c r="F24" s="4"/>
      <c r="G24" s="3">
        <v>19804</v>
      </c>
      <c r="H24" s="4">
        <v>2.7543959999999999E-2</v>
      </c>
      <c r="I24" s="4">
        <v>-0.12939162000000001</v>
      </c>
      <c r="J24" s="3">
        <v>17836</v>
      </c>
      <c r="K24" s="4">
        <v>2.4956909999999999E-2</v>
      </c>
      <c r="L24" s="4">
        <v>-9.9368999999999999E-2</v>
      </c>
      <c r="M24" s="3">
        <v>16418</v>
      </c>
      <c r="N24" s="4">
        <v>2.2680189999999999E-2</v>
      </c>
      <c r="O24" s="4">
        <v>-7.9546939999999997E-2</v>
      </c>
      <c r="P24" s="3">
        <v>15211</v>
      </c>
      <c r="Q24" s="4">
        <v>2.1550179999999999E-2</v>
      </c>
      <c r="R24" s="4">
        <v>-7.3500679999999999E-2</v>
      </c>
      <c r="S24" s="3">
        <v>14338</v>
      </c>
      <c r="T24" s="4">
        <v>2.0166860000000002E-2</v>
      </c>
      <c r="U24" s="4">
        <v>-5.7355900000000001E-2</v>
      </c>
      <c r="V24" s="3">
        <v>13853</v>
      </c>
      <c r="W24" s="4">
        <v>2.0214409999999999E-2</v>
      </c>
      <c r="X24" s="4">
        <v>-3.3885600000000002E-2</v>
      </c>
      <c r="Y24" s="3">
        <v>12801</v>
      </c>
      <c r="Z24" s="4">
        <v>1.9842439999999999E-2</v>
      </c>
      <c r="AA24" s="4">
        <v>-7.5910679999999994E-2</v>
      </c>
      <c r="AB24" s="3">
        <v>13566</v>
      </c>
      <c r="AC24" s="4">
        <v>2.0720510000000001E-2</v>
      </c>
      <c r="AD24" s="4">
        <v>5.9733029999999999E-2</v>
      </c>
      <c r="AE24" s="3">
        <v>15138</v>
      </c>
      <c r="AF24" s="4">
        <v>2.251123E-2</v>
      </c>
      <c r="AG24" s="4">
        <v>0.11594073000000001</v>
      </c>
    </row>
    <row r="25" spans="1:33" hidden="1">
      <c r="A25" s="2" t="s">
        <v>44</v>
      </c>
      <c r="B25" s="2" t="s">
        <v>46</v>
      </c>
      <c r="C25" s="2" t="s">
        <v>83</v>
      </c>
      <c r="D25" s="3">
        <v>101076</v>
      </c>
      <c r="E25" s="4">
        <v>0.13860991</v>
      </c>
      <c r="F25" s="4"/>
      <c r="G25" s="3">
        <v>74558</v>
      </c>
      <c r="H25" s="4">
        <v>0.10369538</v>
      </c>
      <c r="I25" s="4">
        <v>-0.26236133</v>
      </c>
      <c r="J25" s="3">
        <v>61168</v>
      </c>
      <c r="K25" s="4">
        <v>8.5587070000000001E-2</v>
      </c>
      <c r="L25" s="4">
        <v>-0.17958942999999999</v>
      </c>
      <c r="M25" s="3">
        <v>55721</v>
      </c>
      <c r="N25" s="4">
        <v>7.6976119999999995E-2</v>
      </c>
      <c r="O25" s="4">
        <v>-8.9051900000000003E-2</v>
      </c>
      <c r="P25" s="3">
        <v>54652</v>
      </c>
      <c r="Q25" s="4">
        <v>7.7428990000000003E-2</v>
      </c>
      <c r="R25" s="4">
        <v>-1.918183E-2</v>
      </c>
      <c r="S25" s="3">
        <v>52324</v>
      </c>
      <c r="T25" s="4">
        <v>7.3593220000000001E-2</v>
      </c>
      <c r="U25" s="4">
        <v>-4.2597700000000002E-2</v>
      </c>
      <c r="V25" s="3">
        <v>53470</v>
      </c>
      <c r="W25" s="4">
        <v>7.8026129999999999E-2</v>
      </c>
      <c r="X25" s="4">
        <v>2.18993E-2</v>
      </c>
      <c r="Y25" s="3">
        <v>54078</v>
      </c>
      <c r="Z25" s="4">
        <v>8.382473E-2</v>
      </c>
      <c r="AA25" s="4">
        <v>1.13743E-2</v>
      </c>
      <c r="AB25" s="3">
        <v>59056</v>
      </c>
      <c r="AC25" s="4">
        <v>9.0203690000000003E-2</v>
      </c>
      <c r="AD25" s="4">
        <v>9.205199E-2</v>
      </c>
      <c r="AE25" s="3">
        <v>71280</v>
      </c>
      <c r="AF25" s="4">
        <v>0.10599462</v>
      </c>
      <c r="AG25" s="4">
        <v>0.20698479</v>
      </c>
    </row>
    <row r="26" spans="1:33" hidden="1">
      <c r="A26" s="2" t="s">
        <v>44</v>
      </c>
      <c r="B26" s="2" t="s">
        <v>46</v>
      </c>
      <c r="C26" s="2" t="s">
        <v>48</v>
      </c>
      <c r="D26" s="3">
        <v>729214</v>
      </c>
      <c r="E26" s="4">
        <v>1</v>
      </c>
      <c r="F26" s="4"/>
      <c r="G26" s="3">
        <v>719008</v>
      </c>
      <c r="H26" s="4">
        <v>1</v>
      </c>
      <c r="I26" s="4">
        <v>-1.399631E-2</v>
      </c>
      <c r="J26" s="3">
        <v>714688</v>
      </c>
      <c r="K26" s="4">
        <v>1</v>
      </c>
      <c r="L26" s="4">
        <v>-6.0088499999999996E-3</v>
      </c>
      <c r="M26" s="3">
        <v>723872</v>
      </c>
      <c r="N26" s="4">
        <v>1</v>
      </c>
      <c r="O26" s="4">
        <v>1.285155E-2</v>
      </c>
      <c r="P26" s="3">
        <v>705835</v>
      </c>
      <c r="Q26" s="4">
        <v>1</v>
      </c>
      <c r="R26" s="4">
        <v>-2.491852E-2</v>
      </c>
      <c r="S26" s="3">
        <v>710989</v>
      </c>
      <c r="T26" s="4">
        <v>1</v>
      </c>
      <c r="U26" s="4">
        <v>7.3033300000000002E-3</v>
      </c>
      <c r="V26" s="3">
        <v>685282</v>
      </c>
      <c r="W26" s="4">
        <v>1</v>
      </c>
      <c r="X26" s="4">
        <v>-3.6158000000000003E-2</v>
      </c>
      <c r="Y26" s="3">
        <v>645132</v>
      </c>
      <c r="Z26" s="4">
        <v>1</v>
      </c>
      <c r="AA26" s="4">
        <v>-5.858787E-2</v>
      </c>
      <c r="AB26" s="3">
        <v>654696</v>
      </c>
      <c r="AC26" s="4">
        <v>1</v>
      </c>
      <c r="AD26" s="4">
        <v>1.4825039999999999E-2</v>
      </c>
      <c r="AE26" s="3">
        <v>672484</v>
      </c>
      <c r="AF26" s="4">
        <v>1</v>
      </c>
      <c r="AG26" s="4">
        <v>2.7169889999999999E-2</v>
      </c>
    </row>
    <row r="27" spans="1:33" hidden="1">
      <c r="A27" s="2" t="s">
        <v>44</v>
      </c>
      <c r="B27" s="2" t="s">
        <v>47</v>
      </c>
      <c r="C27" s="2" t="s">
        <v>74</v>
      </c>
      <c r="D27" s="3">
        <v>124512</v>
      </c>
      <c r="E27" s="4">
        <v>0.44143366000000001</v>
      </c>
      <c r="F27" s="4"/>
      <c r="G27" s="3">
        <v>125405</v>
      </c>
      <c r="H27" s="4">
        <v>0.44638459000000003</v>
      </c>
      <c r="I27" s="4">
        <v>7.1720300000000002E-3</v>
      </c>
      <c r="J27" s="3">
        <v>134293</v>
      </c>
      <c r="K27" s="4">
        <v>0.45297147999999998</v>
      </c>
      <c r="L27" s="4">
        <v>7.0870230000000006E-2</v>
      </c>
      <c r="M27" s="3">
        <v>140080</v>
      </c>
      <c r="N27" s="4">
        <v>0.46113694999999999</v>
      </c>
      <c r="O27" s="4">
        <v>4.3098869999999997E-2</v>
      </c>
      <c r="P27" s="3">
        <v>136827</v>
      </c>
      <c r="Q27" s="4">
        <v>0.45353015000000002</v>
      </c>
      <c r="R27" s="4">
        <v>-2.322633E-2</v>
      </c>
      <c r="S27" s="3">
        <v>131332</v>
      </c>
      <c r="T27" s="4">
        <v>0.45143399000000001</v>
      </c>
      <c r="U27" s="4">
        <v>-4.0157409999999998E-2</v>
      </c>
      <c r="V27" s="3">
        <v>133819</v>
      </c>
      <c r="W27" s="4">
        <v>0.43618557000000002</v>
      </c>
      <c r="X27" s="4">
        <v>1.8933510000000001E-2</v>
      </c>
      <c r="Y27" s="3">
        <v>138414</v>
      </c>
      <c r="Z27" s="4">
        <v>0.42086592</v>
      </c>
      <c r="AA27" s="4">
        <v>3.4339109999999999E-2</v>
      </c>
      <c r="AB27" s="3">
        <v>156208</v>
      </c>
      <c r="AC27" s="4">
        <v>0.40608751999999998</v>
      </c>
      <c r="AD27" s="4">
        <v>0.12855515000000001</v>
      </c>
      <c r="AE27" s="3">
        <v>155660</v>
      </c>
      <c r="AF27" s="4">
        <v>0.37743507999999998</v>
      </c>
      <c r="AG27" s="4">
        <v>-3.50944E-3</v>
      </c>
    </row>
    <row r="28" spans="1:33" hidden="1">
      <c r="A28" s="2" t="s">
        <v>44</v>
      </c>
      <c r="B28" s="2" t="s">
        <v>47</v>
      </c>
      <c r="C28" s="2" t="s">
        <v>75</v>
      </c>
      <c r="D28" s="3">
        <v>36444</v>
      </c>
      <c r="E28" s="4">
        <v>0.12920423</v>
      </c>
      <c r="F28" s="4"/>
      <c r="G28" s="3">
        <v>40290</v>
      </c>
      <c r="H28" s="4">
        <v>0.14341292999999999</v>
      </c>
      <c r="I28" s="4">
        <v>0.10553240999999999</v>
      </c>
      <c r="J28" s="3">
        <v>46855</v>
      </c>
      <c r="K28" s="4">
        <v>0.15804347999999999</v>
      </c>
      <c r="L28" s="4">
        <v>0.16295646</v>
      </c>
      <c r="M28" s="3">
        <v>51395</v>
      </c>
      <c r="N28" s="4">
        <v>0.16918975999999999</v>
      </c>
      <c r="O28" s="4">
        <v>9.689209E-2</v>
      </c>
      <c r="P28" s="3">
        <v>54742</v>
      </c>
      <c r="Q28" s="4">
        <v>0.18144826</v>
      </c>
      <c r="R28" s="4">
        <v>6.5114829999999999E-2</v>
      </c>
      <c r="S28" s="3">
        <v>54908</v>
      </c>
      <c r="T28" s="4">
        <v>0.18873714</v>
      </c>
      <c r="U28" s="4">
        <v>3.0359800000000002E-3</v>
      </c>
      <c r="V28" s="3">
        <v>59918</v>
      </c>
      <c r="W28" s="4">
        <v>0.19530289000000001</v>
      </c>
      <c r="X28" s="4">
        <v>9.1239559999999997E-2</v>
      </c>
      <c r="Y28" s="3">
        <v>68641</v>
      </c>
      <c r="Z28" s="4">
        <v>0.20871141000000001</v>
      </c>
      <c r="AA28" s="4">
        <v>0.14558678999999999</v>
      </c>
      <c r="AB28" s="3">
        <v>81071</v>
      </c>
      <c r="AC28" s="4">
        <v>0.21075677000000001</v>
      </c>
      <c r="AD28" s="4">
        <v>0.18108798000000001</v>
      </c>
      <c r="AE28" s="3">
        <v>88168</v>
      </c>
      <c r="AF28" s="4">
        <v>0.21378475</v>
      </c>
      <c r="AG28" s="4">
        <v>8.7541320000000006E-2</v>
      </c>
    </row>
    <row r="29" spans="1:33" hidden="1">
      <c r="A29" s="2" t="s">
        <v>44</v>
      </c>
      <c r="B29" s="2" t="s">
        <v>47</v>
      </c>
      <c r="C29" s="2" t="s">
        <v>76</v>
      </c>
      <c r="D29" s="3">
        <v>41259</v>
      </c>
      <c r="E29" s="4">
        <v>0.14627485000000001</v>
      </c>
      <c r="F29" s="4"/>
      <c r="G29" s="3">
        <v>43238</v>
      </c>
      <c r="H29" s="4">
        <v>0.15390797000000001</v>
      </c>
      <c r="I29" s="4">
        <v>4.7976030000000003E-2</v>
      </c>
      <c r="J29" s="3">
        <v>44305</v>
      </c>
      <c r="K29" s="4">
        <v>0.1494402</v>
      </c>
      <c r="L29" s="4">
        <v>2.4664080000000001E-2</v>
      </c>
      <c r="M29" s="3">
        <v>40932</v>
      </c>
      <c r="N29" s="4">
        <v>0.13474734999999999</v>
      </c>
      <c r="O29" s="4">
        <v>-7.6112260000000001E-2</v>
      </c>
      <c r="P29" s="3">
        <v>40558</v>
      </c>
      <c r="Q29" s="4">
        <v>0.13443532999999999</v>
      </c>
      <c r="R29" s="4">
        <v>-9.1432100000000006E-3</v>
      </c>
      <c r="S29" s="3">
        <v>38310</v>
      </c>
      <c r="T29" s="4">
        <v>0.13168479999999999</v>
      </c>
      <c r="U29" s="4">
        <v>-5.542996E-2</v>
      </c>
      <c r="V29" s="3">
        <v>40658</v>
      </c>
      <c r="W29" s="4">
        <v>0.13252559</v>
      </c>
      <c r="X29" s="4">
        <v>6.128712E-2</v>
      </c>
      <c r="Y29" s="3">
        <v>45279</v>
      </c>
      <c r="Z29" s="4">
        <v>0.13767595999999999</v>
      </c>
      <c r="AA29" s="4">
        <v>0.11365035</v>
      </c>
      <c r="AB29" s="3">
        <v>52723</v>
      </c>
      <c r="AC29" s="4">
        <v>0.13706171</v>
      </c>
      <c r="AD29" s="4">
        <v>0.16440732999999999</v>
      </c>
      <c r="AE29" s="3">
        <v>58719</v>
      </c>
      <c r="AF29" s="4">
        <v>0.14237927</v>
      </c>
      <c r="AG29" s="4">
        <v>0.11373327</v>
      </c>
    </row>
    <row r="30" spans="1:33" hidden="1">
      <c r="A30" s="2" t="s">
        <v>44</v>
      </c>
      <c r="B30" s="2" t="s">
        <v>47</v>
      </c>
      <c r="C30" s="2" t="s">
        <v>77</v>
      </c>
      <c r="D30" s="3">
        <v>7328</v>
      </c>
      <c r="E30" s="4">
        <v>2.5980989999999999E-2</v>
      </c>
      <c r="F30" s="4"/>
      <c r="G30" s="3">
        <v>7920</v>
      </c>
      <c r="H30" s="4">
        <v>2.819077E-2</v>
      </c>
      <c r="I30" s="4">
        <v>8.0714930000000004E-2</v>
      </c>
      <c r="J30" s="3">
        <v>8779</v>
      </c>
      <c r="K30" s="4">
        <v>2.9611749999999999E-2</v>
      </c>
      <c r="L30" s="4">
        <v>0.10849143999999999</v>
      </c>
      <c r="M30" s="3">
        <v>9368</v>
      </c>
      <c r="N30" s="4">
        <v>3.0837460000000001E-2</v>
      </c>
      <c r="O30" s="4">
        <v>6.7040569999999994E-2</v>
      </c>
      <c r="P30" s="3">
        <v>9498</v>
      </c>
      <c r="Q30" s="4">
        <v>3.1482660000000003E-2</v>
      </c>
      <c r="R30" s="4">
        <v>1.3935929999999999E-2</v>
      </c>
      <c r="S30" s="3">
        <v>9376</v>
      </c>
      <c r="T30" s="4">
        <v>3.223007E-2</v>
      </c>
      <c r="U30" s="4">
        <v>-1.280771E-2</v>
      </c>
      <c r="V30" s="3">
        <v>9806</v>
      </c>
      <c r="W30" s="4">
        <v>3.1963360000000003E-2</v>
      </c>
      <c r="X30" s="4">
        <v>4.582721E-2</v>
      </c>
      <c r="Y30" s="3">
        <v>9643</v>
      </c>
      <c r="Z30" s="4">
        <v>2.932061E-2</v>
      </c>
      <c r="AA30" s="4">
        <v>-1.6643379999999999E-2</v>
      </c>
      <c r="AB30" s="3">
        <v>11467</v>
      </c>
      <c r="AC30" s="4">
        <v>2.9809700000000001E-2</v>
      </c>
      <c r="AD30" s="4">
        <v>0.18913576000000001</v>
      </c>
      <c r="AE30" s="3">
        <v>11747</v>
      </c>
      <c r="AF30" s="4">
        <v>2.848347E-2</v>
      </c>
      <c r="AG30" s="4">
        <v>2.443859E-2</v>
      </c>
    </row>
    <row r="31" spans="1:33" hidden="1">
      <c r="A31" s="2" t="s">
        <v>44</v>
      </c>
      <c r="B31" s="2" t="s">
        <v>47</v>
      </c>
      <c r="C31" s="2" t="s">
        <v>78</v>
      </c>
      <c r="D31" s="3">
        <v>2592</v>
      </c>
      <c r="E31" s="4">
        <v>9.1879300000000004E-3</v>
      </c>
      <c r="F31" s="4"/>
      <c r="G31" s="3">
        <v>2479</v>
      </c>
      <c r="H31" s="4">
        <v>8.8244499999999993E-3</v>
      </c>
      <c r="I31" s="4">
        <v>-4.340111E-2</v>
      </c>
      <c r="J31" s="3">
        <v>2565</v>
      </c>
      <c r="K31" s="4">
        <v>8.6534300000000001E-3</v>
      </c>
      <c r="L31" s="4">
        <v>3.4846589999999997E-2</v>
      </c>
      <c r="M31" s="3">
        <v>2646</v>
      </c>
      <c r="N31" s="4">
        <v>8.7107999999999994E-3</v>
      </c>
      <c r="O31" s="4">
        <v>3.1421159999999997E-2</v>
      </c>
      <c r="P31" s="3">
        <v>2509</v>
      </c>
      <c r="Q31" s="4">
        <v>8.3169200000000002E-3</v>
      </c>
      <c r="R31" s="4">
        <v>-5.1751720000000001E-2</v>
      </c>
      <c r="S31" s="3">
        <v>2292</v>
      </c>
      <c r="T31" s="4">
        <v>7.8777699999999992E-3</v>
      </c>
      <c r="U31" s="4">
        <v>-8.6616949999999998E-2</v>
      </c>
      <c r="V31" s="3">
        <v>2474</v>
      </c>
      <c r="W31" s="4">
        <v>8.0628599999999998E-3</v>
      </c>
      <c r="X31" s="4">
        <v>7.9330139999999993E-2</v>
      </c>
      <c r="Y31" s="3">
        <v>2771</v>
      </c>
      <c r="Z31" s="4">
        <v>8.4258200000000005E-3</v>
      </c>
      <c r="AA31" s="4">
        <v>0.12024758000000001</v>
      </c>
      <c r="AB31" s="3">
        <v>3183</v>
      </c>
      <c r="AC31" s="4">
        <v>8.2739800000000002E-3</v>
      </c>
      <c r="AD31" s="4">
        <v>0.14854780000000001</v>
      </c>
      <c r="AE31" s="3">
        <v>2977</v>
      </c>
      <c r="AF31" s="4">
        <v>7.2182599999999998E-3</v>
      </c>
      <c r="AG31" s="4">
        <v>-6.4661560000000007E-2</v>
      </c>
    </row>
    <row r="32" spans="1:33" hidden="1">
      <c r="A32" s="2" t="s">
        <v>44</v>
      </c>
      <c r="B32" s="2" t="s">
        <v>47</v>
      </c>
      <c r="C32" s="2" t="s">
        <v>79</v>
      </c>
      <c r="D32" s="3">
        <v>612</v>
      </c>
      <c r="E32" s="4">
        <v>2.17117E-3</v>
      </c>
      <c r="F32" s="4"/>
      <c r="G32" s="3">
        <v>657</v>
      </c>
      <c r="H32" s="4">
        <v>2.3398899999999999E-3</v>
      </c>
      <c r="I32" s="4">
        <v>7.339677E-2</v>
      </c>
      <c r="J32" s="3">
        <v>729</v>
      </c>
      <c r="K32" s="4">
        <v>2.4596499999999999E-3</v>
      </c>
      <c r="L32" s="4">
        <v>0.10931101</v>
      </c>
      <c r="M32" s="3">
        <v>652</v>
      </c>
      <c r="N32" s="4">
        <v>2.1477599999999999E-3</v>
      </c>
      <c r="O32" s="4">
        <v>-0.10529760000000001</v>
      </c>
      <c r="P32" s="3">
        <v>637</v>
      </c>
      <c r="Q32" s="4">
        <v>2.1127400000000001E-3</v>
      </c>
      <c r="R32" s="4">
        <v>-2.3034039999999999E-2</v>
      </c>
      <c r="S32" s="3">
        <v>671</v>
      </c>
      <c r="T32" s="4">
        <v>2.3075399999999999E-3</v>
      </c>
      <c r="U32" s="4">
        <v>5.320747E-2</v>
      </c>
      <c r="V32" s="3">
        <v>634</v>
      </c>
      <c r="W32" s="4">
        <v>2.0672300000000002E-3</v>
      </c>
      <c r="X32" s="4">
        <v>-5.5270029999999998E-2</v>
      </c>
      <c r="Y32" s="3">
        <v>586</v>
      </c>
      <c r="Z32" s="4">
        <v>1.7821899999999999E-3</v>
      </c>
      <c r="AA32" s="4">
        <v>-7.5821860000000005E-2</v>
      </c>
      <c r="AB32" s="3">
        <v>719</v>
      </c>
      <c r="AC32" s="4">
        <v>1.8687899999999999E-3</v>
      </c>
      <c r="AD32" s="4">
        <v>0.22646119000000001</v>
      </c>
      <c r="AE32" s="3">
        <v>722</v>
      </c>
      <c r="AF32" s="4">
        <v>1.7501000000000001E-3</v>
      </c>
      <c r="AG32" s="4">
        <v>4.0470200000000001E-3</v>
      </c>
    </row>
    <row r="33" spans="1:33" hidden="1">
      <c r="A33" s="2" t="s">
        <v>44</v>
      </c>
      <c r="B33" s="2" t="s">
        <v>47</v>
      </c>
      <c r="C33" s="2" t="s">
        <v>80</v>
      </c>
      <c r="D33" s="3">
        <v>7774</v>
      </c>
      <c r="E33" s="4">
        <v>2.7560870000000001E-2</v>
      </c>
      <c r="F33" s="4"/>
      <c r="G33" s="3">
        <v>8261</v>
      </c>
      <c r="H33" s="4">
        <v>2.9406680000000001E-2</v>
      </c>
      <c r="I33" s="4">
        <v>6.2705460000000005E-2</v>
      </c>
      <c r="J33" s="3">
        <v>9461</v>
      </c>
      <c r="K33" s="4">
        <v>3.1912000000000003E-2</v>
      </c>
      <c r="L33" s="4">
        <v>0.14520522999999999</v>
      </c>
      <c r="M33" s="3">
        <v>10155</v>
      </c>
      <c r="N33" s="4">
        <v>3.34302E-2</v>
      </c>
      <c r="O33" s="4">
        <v>7.3374659999999994E-2</v>
      </c>
      <c r="P33" s="3">
        <v>10262</v>
      </c>
      <c r="Q33" s="4">
        <v>3.4015089999999998E-2</v>
      </c>
      <c r="R33" s="4">
        <v>1.0532690000000001E-2</v>
      </c>
      <c r="S33" s="3">
        <v>10103</v>
      </c>
      <c r="T33" s="4">
        <v>3.4727279999999999E-2</v>
      </c>
      <c r="U33" s="4">
        <v>-1.551075E-2</v>
      </c>
      <c r="V33" s="3">
        <v>10705</v>
      </c>
      <c r="W33" s="4">
        <v>3.4891739999999997E-2</v>
      </c>
      <c r="X33" s="4">
        <v>5.9548320000000002E-2</v>
      </c>
      <c r="Y33" s="3">
        <v>11752</v>
      </c>
      <c r="Z33" s="4">
        <v>3.5733689999999999E-2</v>
      </c>
      <c r="AA33" s="4">
        <v>9.7856700000000005E-2</v>
      </c>
      <c r="AB33" s="3">
        <v>14486</v>
      </c>
      <c r="AC33" s="4">
        <v>3.7659060000000001E-2</v>
      </c>
      <c r="AD33" s="4">
        <v>0.23264631999999999</v>
      </c>
      <c r="AE33" s="3">
        <v>15758</v>
      </c>
      <c r="AF33" s="4">
        <v>3.8210099999999997E-2</v>
      </c>
      <c r="AG33" s="4">
        <v>8.7825819999999999E-2</v>
      </c>
    </row>
    <row r="34" spans="1:33" hidden="1">
      <c r="A34" s="2" t="s">
        <v>44</v>
      </c>
      <c r="B34" s="2" t="s">
        <v>47</v>
      </c>
      <c r="C34" s="2" t="s">
        <v>81</v>
      </c>
      <c r="D34" s="3">
        <v>1931</v>
      </c>
      <c r="E34" s="4">
        <v>6.8474800000000004E-3</v>
      </c>
      <c r="F34" s="4"/>
      <c r="G34" s="3">
        <v>2771</v>
      </c>
      <c r="H34" s="4">
        <v>9.8636499999999998E-3</v>
      </c>
      <c r="I34" s="4">
        <v>0.43471965000000001</v>
      </c>
      <c r="J34" s="3">
        <v>2950</v>
      </c>
      <c r="K34" s="4">
        <v>9.9515899999999997E-3</v>
      </c>
      <c r="L34" s="4">
        <v>6.470737E-2</v>
      </c>
      <c r="M34" s="3">
        <v>3242</v>
      </c>
      <c r="N34" s="4">
        <v>1.067122E-2</v>
      </c>
      <c r="O34" s="4">
        <v>9.8722050000000006E-2</v>
      </c>
      <c r="P34" s="3">
        <v>2607</v>
      </c>
      <c r="Q34" s="4">
        <v>8.6395799999999991E-3</v>
      </c>
      <c r="R34" s="4">
        <v>-0.19592534</v>
      </c>
      <c r="S34" s="3">
        <v>2579</v>
      </c>
      <c r="T34" s="4">
        <v>8.8642200000000008E-3</v>
      </c>
      <c r="U34" s="4">
        <v>-1.06277E-2</v>
      </c>
      <c r="V34" s="3">
        <v>2394</v>
      </c>
      <c r="W34" s="4">
        <v>7.8038099999999996E-3</v>
      </c>
      <c r="X34" s="4">
        <v>-7.160097E-2</v>
      </c>
      <c r="Y34" s="3">
        <v>2184</v>
      </c>
      <c r="Z34" s="4">
        <v>6.63972E-3</v>
      </c>
      <c r="AA34" s="4">
        <v>-8.7918209999999997E-2</v>
      </c>
      <c r="AB34" s="3">
        <v>2740</v>
      </c>
      <c r="AC34" s="4">
        <v>7.1237899999999996E-3</v>
      </c>
      <c r="AD34" s="4">
        <v>0.25489768000000002</v>
      </c>
      <c r="AE34" s="3">
        <v>2852</v>
      </c>
      <c r="AF34" s="4">
        <v>6.91429E-3</v>
      </c>
      <c r="AG34" s="4">
        <v>4.0606919999999998E-2</v>
      </c>
    </row>
    <row r="35" spans="1:33" hidden="1">
      <c r="A35" s="2" t="s">
        <v>44</v>
      </c>
      <c r="B35" s="2" t="s">
        <v>47</v>
      </c>
      <c r="C35" s="2" t="s">
        <v>82</v>
      </c>
      <c r="D35" s="3">
        <v>7837</v>
      </c>
      <c r="E35" s="4">
        <v>2.77863E-2</v>
      </c>
      <c r="F35" s="4"/>
      <c r="G35" s="3">
        <v>7536</v>
      </c>
      <c r="H35" s="4">
        <v>2.682586E-2</v>
      </c>
      <c r="I35" s="4">
        <v>-3.8425639999999997E-2</v>
      </c>
      <c r="J35" s="3">
        <v>7929</v>
      </c>
      <c r="K35" s="4">
        <v>2.6743960000000001E-2</v>
      </c>
      <c r="L35" s="4">
        <v>5.2076289999999997E-2</v>
      </c>
      <c r="M35" s="3">
        <v>7285</v>
      </c>
      <c r="N35" s="4">
        <v>2.3983250000000001E-2</v>
      </c>
      <c r="O35" s="4">
        <v>-8.1141480000000002E-2</v>
      </c>
      <c r="P35" s="3">
        <v>6646</v>
      </c>
      <c r="Q35" s="4">
        <v>2.202807E-2</v>
      </c>
      <c r="R35" s="4">
        <v>-8.7808230000000001E-2</v>
      </c>
      <c r="S35" s="3">
        <v>6276</v>
      </c>
      <c r="T35" s="4">
        <v>2.1571880000000002E-2</v>
      </c>
      <c r="U35" s="4">
        <v>-5.5670789999999998E-2</v>
      </c>
      <c r="V35" s="3">
        <v>6336</v>
      </c>
      <c r="W35" s="4">
        <v>2.0651070000000001E-2</v>
      </c>
      <c r="X35" s="4">
        <v>9.5398900000000005E-3</v>
      </c>
      <c r="Y35" s="3">
        <v>7011</v>
      </c>
      <c r="Z35" s="4">
        <v>2.1316829999999998E-2</v>
      </c>
      <c r="AA35" s="4">
        <v>0.10654868000000001</v>
      </c>
      <c r="AB35" s="3">
        <v>8118</v>
      </c>
      <c r="AC35" s="4">
        <v>2.1105189999999999E-2</v>
      </c>
      <c r="AD35" s="4">
        <v>0.15801327000000001</v>
      </c>
      <c r="AE35" s="3">
        <v>8904</v>
      </c>
      <c r="AF35" s="4">
        <v>2.159086E-2</v>
      </c>
      <c r="AG35" s="4">
        <v>9.6809850000000003E-2</v>
      </c>
    </row>
    <row r="36" spans="1:33" hidden="1">
      <c r="A36" s="2" t="s">
        <v>44</v>
      </c>
      <c r="B36" s="2" t="s">
        <v>47</v>
      </c>
      <c r="C36" s="2" t="s">
        <v>83</v>
      </c>
      <c r="D36" s="3">
        <v>51773</v>
      </c>
      <c r="E36" s="4">
        <v>0.18355252999999999</v>
      </c>
      <c r="F36" s="4"/>
      <c r="G36" s="3">
        <v>42377</v>
      </c>
      <c r="H36" s="4">
        <v>0.15084322</v>
      </c>
      <c r="I36" s="4">
        <v>-0.18148745999999999</v>
      </c>
      <c r="J36" s="3">
        <v>38604</v>
      </c>
      <c r="K36" s="4">
        <v>0.13021245000000001</v>
      </c>
      <c r="L36" s="4">
        <v>-8.9034589999999997E-2</v>
      </c>
      <c r="M36" s="3">
        <v>38016</v>
      </c>
      <c r="N36" s="4">
        <v>0.12514526000000001</v>
      </c>
      <c r="O36" s="4">
        <v>-1.524474E-2</v>
      </c>
      <c r="P36" s="3">
        <v>37407</v>
      </c>
      <c r="Q36" s="4">
        <v>0.12399119</v>
      </c>
      <c r="R36" s="4">
        <v>-1.6002209999999999E-2</v>
      </c>
      <c r="S36" s="3">
        <v>35075</v>
      </c>
      <c r="T36" s="4">
        <v>0.12056530999999999</v>
      </c>
      <c r="U36" s="4">
        <v>-6.2344169999999997E-2</v>
      </c>
      <c r="V36" s="3">
        <v>40051</v>
      </c>
      <c r="W36" s="4">
        <v>0.13054589</v>
      </c>
      <c r="X36" s="4">
        <v>0.14185154</v>
      </c>
      <c r="Y36" s="3">
        <v>42599</v>
      </c>
      <c r="Z36" s="4">
        <v>0.12952785999999999</v>
      </c>
      <c r="AA36" s="4">
        <v>6.3629740000000004E-2</v>
      </c>
      <c r="AB36" s="3">
        <v>53951</v>
      </c>
      <c r="AC36" s="4">
        <v>0.14025349000000001</v>
      </c>
      <c r="AD36" s="4">
        <v>0.26647720000000003</v>
      </c>
      <c r="AE36" s="3">
        <v>66908</v>
      </c>
      <c r="AF36" s="4">
        <v>0.16223380000000001</v>
      </c>
      <c r="AG36" s="4">
        <v>0.24016151999999999</v>
      </c>
    </row>
    <row r="37" spans="1:33" hidden="1">
      <c r="A37" s="2" t="s">
        <v>44</v>
      </c>
      <c r="B37" s="2" t="s">
        <v>47</v>
      </c>
      <c r="C37" s="2" t="s">
        <v>48</v>
      </c>
      <c r="D37" s="3">
        <v>282063</v>
      </c>
      <c r="E37" s="4">
        <v>1</v>
      </c>
      <c r="F37" s="4"/>
      <c r="G37" s="3">
        <v>280935</v>
      </c>
      <c r="H37" s="4">
        <v>1</v>
      </c>
      <c r="I37" s="4">
        <v>-3.9987E-3</v>
      </c>
      <c r="J37" s="3">
        <v>296470</v>
      </c>
      <c r="K37" s="4">
        <v>1</v>
      </c>
      <c r="L37" s="4">
        <v>5.5298159999999999E-2</v>
      </c>
      <c r="M37" s="3">
        <v>303772</v>
      </c>
      <c r="N37" s="4">
        <v>1</v>
      </c>
      <c r="O37" s="4">
        <v>2.4628460000000001E-2</v>
      </c>
      <c r="P37" s="3">
        <v>301693</v>
      </c>
      <c r="Q37" s="4">
        <v>1</v>
      </c>
      <c r="R37" s="4">
        <v>-6.8434799999999999E-3</v>
      </c>
      <c r="S37" s="3">
        <v>290922</v>
      </c>
      <c r="T37" s="4">
        <v>1</v>
      </c>
      <c r="U37" s="4">
        <v>-3.5700530000000001E-2</v>
      </c>
      <c r="V37" s="3">
        <v>306793</v>
      </c>
      <c r="W37" s="4">
        <v>1</v>
      </c>
      <c r="X37" s="4">
        <v>5.4553959999999999E-2</v>
      </c>
      <c r="Y37" s="3">
        <v>328879</v>
      </c>
      <c r="Z37" s="4">
        <v>1</v>
      </c>
      <c r="AA37" s="4">
        <v>7.1989380000000006E-2</v>
      </c>
      <c r="AB37" s="3">
        <v>384665</v>
      </c>
      <c r="AC37" s="4">
        <v>1</v>
      </c>
      <c r="AD37" s="4">
        <v>0.16962568</v>
      </c>
      <c r="AE37" s="3">
        <v>412414</v>
      </c>
      <c r="AF37" s="4">
        <v>1</v>
      </c>
      <c r="AG37" s="4">
        <v>7.2137720000000002E-2</v>
      </c>
    </row>
    <row r="38" spans="1:33">
      <c r="A38" s="2" t="s">
        <v>49</v>
      </c>
      <c r="B38" s="2" t="s">
        <v>45</v>
      </c>
      <c r="C38" s="2" t="s">
        <v>74</v>
      </c>
      <c r="D38" s="3">
        <v>215978</v>
      </c>
      <c r="E38" s="4">
        <v>0.46146978999999999</v>
      </c>
      <c r="F38" s="4"/>
      <c r="G38" s="3">
        <v>236164</v>
      </c>
      <c r="H38" s="4">
        <v>0.48389434999999997</v>
      </c>
      <c r="I38" s="4">
        <v>9.346488E-2</v>
      </c>
      <c r="J38" s="3">
        <v>247562</v>
      </c>
      <c r="K38" s="4">
        <v>0.49619052000000002</v>
      </c>
      <c r="L38" s="4">
        <v>4.826126E-2</v>
      </c>
      <c r="M38" s="3">
        <v>257084</v>
      </c>
      <c r="N38" s="4">
        <v>0.49886722999999999</v>
      </c>
      <c r="O38" s="4">
        <v>3.8462379999999997E-2</v>
      </c>
      <c r="P38" s="3">
        <v>262202</v>
      </c>
      <c r="Q38" s="4">
        <v>0.49774380000000001</v>
      </c>
      <c r="R38" s="4">
        <v>1.9909119999999999E-2</v>
      </c>
      <c r="S38" s="3">
        <v>270966</v>
      </c>
      <c r="T38" s="4">
        <v>0.49062728999999999</v>
      </c>
      <c r="U38" s="4">
        <v>3.3423429999999997E-2</v>
      </c>
      <c r="V38" s="3">
        <v>259782</v>
      </c>
      <c r="W38" s="4">
        <v>0.48712936000000001</v>
      </c>
      <c r="X38" s="4">
        <v>-4.12748E-2</v>
      </c>
      <c r="Y38" s="3">
        <v>253435</v>
      </c>
      <c r="Z38" s="4">
        <v>0.48294804000000002</v>
      </c>
      <c r="AA38" s="4">
        <v>-2.4432019999999999E-2</v>
      </c>
      <c r="AB38" s="3">
        <v>249824</v>
      </c>
      <c r="AC38" s="4">
        <v>0.47674158999999999</v>
      </c>
      <c r="AD38" s="4">
        <v>-1.424576E-2</v>
      </c>
      <c r="AE38" s="3">
        <v>248610</v>
      </c>
      <c r="AF38" s="4">
        <v>0.46690530000000002</v>
      </c>
      <c r="AG38" s="4">
        <v>-4.8600099999999997E-3</v>
      </c>
    </row>
    <row r="39" spans="1:33">
      <c r="A39" s="2" t="s">
        <v>49</v>
      </c>
      <c r="B39" s="2" t="s">
        <v>45</v>
      </c>
      <c r="C39" s="2" t="s">
        <v>75</v>
      </c>
      <c r="D39" s="3">
        <v>50482</v>
      </c>
      <c r="E39" s="4">
        <v>0.10786262000000001</v>
      </c>
      <c r="F39" s="4"/>
      <c r="G39" s="3">
        <v>60838</v>
      </c>
      <c r="H39" s="4">
        <v>0.1246551</v>
      </c>
      <c r="I39" s="4">
        <v>0.20513764000000001</v>
      </c>
      <c r="J39" s="3">
        <v>69426</v>
      </c>
      <c r="K39" s="4">
        <v>0.13915126</v>
      </c>
      <c r="L39" s="4">
        <v>0.14116576</v>
      </c>
      <c r="M39" s="3">
        <v>79176</v>
      </c>
      <c r="N39" s="4">
        <v>0.15364057</v>
      </c>
      <c r="O39" s="4">
        <v>0.14044145999999999</v>
      </c>
      <c r="P39" s="3">
        <v>87842</v>
      </c>
      <c r="Q39" s="4">
        <v>0.16675203</v>
      </c>
      <c r="R39" s="4">
        <v>0.10944515</v>
      </c>
      <c r="S39" s="3">
        <v>97359</v>
      </c>
      <c r="T39" s="4">
        <v>0.17628368</v>
      </c>
      <c r="U39" s="4">
        <v>0.10834108000000001</v>
      </c>
      <c r="V39" s="3">
        <v>98497</v>
      </c>
      <c r="W39" s="4">
        <v>0.18469737999999999</v>
      </c>
      <c r="X39" s="4">
        <v>1.16963E-2</v>
      </c>
      <c r="Y39" s="3">
        <v>100634</v>
      </c>
      <c r="Z39" s="4">
        <v>0.19177013000000001</v>
      </c>
      <c r="AA39" s="4">
        <v>2.1695969999999998E-2</v>
      </c>
      <c r="AB39" s="3">
        <v>102813</v>
      </c>
      <c r="AC39" s="4">
        <v>0.19619792999999999</v>
      </c>
      <c r="AD39" s="4">
        <v>2.1643760000000001E-2</v>
      </c>
      <c r="AE39" s="3">
        <v>106995</v>
      </c>
      <c r="AF39" s="4">
        <v>0.20094238</v>
      </c>
      <c r="AG39" s="4">
        <v>4.0675969999999999E-2</v>
      </c>
    </row>
    <row r="40" spans="1:33">
      <c r="A40" s="2" t="s">
        <v>49</v>
      </c>
      <c r="B40" s="2" t="s">
        <v>45</v>
      </c>
      <c r="C40" s="2" t="s">
        <v>76</v>
      </c>
      <c r="D40" s="3">
        <v>44695</v>
      </c>
      <c r="E40" s="4">
        <v>9.5496730000000002E-2</v>
      </c>
      <c r="F40" s="4"/>
      <c r="G40" s="3">
        <v>49027</v>
      </c>
      <c r="H40" s="4">
        <v>0.10045469999999999</v>
      </c>
      <c r="I40" s="4">
        <v>9.6931100000000006E-2</v>
      </c>
      <c r="J40" s="3">
        <v>51920</v>
      </c>
      <c r="K40" s="4">
        <v>0.10406472</v>
      </c>
      <c r="L40" s="4">
        <v>5.902176E-2</v>
      </c>
      <c r="M40" s="3">
        <v>54481</v>
      </c>
      <c r="N40" s="4">
        <v>0.10571948</v>
      </c>
      <c r="O40" s="4">
        <v>4.9314620000000003E-2</v>
      </c>
      <c r="P40" s="3">
        <v>56238</v>
      </c>
      <c r="Q40" s="4">
        <v>0.10675751</v>
      </c>
      <c r="R40" s="4">
        <v>3.2247959999999999E-2</v>
      </c>
      <c r="S40" s="3">
        <v>61610</v>
      </c>
      <c r="T40" s="4">
        <v>0.11155498</v>
      </c>
      <c r="U40" s="4">
        <v>9.5526780000000006E-2</v>
      </c>
      <c r="V40" s="3">
        <v>60199</v>
      </c>
      <c r="W40" s="4">
        <v>0.1128813</v>
      </c>
      <c r="X40" s="4">
        <v>-2.2909990000000002E-2</v>
      </c>
      <c r="Y40" s="3">
        <v>58958</v>
      </c>
      <c r="Z40" s="4">
        <v>0.11235125999999999</v>
      </c>
      <c r="AA40" s="4">
        <v>-2.0606139999999998E-2</v>
      </c>
      <c r="AB40" s="3">
        <v>61186</v>
      </c>
      <c r="AC40" s="4">
        <v>0.11676259</v>
      </c>
      <c r="AD40" s="4">
        <v>3.7795549999999997E-2</v>
      </c>
      <c r="AE40" s="3">
        <v>64262</v>
      </c>
      <c r="AF40" s="4">
        <v>0.12068883</v>
      </c>
      <c r="AG40" s="4">
        <v>5.0271929999999999E-2</v>
      </c>
    </row>
    <row r="41" spans="1:33">
      <c r="A41" s="2" t="s">
        <v>49</v>
      </c>
      <c r="B41" s="2" t="s">
        <v>45</v>
      </c>
      <c r="C41" s="2" t="s">
        <v>77</v>
      </c>
      <c r="D41" s="3">
        <v>17486</v>
      </c>
      <c r="E41" s="4">
        <v>3.7361230000000002E-2</v>
      </c>
      <c r="F41" s="4"/>
      <c r="G41" s="3">
        <v>21129</v>
      </c>
      <c r="H41" s="4">
        <v>4.3292459999999998E-2</v>
      </c>
      <c r="I41" s="4">
        <v>0.20833839000000001</v>
      </c>
      <c r="J41" s="3">
        <v>23875</v>
      </c>
      <c r="K41" s="4">
        <v>4.7853519999999997E-2</v>
      </c>
      <c r="L41" s="4">
        <v>0.12998667999999999</v>
      </c>
      <c r="M41" s="3">
        <v>26996</v>
      </c>
      <c r="N41" s="4">
        <v>5.2386250000000002E-2</v>
      </c>
      <c r="O41" s="4">
        <v>0.13072661999999999</v>
      </c>
      <c r="P41" s="3">
        <v>29531</v>
      </c>
      <c r="Q41" s="4">
        <v>5.6059930000000001E-2</v>
      </c>
      <c r="R41" s="4">
        <v>9.389554E-2</v>
      </c>
      <c r="S41" s="3">
        <v>32784</v>
      </c>
      <c r="T41" s="4">
        <v>5.9360830000000003E-2</v>
      </c>
      <c r="U41" s="4">
        <v>0.11014554999999999</v>
      </c>
      <c r="V41" s="3">
        <v>32662</v>
      </c>
      <c r="W41" s="4">
        <v>6.1245649999999999E-2</v>
      </c>
      <c r="X41" s="4">
        <v>-3.73056E-3</v>
      </c>
      <c r="Y41" s="3">
        <v>32477</v>
      </c>
      <c r="Z41" s="4">
        <v>6.1889399999999997E-2</v>
      </c>
      <c r="AA41" s="4">
        <v>-5.6427300000000003E-3</v>
      </c>
      <c r="AB41" s="3">
        <v>32636</v>
      </c>
      <c r="AC41" s="4">
        <v>6.2280009999999997E-2</v>
      </c>
      <c r="AD41" s="4">
        <v>4.8897300000000001E-3</v>
      </c>
      <c r="AE41" s="3">
        <v>33572</v>
      </c>
      <c r="AF41" s="4">
        <v>6.3049729999999998E-2</v>
      </c>
      <c r="AG41" s="4">
        <v>2.866266E-2</v>
      </c>
    </row>
    <row r="42" spans="1:33">
      <c r="A42" s="2" t="s">
        <v>49</v>
      </c>
      <c r="B42" s="2" t="s">
        <v>45</v>
      </c>
      <c r="C42" s="2" t="s">
        <v>78</v>
      </c>
      <c r="D42" s="3">
        <v>3577</v>
      </c>
      <c r="E42" s="4">
        <v>7.6422699999999996E-3</v>
      </c>
      <c r="F42" s="4"/>
      <c r="G42" s="3">
        <v>3851</v>
      </c>
      <c r="H42" s="4">
        <v>7.8907999999999999E-3</v>
      </c>
      <c r="I42" s="4">
        <v>7.6703720000000003E-2</v>
      </c>
      <c r="J42" s="3">
        <v>3939</v>
      </c>
      <c r="K42" s="4">
        <v>7.8956600000000005E-3</v>
      </c>
      <c r="L42" s="4">
        <v>2.291342E-2</v>
      </c>
      <c r="M42" s="3">
        <v>3979</v>
      </c>
      <c r="N42" s="4">
        <v>7.7204600000000002E-3</v>
      </c>
      <c r="O42" s="4">
        <v>9.9718500000000009E-3</v>
      </c>
      <c r="P42" s="3">
        <v>4188</v>
      </c>
      <c r="Q42" s="4">
        <v>7.9498499999999996E-3</v>
      </c>
      <c r="R42" s="4">
        <v>5.2582370000000003E-2</v>
      </c>
      <c r="S42" s="3">
        <v>4488</v>
      </c>
      <c r="T42" s="4">
        <v>8.1262899999999996E-3</v>
      </c>
      <c r="U42" s="4">
        <v>7.168215E-2</v>
      </c>
      <c r="V42" s="3">
        <v>4175</v>
      </c>
      <c r="W42" s="4">
        <v>7.8293400000000006E-3</v>
      </c>
      <c r="X42" s="4">
        <v>-6.9676390000000005E-2</v>
      </c>
      <c r="Y42" s="3">
        <v>3880</v>
      </c>
      <c r="Z42" s="4">
        <v>7.3946200000000002E-3</v>
      </c>
      <c r="AA42" s="4">
        <v>-7.062206E-2</v>
      </c>
      <c r="AB42" s="3">
        <v>3943</v>
      </c>
      <c r="AC42" s="4">
        <v>7.5243300000000001E-3</v>
      </c>
      <c r="AD42" s="4">
        <v>1.610369E-2</v>
      </c>
      <c r="AE42" s="3">
        <v>3941</v>
      </c>
      <c r="AF42" s="4">
        <v>7.4015900000000004E-3</v>
      </c>
      <c r="AG42" s="4">
        <v>-4.7058000000000001E-4</v>
      </c>
    </row>
    <row r="43" spans="1:33">
      <c r="A43" s="2" t="s">
        <v>49</v>
      </c>
      <c r="B43" s="2" t="s">
        <v>45</v>
      </c>
      <c r="C43" s="2" t="s">
        <v>79</v>
      </c>
      <c r="D43" s="3">
        <v>1455</v>
      </c>
      <c r="E43" s="4">
        <v>3.1086899999999999E-3</v>
      </c>
      <c r="F43" s="4"/>
      <c r="G43" s="3">
        <v>1655</v>
      </c>
      <c r="H43" s="4">
        <v>3.3916100000000002E-3</v>
      </c>
      <c r="I43" s="4">
        <v>0.13769493999999999</v>
      </c>
      <c r="J43" s="3">
        <v>1733</v>
      </c>
      <c r="K43" s="4">
        <v>3.4739200000000001E-3</v>
      </c>
      <c r="L43" s="4">
        <v>4.709609E-2</v>
      </c>
      <c r="M43" s="3">
        <v>1719</v>
      </c>
      <c r="N43" s="4">
        <v>3.3358799999999998E-3</v>
      </c>
      <c r="O43" s="4">
        <v>-8.1534299999999997E-3</v>
      </c>
      <c r="P43" s="3">
        <v>1845</v>
      </c>
      <c r="Q43" s="4">
        <v>3.5021100000000001E-3</v>
      </c>
      <c r="R43" s="4">
        <v>7.3148870000000005E-2</v>
      </c>
      <c r="S43" s="3">
        <v>1829</v>
      </c>
      <c r="T43" s="4">
        <v>3.3115000000000002E-3</v>
      </c>
      <c r="U43" s="4">
        <v>-8.6482799999999995E-3</v>
      </c>
      <c r="V43" s="3">
        <v>1805</v>
      </c>
      <c r="W43" s="4">
        <v>3.38448E-3</v>
      </c>
      <c r="X43" s="4">
        <v>-1.311061E-2</v>
      </c>
      <c r="Y43" s="3">
        <v>1716</v>
      </c>
      <c r="Z43" s="4">
        <v>3.2699299999999999E-3</v>
      </c>
      <c r="AA43" s="4">
        <v>-4.9289779999999998E-2</v>
      </c>
      <c r="AB43" s="3">
        <v>1547</v>
      </c>
      <c r="AC43" s="4">
        <v>2.95182E-3</v>
      </c>
      <c r="AD43" s="4">
        <v>-9.8560599999999998E-2</v>
      </c>
      <c r="AE43" s="3">
        <v>1614</v>
      </c>
      <c r="AF43" s="4">
        <v>3.0303999999999999E-3</v>
      </c>
      <c r="AG43" s="4">
        <v>4.3156779999999999E-2</v>
      </c>
    </row>
    <row r="44" spans="1:33">
      <c r="A44" s="2" t="s">
        <v>49</v>
      </c>
      <c r="B44" s="2" t="s">
        <v>45</v>
      </c>
      <c r="C44" s="2" t="s">
        <v>80</v>
      </c>
      <c r="D44" s="3">
        <v>11097</v>
      </c>
      <c r="E44" s="4">
        <v>2.371001E-2</v>
      </c>
      <c r="F44" s="4"/>
      <c r="G44" s="3">
        <v>13246</v>
      </c>
      <c r="H44" s="4">
        <v>2.714097E-2</v>
      </c>
      <c r="I44" s="4">
        <v>0.19368908000000001</v>
      </c>
      <c r="J44" s="3">
        <v>14883</v>
      </c>
      <c r="K44" s="4">
        <v>2.9829950000000001E-2</v>
      </c>
      <c r="L44" s="4">
        <v>0.12356625</v>
      </c>
      <c r="M44" s="3">
        <v>16901</v>
      </c>
      <c r="N44" s="4">
        <v>3.27963E-2</v>
      </c>
      <c r="O44" s="4">
        <v>0.13560311999999999</v>
      </c>
      <c r="P44" s="3">
        <v>18734</v>
      </c>
      <c r="Q44" s="4">
        <v>3.5563699999999997E-2</v>
      </c>
      <c r="R44" s="4">
        <v>0.10846675</v>
      </c>
      <c r="S44" s="3">
        <v>20449</v>
      </c>
      <c r="T44" s="4">
        <v>3.7026259999999998E-2</v>
      </c>
      <c r="U44" s="4">
        <v>9.1529319999999997E-2</v>
      </c>
      <c r="V44" s="3">
        <v>20594</v>
      </c>
      <c r="W44" s="4">
        <v>3.8616360000000002E-2</v>
      </c>
      <c r="X44" s="4">
        <v>7.0777699999999997E-3</v>
      </c>
      <c r="Y44" s="3">
        <v>21458</v>
      </c>
      <c r="Z44" s="4">
        <v>4.0889979999999999E-2</v>
      </c>
      <c r="AA44" s="4">
        <v>4.195028E-2</v>
      </c>
      <c r="AB44" s="3">
        <v>22839</v>
      </c>
      <c r="AC44" s="4">
        <v>4.3583690000000001E-2</v>
      </c>
      <c r="AD44" s="4">
        <v>6.4371239999999996E-2</v>
      </c>
      <c r="AE44" s="3">
        <v>24338</v>
      </c>
      <c r="AF44" s="4">
        <v>4.570772E-2</v>
      </c>
      <c r="AG44" s="4">
        <v>6.5624100000000005E-2</v>
      </c>
    </row>
    <row r="45" spans="1:33">
      <c r="A45" s="2" t="s">
        <v>49</v>
      </c>
      <c r="B45" s="2" t="s">
        <v>45</v>
      </c>
      <c r="C45" s="2" t="s">
        <v>81</v>
      </c>
      <c r="D45" s="3">
        <v>3376</v>
      </c>
      <c r="E45" s="4">
        <v>7.2125399999999999E-3</v>
      </c>
      <c r="F45" s="4"/>
      <c r="G45" s="3">
        <v>3754</v>
      </c>
      <c r="H45" s="4">
        <v>7.6924999999999997E-3</v>
      </c>
      <c r="I45" s="4">
        <v>0.11218551</v>
      </c>
      <c r="J45" s="3">
        <v>4401</v>
      </c>
      <c r="K45" s="4">
        <v>8.8203499999999994E-3</v>
      </c>
      <c r="L45" s="4">
        <v>0.17216728000000001</v>
      </c>
      <c r="M45" s="3">
        <v>5306</v>
      </c>
      <c r="N45" s="4">
        <v>1.0295840000000001E-2</v>
      </c>
      <c r="O45" s="4">
        <v>0.20567511999999999</v>
      </c>
      <c r="P45" s="3">
        <v>5992</v>
      </c>
      <c r="Q45" s="4">
        <v>1.1373930000000001E-2</v>
      </c>
      <c r="R45" s="4">
        <v>0.12924819000000001</v>
      </c>
      <c r="S45" s="3">
        <v>6806</v>
      </c>
      <c r="T45" s="4">
        <v>1.2323209999999999E-2</v>
      </c>
      <c r="U45" s="4">
        <v>0.13591474000000001</v>
      </c>
      <c r="V45" s="3">
        <v>6300</v>
      </c>
      <c r="W45" s="4">
        <v>1.181307E-2</v>
      </c>
      <c r="X45" s="4">
        <v>-7.436297E-2</v>
      </c>
      <c r="Y45" s="3">
        <v>6234</v>
      </c>
      <c r="Z45" s="4">
        <v>1.187996E-2</v>
      </c>
      <c r="AA45" s="4">
        <v>-1.04143E-2</v>
      </c>
      <c r="AB45" s="3">
        <v>5337</v>
      </c>
      <c r="AC45" s="4">
        <v>1.018463E-2</v>
      </c>
      <c r="AD45" s="4">
        <v>-0.14391590000000001</v>
      </c>
      <c r="AE45" s="3">
        <v>5120</v>
      </c>
      <c r="AF45" s="4">
        <v>9.6155400000000005E-3</v>
      </c>
      <c r="AG45" s="4">
        <v>-4.06725E-2</v>
      </c>
    </row>
    <row r="46" spans="1:33">
      <c r="A46" s="2" t="s">
        <v>49</v>
      </c>
      <c r="B46" s="2" t="s">
        <v>45</v>
      </c>
      <c r="C46" s="2" t="s">
        <v>82</v>
      </c>
      <c r="D46" s="3">
        <v>25057</v>
      </c>
      <c r="E46" s="4">
        <v>5.3538450000000001E-2</v>
      </c>
      <c r="F46" s="4"/>
      <c r="G46" s="3">
        <v>24212</v>
      </c>
      <c r="H46" s="4">
        <v>4.9608880000000001E-2</v>
      </c>
      <c r="I46" s="4">
        <v>-3.3746390000000001E-2</v>
      </c>
      <c r="J46" s="3">
        <v>22663</v>
      </c>
      <c r="K46" s="4">
        <v>4.5423100000000001E-2</v>
      </c>
      <c r="L46" s="4">
        <v>-6.3971550000000002E-2</v>
      </c>
      <c r="M46" s="3">
        <v>21491</v>
      </c>
      <c r="N46" s="4">
        <v>4.1702200000000002E-2</v>
      </c>
      <c r="O46" s="4">
        <v>-5.1720299999999997E-2</v>
      </c>
      <c r="P46" s="3">
        <v>20995</v>
      </c>
      <c r="Q46" s="4">
        <v>3.9855599999999998E-2</v>
      </c>
      <c r="R46" s="4">
        <v>-2.3053049999999999E-2</v>
      </c>
      <c r="S46" s="3">
        <v>19739</v>
      </c>
      <c r="T46" s="4">
        <v>3.5740359999999999E-2</v>
      </c>
      <c r="U46" s="4">
        <v>-5.9839410000000003E-2</v>
      </c>
      <c r="V46" s="3">
        <v>17115</v>
      </c>
      <c r="W46" s="4">
        <v>3.2092969999999998E-2</v>
      </c>
      <c r="X46" s="4">
        <v>-0.13293331</v>
      </c>
      <c r="Y46" s="3">
        <v>15832</v>
      </c>
      <c r="Z46" s="4">
        <v>3.016895E-2</v>
      </c>
      <c r="AA46" s="4">
        <v>-7.4978710000000004E-2</v>
      </c>
      <c r="AB46" s="3">
        <v>14623</v>
      </c>
      <c r="AC46" s="4">
        <v>2.7905180000000002E-2</v>
      </c>
      <c r="AD46" s="4">
        <v>-7.6343090000000002E-2</v>
      </c>
      <c r="AE46" s="3">
        <v>13807</v>
      </c>
      <c r="AF46" s="4">
        <v>2.5930060000000001E-2</v>
      </c>
      <c r="AG46" s="4">
        <v>-5.5815139999999999E-2</v>
      </c>
    </row>
    <row r="47" spans="1:33">
      <c r="A47" s="2" t="s">
        <v>49</v>
      </c>
      <c r="B47" s="2" t="s">
        <v>45</v>
      </c>
      <c r="C47" s="2" t="s">
        <v>83</v>
      </c>
      <c r="D47" s="3">
        <v>94820</v>
      </c>
      <c r="E47" s="4">
        <v>0.20259767000000001</v>
      </c>
      <c r="F47" s="4"/>
      <c r="G47" s="3">
        <v>74173</v>
      </c>
      <c r="H47" s="4">
        <v>0.15197863</v>
      </c>
      <c r="I47" s="4">
        <v>-0.21774985999999999</v>
      </c>
      <c r="J47" s="3">
        <v>58522</v>
      </c>
      <c r="K47" s="4">
        <v>0.11729699</v>
      </c>
      <c r="L47" s="4">
        <v>-0.21100189</v>
      </c>
      <c r="M47" s="3">
        <v>48202</v>
      </c>
      <c r="N47" s="4">
        <v>9.3535789999999994E-2</v>
      </c>
      <c r="O47" s="4">
        <v>-0.17634520000000001</v>
      </c>
      <c r="P47" s="3">
        <v>39214</v>
      </c>
      <c r="Q47" s="4">
        <v>7.444154E-2</v>
      </c>
      <c r="R47" s="4">
        <v>-0.18646146</v>
      </c>
      <c r="S47" s="3">
        <v>36255</v>
      </c>
      <c r="T47" s="4">
        <v>6.5645590000000004E-2</v>
      </c>
      <c r="U47" s="4">
        <v>-7.5466469999999994E-2</v>
      </c>
      <c r="V47" s="3">
        <v>32163</v>
      </c>
      <c r="W47" s="4">
        <v>6.0310080000000002E-2</v>
      </c>
      <c r="X47" s="4">
        <v>-0.11287282999999999</v>
      </c>
      <c r="Y47" s="3">
        <v>30141</v>
      </c>
      <c r="Z47" s="4">
        <v>5.7437729999999999E-2</v>
      </c>
      <c r="AA47" s="4">
        <v>-6.2850760000000006E-2</v>
      </c>
      <c r="AB47" s="3">
        <v>29276</v>
      </c>
      <c r="AC47" s="4">
        <v>5.5868220000000003E-2</v>
      </c>
      <c r="AD47" s="4">
        <v>-2.869942E-2</v>
      </c>
      <c r="AE47" s="3">
        <v>30206</v>
      </c>
      <c r="AF47" s="4">
        <v>5.6728439999999998E-2</v>
      </c>
      <c r="AG47" s="4">
        <v>3.1749769999999997E-2</v>
      </c>
    </row>
    <row r="48" spans="1:33">
      <c r="A48" s="2" t="s">
        <v>49</v>
      </c>
      <c r="B48" s="2" t="s">
        <v>45</v>
      </c>
      <c r="C48" s="2" t="s">
        <v>48</v>
      </c>
      <c r="D48" s="3">
        <v>468022</v>
      </c>
      <c r="E48" s="4">
        <v>1</v>
      </c>
      <c r="F48" s="4"/>
      <c r="G48" s="3">
        <v>488049</v>
      </c>
      <c r="H48" s="4">
        <v>1</v>
      </c>
      <c r="I48" s="4">
        <v>4.2791700000000002E-2</v>
      </c>
      <c r="J48" s="3">
        <v>498925</v>
      </c>
      <c r="K48" s="4">
        <v>1</v>
      </c>
      <c r="L48" s="4">
        <v>2.2284149999999999E-2</v>
      </c>
      <c r="M48" s="3">
        <v>515335</v>
      </c>
      <c r="N48" s="4">
        <v>1</v>
      </c>
      <c r="O48" s="4">
        <v>3.2890429999999998E-2</v>
      </c>
      <c r="P48" s="3">
        <v>526781</v>
      </c>
      <c r="Q48" s="4">
        <v>1</v>
      </c>
      <c r="R48" s="4">
        <v>2.2211109999999999E-2</v>
      </c>
      <c r="S48" s="3">
        <v>552284</v>
      </c>
      <c r="T48" s="4">
        <v>1</v>
      </c>
      <c r="U48" s="4">
        <v>4.8413159999999997E-2</v>
      </c>
      <c r="V48" s="3">
        <v>533291</v>
      </c>
      <c r="W48" s="4">
        <v>1</v>
      </c>
      <c r="X48" s="4">
        <v>-3.4390490000000003E-2</v>
      </c>
      <c r="Y48" s="3">
        <v>524766</v>
      </c>
      <c r="Z48" s="4">
        <v>1</v>
      </c>
      <c r="AA48" s="4">
        <v>-1.5985630000000001E-2</v>
      </c>
      <c r="AB48" s="3">
        <v>524024</v>
      </c>
      <c r="AC48" s="4">
        <v>1</v>
      </c>
      <c r="AD48" s="4">
        <v>-1.41274E-3</v>
      </c>
      <c r="AE48" s="3">
        <v>532464</v>
      </c>
      <c r="AF48" s="4">
        <v>1</v>
      </c>
      <c r="AG48" s="4">
        <v>1.6104589999999998E-2</v>
      </c>
    </row>
    <row r="49" spans="1:33" hidden="1">
      <c r="A49" s="2" t="s">
        <v>49</v>
      </c>
      <c r="B49" s="2" t="s">
        <v>46</v>
      </c>
      <c r="C49" s="2" t="s">
        <v>74</v>
      </c>
      <c r="D49" s="3">
        <v>83933</v>
      </c>
      <c r="E49" s="4">
        <v>0.50359461000000005</v>
      </c>
      <c r="F49" s="4"/>
      <c r="G49" s="3">
        <v>89131</v>
      </c>
      <c r="H49" s="4">
        <v>0.51652571000000003</v>
      </c>
      <c r="I49" s="4">
        <v>6.1935509999999999E-2</v>
      </c>
      <c r="J49" s="3">
        <v>92309</v>
      </c>
      <c r="K49" s="4">
        <v>0.52138503999999997</v>
      </c>
      <c r="L49" s="4">
        <v>3.5657319999999999E-2</v>
      </c>
      <c r="M49" s="3">
        <v>92367</v>
      </c>
      <c r="N49" s="4">
        <v>0.51648391000000005</v>
      </c>
      <c r="O49" s="4">
        <v>6.3022000000000002E-4</v>
      </c>
      <c r="P49" s="3">
        <v>92990</v>
      </c>
      <c r="Q49" s="4">
        <v>0.51319351000000002</v>
      </c>
      <c r="R49" s="4">
        <v>6.7404300000000004E-3</v>
      </c>
      <c r="S49" s="3">
        <v>95368</v>
      </c>
      <c r="T49" s="4">
        <v>0.50737175999999995</v>
      </c>
      <c r="U49" s="4">
        <v>2.5575489999999999E-2</v>
      </c>
      <c r="V49" s="3">
        <v>93776</v>
      </c>
      <c r="W49" s="4">
        <v>0.49811339999999998</v>
      </c>
      <c r="X49" s="4">
        <v>-1.6697750000000001E-2</v>
      </c>
      <c r="Y49" s="3">
        <v>88634</v>
      </c>
      <c r="Z49" s="4">
        <v>0.48149099000000001</v>
      </c>
      <c r="AA49" s="4">
        <v>-5.4829709999999997E-2</v>
      </c>
      <c r="AB49" s="3">
        <v>89123</v>
      </c>
      <c r="AC49" s="4">
        <v>0.47202735000000001</v>
      </c>
      <c r="AD49" s="4">
        <v>5.5189999999999996E-3</v>
      </c>
      <c r="AE49" s="3">
        <v>87820</v>
      </c>
      <c r="AF49" s="4">
        <v>0.45516255</v>
      </c>
      <c r="AG49" s="4">
        <v>-1.46272E-2</v>
      </c>
    </row>
    <row r="50" spans="1:33" hidden="1">
      <c r="A50" s="2" t="s">
        <v>49</v>
      </c>
      <c r="B50" s="2" t="s">
        <v>46</v>
      </c>
      <c r="C50" s="2" t="s">
        <v>75</v>
      </c>
      <c r="D50" s="3">
        <v>18903</v>
      </c>
      <c r="E50" s="4">
        <v>0.1134184</v>
      </c>
      <c r="F50" s="4"/>
      <c r="G50" s="3">
        <v>22866</v>
      </c>
      <c r="H50" s="4">
        <v>0.13251057999999999</v>
      </c>
      <c r="I50" s="4">
        <v>0.20963488999999999</v>
      </c>
      <c r="J50" s="3">
        <v>25871</v>
      </c>
      <c r="K50" s="4">
        <v>0.14612792999999999</v>
      </c>
      <c r="L50" s="4">
        <v>0.13144163</v>
      </c>
      <c r="M50" s="3">
        <v>28938</v>
      </c>
      <c r="N50" s="4">
        <v>0.16180869000000001</v>
      </c>
      <c r="O50" s="4">
        <v>0.11852058</v>
      </c>
      <c r="P50" s="3">
        <v>31020</v>
      </c>
      <c r="Q50" s="4">
        <v>0.17119129999999999</v>
      </c>
      <c r="R50" s="4">
        <v>7.1946239999999995E-2</v>
      </c>
      <c r="S50" s="3">
        <v>34069</v>
      </c>
      <c r="T50" s="4">
        <v>0.18125267</v>
      </c>
      <c r="U50" s="4">
        <v>9.8310700000000001E-2</v>
      </c>
      <c r="V50" s="3">
        <v>35089</v>
      </c>
      <c r="W50" s="4">
        <v>0.18638503000000001</v>
      </c>
      <c r="X50" s="4">
        <v>2.9939529999999999E-2</v>
      </c>
      <c r="Y50" s="3">
        <v>35689</v>
      </c>
      <c r="Z50" s="4">
        <v>0.19387310999999999</v>
      </c>
      <c r="AA50" s="4">
        <v>1.7083640000000001E-2</v>
      </c>
      <c r="AB50" s="3">
        <v>38081</v>
      </c>
      <c r="AC50" s="4">
        <v>0.20168954</v>
      </c>
      <c r="AD50" s="4">
        <v>6.7031069999999998E-2</v>
      </c>
      <c r="AE50" s="3">
        <v>40176</v>
      </c>
      <c r="AF50" s="4">
        <v>0.20822853</v>
      </c>
      <c r="AG50" s="4">
        <v>5.5013670000000001E-2</v>
      </c>
    </row>
    <row r="51" spans="1:33" hidden="1">
      <c r="A51" s="2" t="s">
        <v>49</v>
      </c>
      <c r="B51" s="2" t="s">
        <v>46</v>
      </c>
      <c r="C51" s="2" t="s">
        <v>76</v>
      </c>
      <c r="D51" s="3">
        <v>17861</v>
      </c>
      <c r="E51" s="4">
        <v>0.10716472</v>
      </c>
      <c r="F51" s="4"/>
      <c r="G51" s="3">
        <v>19227</v>
      </c>
      <c r="H51" s="4">
        <v>0.11142504</v>
      </c>
      <c r="I51" s="4">
        <v>7.6510419999999996E-2</v>
      </c>
      <c r="J51" s="3">
        <v>20051</v>
      </c>
      <c r="K51" s="4">
        <v>0.11325515999999999</v>
      </c>
      <c r="L51" s="4">
        <v>4.2856749999999999E-2</v>
      </c>
      <c r="M51" s="3">
        <v>20453</v>
      </c>
      <c r="N51" s="4">
        <v>0.11436659</v>
      </c>
      <c r="O51" s="4">
        <v>2.0038469999999999E-2</v>
      </c>
      <c r="P51" s="3">
        <v>20816</v>
      </c>
      <c r="Q51" s="4">
        <v>0.11488118</v>
      </c>
      <c r="R51" s="4">
        <v>1.775411E-2</v>
      </c>
      <c r="S51" s="3">
        <v>22375</v>
      </c>
      <c r="T51" s="4">
        <v>0.11903975999999999</v>
      </c>
      <c r="U51" s="4">
        <v>7.4894059999999998E-2</v>
      </c>
      <c r="V51" s="3">
        <v>23428</v>
      </c>
      <c r="W51" s="4">
        <v>0.12444376</v>
      </c>
      <c r="X51" s="4">
        <v>4.7047039999999998E-2</v>
      </c>
      <c r="Y51" s="3">
        <v>23463</v>
      </c>
      <c r="Z51" s="4">
        <v>0.12745690000000001</v>
      </c>
      <c r="AA51" s="4">
        <v>1.4754900000000001E-3</v>
      </c>
      <c r="AB51" s="3">
        <v>24395</v>
      </c>
      <c r="AC51" s="4">
        <v>0.12920667999999999</v>
      </c>
      <c r="AD51" s="4">
        <v>3.9759549999999998E-2</v>
      </c>
      <c r="AE51" s="3">
        <v>26151</v>
      </c>
      <c r="AF51" s="4">
        <v>0.13553986000000001</v>
      </c>
      <c r="AG51" s="4">
        <v>7.1971549999999995E-2</v>
      </c>
    </row>
    <row r="52" spans="1:33" hidden="1">
      <c r="A52" s="2" t="s">
        <v>49</v>
      </c>
      <c r="B52" s="2" t="s">
        <v>46</v>
      </c>
      <c r="C52" s="2" t="s">
        <v>77</v>
      </c>
      <c r="D52" s="3">
        <v>5996</v>
      </c>
      <c r="E52" s="4">
        <v>3.5978040000000003E-2</v>
      </c>
      <c r="F52" s="4"/>
      <c r="G52" s="3">
        <v>6722</v>
      </c>
      <c r="H52" s="4">
        <v>3.8953840000000003E-2</v>
      </c>
      <c r="I52" s="4">
        <v>0.12098568</v>
      </c>
      <c r="J52" s="3">
        <v>7331</v>
      </c>
      <c r="K52" s="4">
        <v>4.1409460000000002E-2</v>
      </c>
      <c r="L52" s="4">
        <v>9.0683620000000006E-2</v>
      </c>
      <c r="M52" s="3">
        <v>8147</v>
      </c>
      <c r="N52" s="4">
        <v>4.5553419999999997E-2</v>
      </c>
      <c r="O52" s="4">
        <v>0.11121166</v>
      </c>
      <c r="P52" s="3">
        <v>8296</v>
      </c>
      <c r="Q52" s="4">
        <v>4.5786090000000002E-2</v>
      </c>
      <c r="R52" s="4">
        <v>1.8370250000000001E-2</v>
      </c>
      <c r="S52" s="3">
        <v>8884</v>
      </c>
      <c r="T52" s="4">
        <v>4.7263390000000002E-2</v>
      </c>
      <c r="U52" s="4">
        <v>7.0813520000000005E-2</v>
      </c>
      <c r="V52" s="3">
        <v>9150</v>
      </c>
      <c r="W52" s="4">
        <v>4.8600810000000001E-2</v>
      </c>
      <c r="X52" s="4">
        <v>2.9920459999999999E-2</v>
      </c>
      <c r="Y52" s="3">
        <v>8823</v>
      </c>
      <c r="Z52" s="4">
        <v>4.7927579999999997E-2</v>
      </c>
      <c r="AA52" s="4">
        <v>-3.5744480000000002E-2</v>
      </c>
      <c r="AB52" s="3">
        <v>8786</v>
      </c>
      <c r="AC52" s="4">
        <v>4.6532280000000002E-2</v>
      </c>
      <c r="AD52" s="4">
        <v>-4.1816600000000002E-3</v>
      </c>
      <c r="AE52" s="3">
        <v>9067</v>
      </c>
      <c r="AF52" s="4">
        <v>4.699445E-2</v>
      </c>
      <c r="AG52" s="4">
        <v>3.2032610000000003E-2</v>
      </c>
    </row>
    <row r="53" spans="1:33" hidden="1">
      <c r="A53" s="2" t="s">
        <v>49</v>
      </c>
      <c r="B53" s="2" t="s">
        <v>46</v>
      </c>
      <c r="C53" s="2" t="s">
        <v>78</v>
      </c>
      <c r="D53" s="3">
        <v>1568</v>
      </c>
      <c r="E53" s="4">
        <v>9.4080799999999992E-3</v>
      </c>
      <c r="F53" s="4"/>
      <c r="G53" s="3">
        <v>1586</v>
      </c>
      <c r="H53" s="4">
        <v>9.1887099999999992E-3</v>
      </c>
      <c r="I53" s="4">
        <v>1.120902E-2</v>
      </c>
      <c r="J53" s="3">
        <v>1658</v>
      </c>
      <c r="K53" s="4">
        <v>9.3656599999999996E-3</v>
      </c>
      <c r="L53" s="4">
        <v>4.5762869999999997E-2</v>
      </c>
      <c r="M53" s="3">
        <v>1668</v>
      </c>
      <c r="N53" s="4">
        <v>9.3287300000000004E-3</v>
      </c>
      <c r="O53" s="4">
        <v>6.1424799999999996E-3</v>
      </c>
      <c r="P53" s="3">
        <v>1686</v>
      </c>
      <c r="Q53" s="4">
        <v>9.3065200000000004E-3</v>
      </c>
      <c r="R53" s="4">
        <v>1.0783559999999999E-2</v>
      </c>
      <c r="S53" s="3">
        <v>1626</v>
      </c>
      <c r="T53" s="4">
        <v>8.6521099999999993E-3</v>
      </c>
      <c r="U53" s="4">
        <v>-3.5600180000000002E-2</v>
      </c>
      <c r="V53" s="3">
        <v>1659</v>
      </c>
      <c r="W53" s="4">
        <v>8.8102400000000004E-3</v>
      </c>
      <c r="X53" s="4">
        <v>1.9883359999999999E-2</v>
      </c>
      <c r="Y53" s="3">
        <v>1717</v>
      </c>
      <c r="Z53" s="4">
        <v>9.3270000000000002E-3</v>
      </c>
      <c r="AA53" s="4">
        <v>3.5153539999999997E-2</v>
      </c>
      <c r="AB53" s="3">
        <v>1781</v>
      </c>
      <c r="AC53" s="4">
        <v>9.43073E-3</v>
      </c>
      <c r="AD53" s="4">
        <v>3.7085569999999998E-2</v>
      </c>
      <c r="AE53" s="3">
        <v>1756</v>
      </c>
      <c r="AF53" s="4">
        <v>9.1034500000000008E-3</v>
      </c>
      <c r="AG53" s="4">
        <v>-1.3580409999999999E-2</v>
      </c>
    </row>
    <row r="54" spans="1:33" hidden="1">
      <c r="A54" s="2" t="s">
        <v>49</v>
      </c>
      <c r="B54" s="2" t="s">
        <v>46</v>
      </c>
      <c r="C54" s="2" t="s">
        <v>79</v>
      </c>
      <c r="D54" s="3">
        <v>540</v>
      </c>
      <c r="E54" s="4">
        <v>3.2371499999999998E-3</v>
      </c>
      <c r="F54" s="4"/>
      <c r="G54" s="3">
        <v>577</v>
      </c>
      <c r="H54" s="4">
        <v>3.3411700000000001E-3</v>
      </c>
      <c r="I54" s="4">
        <v>6.8619639999999996E-2</v>
      </c>
      <c r="J54" s="3">
        <v>618</v>
      </c>
      <c r="K54" s="4">
        <v>3.48898E-3</v>
      </c>
      <c r="L54" s="4">
        <v>7.1391579999999996E-2</v>
      </c>
      <c r="M54" s="3">
        <v>659</v>
      </c>
      <c r="N54" s="4">
        <v>3.6858500000000001E-3</v>
      </c>
      <c r="O54" s="4">
        <v>6.712477E-2</v>
      </c>
      <c r="P54" s="3">
        <v>616</v>
      </c>
      <c r="Q54" s="4">
        <v>3.3976900000000001E-3</v>
      </c>
      <c r="R54" s="4">
        <v>-6.601601E-2</v>
      </c>
      <c r="S54" s="3">
        <v>630</v>
      </c>
      <c r="T54" s="4">
        <v>3.3525E-3</v>
      </c>
      <c r="U54" s="4">
        <v>2.3545E-2</v>
      </c>
      <c r="V54" s="3">
        <v>645</v>
      </c>
      <c r="W54" s="4">
        <v>3.42567E-3</v>
      </c>
      <c r="X54" s="4">
        <v>2.3438819999999999E-2</v>
      </c>
      <c r="Y54" s="3">
        <v>637</v>
      </c>
      <c r="Z54" s="4">
        <v>3.4624E-3</v>
      </c>
      <c r="AA54" s="4">
        <v>-1.171498E-2</v>
      </c>
      <c r="AB54" s="3">
        <v>613</v>
      </c>
      <c r="AC54" s="4">
        <v>3.2474600000000002E-3</v>
      </c>
      <c r="AD54" s="4">
        <v>-3.7994989999999999E-2</v>
      </c>
      <c r="AE54" s="3">
        <v>579</v>
      </c>
      <c r="AF54" s="4">
        <v>3.0000500000000002E-3</v>
      </c>
      <c r="AG54" s="4">
        <v>-5.5970220000000001E-2</v>
      </c>
    </row>
    <row r="55" spans="1:33" hidden="1">
      <c r="A55" s="2" t="s">
        <v>49</v>
      </c>
      <c r="B55" s="2" t="s">
        <v>46</v>
      </c>
      <c r="C55" s="2" t="s">
        <v>80</v>
      </c>
      <c r="D55" s="3">
        <v>4348</v>
      </c>
      <c r="E55" s="4">
        <v>2.60856E-2</v>
      </c>
      <c r="F55" s="4"/>
      <c r="G55" s="3">
        <v>5225</v>
      </c>
      <c r="H55" s="4">
        <v>3.027854E-2</v>
      </c>
      <c r="I55" s="4">
        <v>0.20177016</v>
      </c>
      <c r="J55" s="3">
        <v>5667</v>
      </c>
      <c r="K55" s="4">
        <v>3.2010429999999999E-2</v>
      </c>
      <c r="L55" s="4">
        <v>8.469103E-2</v>
      </c>
      <c r="M55" s="3">
        <v>6155</v>
      </c>
      <c r="N55" s="4">
        <v>3.4414439999999998E-2</v>
      </c>
      <c r="O55" s="4">
        <v>8.5986740000000006E-2</v>
      </c>
      <c r="P55" s="3">
        <v>6629</v>
      </c>
      <c r="Q55" s="4">
        <v>3.6581839999999997E-2</v>
      </c>
      <c r="R55" s="4">
        <v>7.7005690000000002E-2</v>
      </c>
      <c r="S55" s="3">
        <v>7098</v>
      </c>
      <c r="T55" s="4">
        <v>3.7760059999999998E-2</v>
      </c>
      <c r="U55" s="4">
        <v>7.0754040000000004E-2</v>
      </c>
      <c r="V55" s="3">
        <v>7634</v>
      </c>
      <c r="W55" s="4">
        <v>4.0548069999999999E-2</v>
      </c>
      <c r="X55" s="4">
        <v>7.5530029999999998E-2</v>
      </c>
      <c r="Y55" s="3">
        <v>7849</v>
      </c>
      <c r="Z55" s="4">
        <v>4.2641190000000002E-2</v>
      </c>
      <c r="AA55" s="4">
        <v>2.8274899999999999E-2</v>
      </c>
      <c r="AB55" s="3">
        <v>8043</v>
      </c>
      <c r="AC55" s="4">
        <v>4.2597650000000001E-2</v>
      </c>
      <c r="AD55" s="4">
        <v>2.4631259999999999E-2</v>
      </c>
      <c r="AE55" s="3">
        <v>8251</v>
      </c>
      <c r="AF55" s="4">
        <v>4.2764280000000002E-2</v>
      </c>
      <c r="AG55" s="4">
        <v>2.58806E-2</v>
      </c>
    </row>
    <row r="56" spans="1:33" hidden="1">
      <c r="A56" s="2" t="s">
        <v>49</v>
      </c>
      <c r="B56" s="2" t="s">
        <v>46</v>
      </c>
      <c r="C56" s="2" t="s">
        <v>81</v>
      </c>
      <c r="D56" s="3">
        <v>758</v>
      </c>
      <c r="E56" s="4">
        <v>4.5477499999999997E-3</v>
      </c>
      <c r="F56" s="4"/>
      <c r="G56" s="3">
        <v>1016</v>
      </c>
      <c r="H56" s="4">
        <v>5.8885999999999999E-3</v>
      </c>
      <c r="I56" s="4">
        <v>0.34061061999999998</v>
      </c>
      <c r="J56" s="3">
        <v>1178</v>
      </c>
      <c r="K56" s="4">
        <v>6.6521799999999997E-3</v>
      </c>
      <c r="L56" s="4">
        <v>0.15904699999999999</v>
      </c>
      <c r="M56" s="3">
        <v>1302</v>
      </c>
      <c r="N56" s="4">
        <v>7.2816000000000001E-3</v>
      </c>
      <c r="O56" s="4">
        <v>0.10570319</v>
      </c>
      <c r="P56" s="3">
        <v>1438</v>
      </c>
      <c r="Q56" s="4">
        <v>7.9361999999999992E-3</v>
      </c>
      <c r="R56" s="4">
        <v>0.1042785</v>
      </c>
      <c r="S56" s="3">
        <v>1320</v>
      </c>
      <c r="T56" s="4">
        <v>7.0245699999999999E-3</v>
      </c>
      <c r="U56" s="4">
        <v>-8.1815650000000004E-2</v>
      </c>
      <c r="V56" s="3">
        <v>1330</v>
      </c>
      <c r="W56" s="4">
        <v>7.0662199999999998E-3</v>
      </c>
      <c r="X56" s="4">
        <v>7.5168600000000002E-3</v>
      </c>
      <c r="Y56" s="3">
        <v>1388</v>
      </c>
      <c r="Z56" s="4">
        <v>7.54202E-3</v>
      </c>
      <c r="AA56" s="4">
        <v>4.3640539999999998E-2</v>
      </c>
      <c r="AB56" s="3">
        <v>1401</v>
      </c>
      <c r="AC56" s="4">
        <v>7.4208800000000004E-3</v>
      </c>
      <c r="AD56" s="4">
        <v>9.2040799999999999E-3</v>
      </c>
      <c r="AE56" s="3">
        <v>1336</v>
      </c>
      <c r="AF56" s="4">
        <v>6.9223499999999999E-3</v>
      </c>
      <c r="AG56" s="4">
        <v>-4.6766540000000002E-2</v>
      </c>
    </row>
    <row r="57" spans="1:33" hidden="1">
      <c r="A57" s="2" t="s">
        <v>49</v>
      </c>
      <c r="B57" s="2" t="s">
        <v>46</v>
      </c>
      <c r="C57" s="2" t="s">
        <v>82</v>
      </c>
      <c r="D57" s="3">
        <v>6414</v>
      </c>
      <c r="E57" s="4">
        <v>3.8481059999999997E-2</v>
      </c>
      <c r="F57" s="4"/>
      <c r="G57" s="3">
        <v>5725</v>
      </c>
      <c r="H57" s="4">
        <v>3.3175320000000001E-2</v>
      </c>
      <c r="I57" s="4">
        <v>-0.10740329</v>
      </c>
      <c r="J57" s="3">
        <v>5091</v>
      </c>
      <c r="K57" s="4">
        <v>2.875569E-2</v>
      </c>
      <c r="L57" s="4">
        <v>-0.1106799</v>
      </c>
      <c r="M57" s="3">
        <v>4742</v>
      </c>
      <c r="N57" s="4">
        <v>2.6516229999999998E-2</v>
      </c>
      <c r="O57" s="4">
        <v>-6.8541850000000001E-2</v>
      </c>
      <c r="P57" s="3">
        <v>4351</v>
      </c>
      <c r="Q57" s="4">
        <v>2.401118E-2</v>
      </c>
      <c r="R57" s="4">
        <v>-8.252342E-2</v>
      </c>
      <c r="S57" s="3">
        <v>4028</v>
      </c>
      <c r="T57" s="4">
        <v>2.1427310000000001E-2</v>
      </c>
      <c r="U57" s="4">
        <v>-7.4286550000000007E-2</v>
      </c>
      <c r="V57" s="3">
        <v>3705</v>
      </c>
      <c r="W57" s="4">
        <v>1.9678009999999999E-2</v>
      </c>
      <c r="X57" s="4">
        <v>-8.0188919999999997E-2</v>
      </c>
      <c r="Y57" s="3">
        <v>3556</v>
      </c>
      <c r="Z57" s="4">
        <v>1.9315570000000001E-2</v>
      </c>
      <c r="AA57" s="4">
        <v>-4.0209229999999999E-2</v>
      </c>
      <c r="AB57" s="3">
        <v>3376</v>
      </c>
      <c r="AC57" s="4">
        <v>1.7882459999999999E-2</v>
      </c>
      <c r="AD57" s="4">
        <v>-5.0421199999999999E-2</v>
      </c>
      <c r="AE57" s="3">
        <v>3454</v>
      </c>
      <c r="AF57" s="4">
        <v>1.7900070000000001E-2</v>
      </c>
      <c r="AG57" s="4">
        <v>2.2889090000000001E-2</v>
      </c>
    </row>
    <row r="58" spans="1:33" hidden="1">
      <c r="A58" s="2" t="s">
        <v>49</v>
      </c>
      <c r="B58" s="2" t="s">
        <v>46</v>
      </c>
      <c r="C58" s="2" t="s">
        <v>83</v>
      </c>
      <c r="D58" s="3">
        <v>26347</v>
      </c>
      <c r="E58" s="4">
        <v>0.15808459999999999</v>
      </c>
      <c r="F58" s="4"/>
      <c r="G58" s="3">
        <v>20485</v>
      </c>
      <c r="H58" s="4">
        <v>0.11871249</v>
      </c>
      <c r="I58" s="4">
        <v>-0.22251119999999999</v>
      </c>
      <c r="J58" s="3">
        <v>17271</v>
      </c>
      <c r="K58" s="4">
        <v>9.7549469999999999E-2</v>
      </c>
      <c r="L58" s="4">
        <v>-0.15690223</v>
      </c>
      <c r="M58" s="3">
        <v>14407</v>
      </c>
      <c r="N58" s="4">
        <v>8.0560549999999995E-2</v>
      </c>
      <c r="O58" s="4">
        <v>-0.16579480999999999</v>
      </c>
      <c r="P58" s="3">
        <v>13357</v>
      </c>
      <c r="Q58" s="4">
        <v>7.3714479999999999E-2</v>
      </c>
      <c r="R58" s="4">
        <v>-7.2906479999999996E-2</v>
      </c>
      <c r="S58" s="3">
        <v>12567</v>
      </c>
      <c r="T58" s="4">
        <v>6.6855869999999998E-2</v>
      </c>
      <c r="U58" s="4">
        <v>-5.917414E-2</v>
      </c>
      <c r="V58" s="3">
        <v>11847</v>
      </c>
      <c r="W58" s="4">
        <v>6.2928799999999993E-2</v>
      </c>
      <c r="X58" s="4">
        <v>-5.7253360000000003E-2</v>
      </c>
      <c r="Y58" s="3">
        <v>12327</v>
      </c>
      <c r="Z58" s="4">
        <v>6.6963229999999999E-2</v>
      </c>
      <c r="AA58" s="4">
        <v>4.0487950000000002E-2</v>
      </c>
      <c r="AB58" s="3">
        <v>13210</v>
      </c>
      <c r="AC58" s="4">
        <v>6.9964960000000007E-2</v>
      </c>
      <c r="AD58" s="4">
        <v>7.1656269999999994E-2</v>
      </c>
      <c r="AE58" s="3">
        <v>14352</v>
      </c>
      <c r="AF58" s="4">
        <v>7.4384420000000007E-2</v>
      </c>
      <c r="AG58" s="4">
        <v>8.6432140000000005E-2</v>
      </c>
    </row>
    <row r="59" spans="1:33" hidden="1">
      <c r="A59" s="2" t="s">
        <v>49</v>
      </c>
      <c r="B59" s="2" t="s">
        <v>46</v>
      </c>
      <c r="C59" s="2" t="s">
        <v>48</v>
      </c>
      <c r="D59" s="3">
        <v>166667</v>
      </c>
      <c r="E59" s="4">
        <v>1</v>
      </c>
      <c r="F59" s="4"/>
      <c r="G59" s="3">
        <v>172559</v>
      </c>
      <c r="H59" s="4">
        <v>1</v>
      </c>
      <c r="I59" s="4">
        <v>3.5350189999999997E-2</v>
      </c>
      <c r="J59" s="3">
        <v>177046</v>
      </c>
      <c r="K59" s="4">
        <v>1</v>
      </c>
      <c r="L59" s="4">
        <v>2.6004940000000001E-2</v>
      </c>
      <c r="M59" s="3">
        <v>178839</v>
      </c>
      <c r="N59" s="4">
        <v>1</v>
      </c>
      <c r="O59" s="4">
        <v>1.012562E-2</v>
      </c>
      <c r="P59" s="3">
        <v>181198</v>
      </c>
      <c r="Q59" s="4">
        <v>1</v>
      </c>
      <c r="R59" s="4">
        <v>1.319525E-2</v>
      </c>
      <c r="S59" s="3">
        <v>187965</v>
      </c>
      <c r="T59" s="4">
        <v>1</v>
      </c>
      <c r="U59" s="4">
        <v>3.7343300000000003E-2</v>
      </c>
      <c r="V59" s="3">
        <v>188262</v>
      </c>
      <c r="W59" s="4">
        <v>1</v>
      </c>
      <c r="X59" s="4">
        <v>1.5787399999999999E-3</v>
      </c>
      <c r="Y59" s="3">
        <v>184082</v>
      </c>
      <c r="Z59" s="4">
        <v>1</v>
      </c>
      <c r="AA59" s="4">
        <v>-2.219981E-2</v>
      </c>
      <c r="AB59" s="3">
        <v>188809</v>
      </c>
      <c r="AC59" s="4">
        <v>1</v>
      </c>
      <c r="AD59" s="4">
        <v>2.5678570000000001E-2</v>
      </c>
      <c r="AE59" s="3">
        <v>192941</v>
      </c>
      <c r="AF59" s="4">
        <v>1</v>
      </c>
      <c r="AG59" s="4">
        <v>2.1883099999999999E-2</v>
      </c>
    </row>
    <row r="60" spans="1:33" hidden="1">
      <c r="A60" s="2" t="s">
        <v>49</v>
      </c>
      <c r="B60" s="2" t="s">
        <v>47</v>
      </c>
      <c r="C60" s="2" t="s">
        <v>74</v>
      </c>
      <c r="D60" s="3">
        <v>55215</v>
      </c>
      <c r="E60" s="4">
        <v>0.44951179000000002</v>
      </c>
      <c r="F60" s="4"/>
      <c r="G60" s="3">
        <v>58368</v>
      </c>
      <c r="H60" s="4">
        <v>0.46591685999999999</v>
      </c>
      <c r="I60" s="4">
        <v>5.7111299999999997E-2</v>
      </c>
      <c r="J60" s="3">
        <v>63398</v>
      </c>
      <c r="K60" s="4">
        <v>0.47377307000000002</v>
      </c>
      <c r="L60" s="4">
        <v>8.6170559999999993E-2</v>
      </c>
      <c r="M60" s="3">
        <v>66372</v>
      </c>
      <c r="N60" s="4">
        <v>0.49150537</v>
      </c>
      <c r="O60" s="4">
        <v>4.6921520000000001E-2</v>
      </c>
      <c r="P60" s="3">
        <v>66635</v>
      </c>
      <c r="Q60" s="4">
        <v>0.48728199</v>
      </c>
      <c r="R60" s="4">
        <v>3.9581199999999999E-3</v>
      </c>
      <c r="S60" s="3">
        <v>66854</v>
      </c>
      <c r="T60" s="4">
        <v>0.49084011999999999</v>
      </c>
      <c r="U60" s="4">
        <v>3.2912100000000001E-3</v>
      </c>
      <c r="V60" s="3">
        <v>67897</v>
      </c>
      <c r="W60" s="4">
        <v>0.48093640999999998</v>
      </c>
      <c r="X60" s="4">
        <v>1.5602049999999999E-2</v>
      </c>
      <c r="Y60" s="3">
        <v>66812</v>
      </c>
      <c r="Z60" s="4">
        <v>0.46521731999999999</v>
      </c>
      <c r="AA60" s="4">
        <v>-1.598047E-2</v>
      </c>
      <c r="AB60" s="3">
        <v>74402</v>
      </c>
      <c r="AC60" s="4">
        <v>0.45492060000000001</v>
      </c>
      <c r="AD60" s="4">
        <v>0.11360194999999999</v>
      </c>
      <c r="AE60" s="3">
        <v>73743</v>
      </c>
      <c r="AF60" s="4">
        <v>0.44174057999999999</v>
      </c>
      <c r="AG60" s="4">
        <v>-8.8581100000000006E-3</v>
      </c>
    </row>
    <row r="61" spans="1:33" hidden="1">
      <c r="A61" s="2" t="s">
        <v>49</v>
      </c>
      <c r="B61" s="2" t="s">
        <v>47</v>
      </c>
      <c r="C61" s="2" t="s">
        <v>75</v>
      </c>
      <c r="D61" s="3">
        <v>11977</v>
      </c>
      <c r="E61" s="4">
        <v>9.7506679999999998E-2</v>
      </c>
      <c r="F61" s="4"/>
      <c r="G61" s="3">
        <v>14080</v>
      </c>
      <c r="H61" s="4">
        <v>0.11239059999999999</v>
      </c>
      <c r="I61" s="4">
        <v>0.17557133999999999</v>
      </c>
      <c r="J61" s="3">
        <v>16604</v>
      </c>
      <c r="K61" s="4">
        <v>0.12408414</v>
      </c>
      <c r="L61" s="4">
        <v>0.17929475</v>
      </c>
      <c r="M61" s="3">
        <v>17976</v>
      </c>
      <c r="N61" s="4">
        <v>0.13311887999999999</v>
      </c>
      <c r="O61" s="4">
        <v>8.2628969999999996E-2</v>
      </c>
      <c r="P61" s="3">
        <v>19546</v>
      </c>
      <c r="Q61" s="4">
        <v>0.14293391999999999</v>
      </c>
      <c r="R61" s="4">
        <v>8.7324390000000002E-2</v>
      </c>
      <c r="S61" s="3">
        <v>20280</v>
      </c>
      <c r="T61" s="4">
        <v>0.14889174999999999</v>
      </c>
      <c r="U61" s="4">
        <v>3.753476E-2</v>
      </c>
      <c r="V61" s="3">
        <v>22595</v>
      </c>
      <c r="W61" s="4">
        <v>0.16005016</v>
      </c>
      <c r="X61" s="4">
        <v>0.11419559999999999</v>
      </c>
      <c r="Y61" s="3">
        <v>24849</v>
      </c>
      <c r="Z61" s="4">
        <v>0.17302392999999999</v>
      </c>
      <c r="AA61" s="4">
        <v>9.9728689999999995E-2</v>
      </c>
      <c r="AB61" s="3">
        <v>30187</v>
      </c>
      <c r="AC61" s="4">
        <v>0.18457583999999999</v>
      </c>
      <c r="AD61" s="4">
        <v>0.21483962000000001</v>
      </c>
      <c r="AE61" s="3">
        <v>31748</v>
      </c>
      <c r="AF61" s="4">
        <v>0.19017556999999999</v>
      </c>
      <c r="AG61" s="4">
        <v>5.168093E-2</v>
      </c>
    </row>
    <row r="62" spans="1:33" hidden="1">
      <c r="A62" s="2" t="s">
        <v>49</v>
      </c>
      <c r="B62" s="2" t="s">
        <v>47</v>
      </c>
      <c r="C62" s="2" t="s">
        <v>76</v>
      </c>
      <c r="D62" s="3">
        <v>16371</v>
      </c>
      <c r="E62" s="4">
        <v>0.13328159000000001</v>
      </c>
      <c r="F62" s="4"/>
      <c r="G62" s="3">
        <v>17606</v>
      </c>
      <c r="H62" s="4">
        <v>0.14054069999999999</v>
      </c>
      <c r="I62" s="4">
        <v>7.5437900000000002E-2</v>
      </c>
      <c r="J62" s="3">
        <v>18883</v>
      </c>
      <c r="K62" s="4">
        <v>0.14111035999999999</v>
      </c>
      <c r="L62" s="4">
        <v>7.2489040000000005E-2</v>
      </c>
      <c r="M62" s="3">
        <v>19591</v>
      </c>
      <c r="N62" s="4">
        <v>0.14507617</v>
      </c>
      <c r="O62" s="4">
        <v>3.7512690000000001E-2</v>
      </c>
      <c r="P62" s="3">
        <v>20687</v>
      </c>
      <c r="Q62" s="4">
        <v>0.15128008000000001</v>
      </c>
      <c r="R62" s="4">
        <v>5.5964170000000001E-2</v>
      </c>
      <c r="S62" s="3">
        <v>20521</v>
      </c>
      <c r="T62" s="4">
        <v>0.15066681000000001</v>
      </c>
      <c r="U62" s="4">
        <v>-8.0194700000000008E-3</v>
      </c>
      <c r="V62" s="3">
        <v>21009</v>
      </c>
      <c r="W62" s="4">
        <v>0.14881015</v>
      </c>
      <c r="X62" s="4">
        <v>2.3742949999999999E-2</v>
      </c>
      <c r="Y62" s="3">
        <v>22513</v>
      </c>
      <c r="Z62" s="4">
        <v>0.15676035999999999</v>
      </c>
      <c r="AA62" s="4">
        <v>7.1616070000000004E-2</v>
      </c>
      <c r="AB62" s="3">
        <v>25603</v>
      </c>
      <c r="AC62" s="4">
        <v>0.15654482</v>
      </c>
      <c r="AD62" s="4">
        <v>0.13724146000000001</v>
      </c>
      <c r="AE62" s="3">
        <v>26863</v>
      </c>
      <c r="AF62" s="4">
        <v>0.16091364</v>
      </c>
      <c r="AG62" s="4">
        <v>4.9200019999999997E-2</v>
      </c>
    </row>
    <row r="63" spans="1:33" hidden="1">
      <c r="A63" s="2" t="s">
        <v>49</v>
      </c>
      <c r="B63" s="2" t="s">
        <v>47</v>
      </c>
      <c r="C63" s="2" t="s">
        <v>77</v>
      </c>
      <c r="D63" s="3">
        <v>3428</v>
      </c>
      <c r="E63" s="4">
        <v>2.7911999999999999E-2</v>
      </c>
      <c r="F63" s="4"/>
      <c r="G63" s="3">
        <v>3889</v>
      </c>
      <c r="H63" s="4">
        <v>3.1041269999999999E-2</v>
      </c>
      <c r="I63" s="4">
        <v>0.13423199999999999</v>
      </c>
      <c r="J63" s="3">
        <v>4362</v>
      </c>
      <c r="K63" s="4">
        <v>3.2599690000000001E-2</v>
      </c>
      <c r="L63" s="4">
        <v>0.12178623</v>
      </c>
      <c r="M63" s="3">
        <v>4625</v>
      </c>
      <c r="N63" s="4">
        <v>3.4246180000000001E-2</v>
      </c>
      <c r="O63" s="4">
        <v>6.011975E-2</v>
      </c>
      <c r="P63" s="3">
        <v>4833</v>
      </c>
      <c r="Q63" s="4">
        <v>3.5345660000000001E-2</v>
      </c>
      <c r="R63" s="4">
        <v>4.5171200000000002E-2</v>
      </c>
      <c r="S63" s="3">
        <v>5108</v>
      </c>
      <c r="T63" s="4">
        <v>3.7502720000000003E-2</v>
      </c>
      <c r="U63" s="4">
        <v>5.680292E-2</v>
      </c>
      <c r="V63" s="3">
        <v>5414</v>
      </c>
      <c r="W63" s="4">
        <v>3.8347310000000003E-2</v>
      </c>
      <c r="X63" s="4">
        <v>5.9859139999999998E-2</v>
      </c>
      <c r="Y63" s="3">
        <v>5241</v>
      </c>
      <c r="Z63" s="4">
        <v>3.6493119999999997E-2</v>
      </c>
      <c r="AA63" s="4">
        <v>-3.1919280000000001E-2</v>
      </c>
      <c r="AB63" s="3">
        <v>5835</v>
      </c>
      <c r="AC63" s="4">
        <v>3.5674119999999997E-2</v>
      </c>
      <c r="AD63" s="4">
        <v>0.11324964999999999</v>
      </c>
      <c r="AE63" s="3">
        <v>6033</v>
      </c>
      <c r="AF63" s="4">
        <v>3.613802E-2</v>
      </c>
      <c r="AG63" s="4">
        <v>3.3987200000000002E-2</v>
      </c>
    </row>
    <row r="64" spans="1:33" hidden="1">
      <c r="A64" s="2" t="s">
        <v>49</v>
      </c>
      <c r="B64" s="2" t="s">
        <v>47</v>
      </c>
      <c r="C64" s="2" t="s">
        <v>78</v>
      </c>
      <c r="D64" s="3">
        <v>1044</v>
      </c>
      <c r="E64" s="4">
        <v>8.5010699999999995E-3</v>
      </c>
      <c r="F64" s="4"/>
      <c r="G64" s="3">
        <v>1164</v>
      </c>
      <c r="H64" s="4">
        <v>9.2891699999999994E-3</v>
      </c>
      <c r="I64" s="4">
        <v>0.11443975000000001</v>
      </c>
      <c r="J64" s="3">
        <v>1176</v>
      </c>
      <c r="K64" s="4">
        <v>8.7918900000000001E-3</v>
      </c>
      <c r="L64" s="4">
        <v>1.097795E-2</v>
      </c>
      <c r="M64" s="3">
        <v>1252</v>
      </c>
      <c r="N64" s="4">
        <v>9.2681499999999993E-3</v>
      </c>
      <c r="O64" s="4">
        <v>6.3816700000000004E-2</v>
      </c>
      <c r="P64" s="3">
        <v>1210</v>
      </c>
      <c r="Q64" s="4">
        <v>8.8472599999999992E-3</v>
      </c>
      <c r="R64" s="4">
        <v>-3.3328099999999999E-2</v>
      </c>
      <c r="S64" s="3">
        <v>1122</v>
      </c>
      <c r="T64" s="4">
        <v>8.2400800000000003E-3</v>
      </c>
      <c r="U64" s="4">
        <v>-7.2337689999999996E-2</v>
      </c>
      <c r="V64" s="3">
        <v>1354</v>
      </c>
      <c r="W64" s="4">
        <v>9.5942600000000003E-3</v>
      </c>
      <c r="X64" s="4">
        <v>0.20685848000000001</v>
      </c>
      <c r="Y64" s="3">
        <v>1527</v>
      </c>
      <c r="Z64" s="4">
        <v>1.0635449999999999E-2</v>
      </c>
      <c r="AA64" s="4">
        <v>0.12766394</v>
      </c>
      <c r="AB64" s="3">
        <v>1372</v>
      </c>
      <c r="AC64" s="4">
        <v>8.38765E-3</v>
      </c>
      <c r="AD64" s="4">
        <v>-0.10187878</v>
      </c>
      <c r="AE64" s="3">
        <v>1286</v>
      </c>
      <c r="AF64" s="4">
        <v>7.7053E-3</v>
      </c>
      <c r="AG64" s="4">
        <v>-6.2323080000000003E-2</v>
      </c>
    </row>
    <row r="65" spans="1:33" hidden="1">
      <c r="A65" s="2" t="s">
        <v>49</v>
      </c>
      <c r="B65" s="2" t="s">
        <v>47</v>
      </c>
      <c r="C65" s="2" t="s">
        <v>79</v>
      </c>
      <c r="D65" s="3">
        <v>288</v>
      </c>
      <c r="E65" s="4">
        <v>2.3479799999999999E-3</v>
      </c>
      <c r="F65" s="4"/>
      <c r="G65" s="3">
        <v>306</v>
      </c>
      <c r="H65" s="4">
        <v>2.4452800000000002E-3</v>
      </c>
      <c r="I65" s="4">
        <v>6.2151940000000003E-2</v>
      </c>
      <c r="J65" s="3">
        <v>411</v>
      </c>
      <c r="K65" s="4">
        <v>3.07158E-3</v>
      </c>
      <c r="L65" s="4">
        <v>0.34174494</v>
      </c>
      <c r="M65" s="3">
        <v>373</v>
      </c>
      <c r="N65" s="4">
        <v>2.7614599999999999E-3</v>
      </c>
      <c r="O65" s="4">
        <v>-9.2739470000000004E-2</v>
      </c>
      <c r="P65" s="3">
        <v>334</v>
      </c>
      <c r="Q65" s="4">
        <v>2.4436699999999998E-3</v>
      </c>
      <c r="R65" s="4">
        <v>-0.10387697999999999</v>
      </c>
      <c r="S65" s="3">
        <v>403</v>
      </c>
      <c r="T65" s="4">
        <v>2.9560699999999999E-3</v>
      </c>
      <c r="U65" s="4">
        <v>0.2048701</v>
      </c>
      <c r="V65" s="3">
        <v>436</v>
      </c>
      <c r="W65" s="4">
        <v>3.0901100000000001E-3</v>
      </c>
      <c r="X65" s="4">
        <v>8.3514859999999996E-2</v>
      </c>
      <c r="Y65" s="3">
        <v>350</v>
      </c>
      <c r="Z65" s="4">
        <v>2.4350600000000002E-3</v>
      </c>
      <c r="AA65" s="4">
        <v>-0.19837369999999999</v>
      </c>
      <c r="AB65" s="3">
        <v>351</v>
      </c>
      <c r="AC65" s="4">
        <v>2.1440000000000001E-3</v>
      </c>
      <c r="AD65" s="4">
        <v>2.6866400000000001E-3</v>
      </c>
      <c r="AE65" s="3">
        <v>390</v>
      </c>
      <c r="AF65" s="4">
        <v>2.3366900000000002E-3</v>
      </c>
      <c r="AG65" s="4">
        <v>0.11245015</v>
      </c>
    </row>
    <row r="66" spans="1:33" hidden="1">
      <c r="A66" s="2" t="s">
        <v>49</v>
      </c>
      <c r="B66" s="2" t="s">
        <v>47</v>
      </c>
      <c r="C66" s="2" t="s">
        <v>80</v>
      </c>
      <c r="D66" s="3">
        <v>2873</v>
      </c>
      <c r="E66" s="4">
        <v>2.3389090000000001E-2</v>
      </c>
      <c r="F66" s="4"/>
      <c r="G66" s="3">
        <v>3171</v>
      </c>
      <c r="H66" s="4">
        <v>2.5313169999999999E-2</v>
      </c>
      <c r="I66" s="4">
        <v>0.10379065</v>
      </c>
      <c r="J66" s="3">
        <v>3581</v>
      </c>
      <c r="K66" s="4">
        <v>2.6764039999999999E-2</v>
      </c>
      <c r="L66" s="4">
        <v>0.12938279999999999</v>
      </c>
      <c r="M66" s="3">
        <v>3914</v>
      </c>
      <c r="N66" s="4">
        <v>2.898241E-2</v>
      </c>
      <c r="O66" s="4">
        <v>9.2795920000000004E-2</v>
      </c>
      <c r="P66" s="3">
        <v>4146</v>
      </c>
      <c r="Q66" s="4">
        <v>3.0318959999999999E-2</v>
      </c>
      <c r="R66" s="4">
        <v>5.9359420000000003E-2</v>
      </c>
      <c r="S66" s="3">
        <v>4257</v>
      </c>
      <c r="T66" s="4">
        <v>3.125609E-2</v>
      </c>
      <c r="U66" s="4">
        <v>2.680422E-2</v>
      </c>
      <c r="V66" s="3">
        <v>4762</v>
      </c>
      <c r="W66" s="4">
        <v>3.3733779999999998E-2</v>
      </c>
      <c r="X66" s="4">
        <v>0.11868111000000001</v>
      </c>
      <c r="Y66" s="3">
        <v>5003</v>
      </c>
      <c r="Z66" s="4">
        <v>3.4834810000000001E-2</v>
      </c>
      <c r="AA66" s="4">
        <v>5.0470639999999997E-2</v>
      </c>
      <c r="AB66" s="3">
        <v>6062</v>
      </c>
      <c r="AC66" s="4">
        <v>3.7063949999999998E-2</v>
      </c>
      <c r="AD66" s="4">
        <v>0.21168161999999999</v>
      </c>
      <c r="AE66" s="3">
        <v>6624</v>
      </c>
      <c r="AF66" s="4">
        <v>3.9680359999999998E-2</v>
      </c>
      <c r="AG66" s="4">
        <v>9.2768340000000005E-2</v>
      </c>
    </row>
    <row r="67" spans="1:33" hidden="1">
      <c r="A67" s="2" t="s">
        <v>49</v>
      </c>
      <c r="B67" s="2" t="s">
        <v>47</v>
      </c>
      <c r="C67" s="2" t="s">
        <v>81</v>
      </c>
      <c r="D67" s="3">
        <v>539</v>
      </c>
      <c r="E67" s="4">
        <v>4.3853099999999999E-3</v>
      </c>
      <c r="F67" s="4"/>
      <c r="G67" s="3">
        <v>708</v>
      </c>
      <c r="H67" s="4">
        <v>5.6484200000000004E-3</v>
      </c>
      <c r="I67" s="4">
        <v>0.31365116999999998</v>
      </c>
      <c r="J67" s="3">
        <v>806</v>
      </c>
      <c r="K67" s="4">
        <v>6.0224500000000004E-3</v>
      </c>
      <c r="L67" s="4">
        <v>0.1388916</v>
      </c>
      <c r="M67" s="3">
        <v>906</v>
      </c>
      <c r="N67" s="4">
        <v>6.7112400000000003E-3</v>
      </c>
      <c r="O67" s="4">
        <v>0.12456691</v>
      </c>
      <c r="P67" s="3">
        <v>1012</v>
      </c>
      <c r="Q67" s="4">
        <v>7.3983900000000003E-3</v>
      </c>
      <c r="R67" s="4">
        <v>0.11634435</v>
      </c>
      <c r="S67" s="3">
        <v>928</v>
      </c>
      <c r="T67" s="4">
        <v>6.8115299999999997E-3</v>
      </c>
      <c r="U67" s="4">
        <v>-8.2988450000000005E-2</v>
      </c>
      <c r="V67" s="3">
        <v>865</v>
      </c>
      <c r="W67" s="4">
        <v>6.1284499999999997E-3</v>
      </c>
      <c r="X67" s="4">
        <v>-6.7428360000000007E-2</v>
      </c>
      <c r="Y67" s="3">
        <v>911</v>
      </c>
      <c r="Z67" s="4">
        <v>6.3467599999999999E-3</v>
      </c>
      <c r="AA67" s="4">
        <v>5.3504950000000003E-2</v>
      </c>
      <c r="AB67" s="3">
        <v>992</v>
      </c>
      <c r="AC67" s="4">
        <v>6.0667999999999998E-3</v>
      </c>
      <c r="AD67" s="4">
        <v>8.8573410000000005E-2</v>
      </c>
      <c r="AE67" s="3">
        <v>1148</v>
      </c>
      <c r="AF67" s="4">
        <v>6.8742500000000002E-3</v>
      </c>
      <c r="AG67" s="4">
        <v>0.15656513</v>
      </c>
    </row>
    <row r="68" spans="1:33" hidden="1">
      <c r="A68" s="2" t="s">
        <v>49</v>
      </c>
      <c r="B68" s="2" t="s">
        <v>47</v>
      </c>
      <c r="C68" s="2" t="s">
        <v>82</v>
      </c>
      <c r="D68" s="3">
        <v>5337</v>
      </c>
      <c r="E68" s="4">
        <v>4.3450849999999999E-2</v>
      </c>
      <c r="F68" s="4"/>
      <c r="G68" s="3">
        <v>4676</v>
      </c>
      <c r="H68" s="4">
        <v>3.7327880000000001E-2</v>
      </c>
      <c r="I68" s="4">
        <v>-0.12382986999999999</v>
      </c>
      <c r="J68" s="3">
        <v>5746</v>
      </c>
      <c r="K68" s="4">
        <v>4.2938770000000001E-2</v>
      </c>
      <c r="L68" s="4">
        <v>0.22871828999999999</v>
      </c>
      <c r="M68" s="3">
        <v>4534</v>
      </c>
      <c r="N68" s="4">
        <v>3.3576340000000003E-2</v>
      </c>
      <c r="O68" s="4">
        <v>-0.21088556999999999</v>
      </c>
      <c r="P68" s="3">
        <v>4103</v>
      </c>
      <c r="Q68" s="4">
        <v>3.0007039999999999E-2</v>
      </c>
      <c r="R68" s="4">
        <v>-9.4990149999999995E-2</v>
      </c>
      <c r="S68" s="3">
        <v>3512</v>
      </c>
      <c r="T68" s="4">
        <v>2.5781950000000001E-2</v>
      </c>
      <c r="U68" s="4">
        <v>-0.14422442999999999</v>
      </c>
      <c r="V68" s="3">
        <v>3552</v>
      </c>
      <c r="W68" s="4">
        <v>2.516299E-2</v>
      </c>
      <c r="X68" s="4">
        <v>1.163202E-2</v>
      </c>
      <c r="Y68" s="3">
        <v>3394</v>
      </c>
      <c r="Z68" s="4">
        <v>2.363384E-2</v>
      </c>
      <c r="AA68" s="4">
        <v>-4.4551189999999997E-2</v>
      </c>
      <c r="AB68" s="3">
        <v>4032</v>
      </c>
      <c r="AC68" s="4">
        <v>2.4650370000000001E-2</v>
      </c>
      <c r="AD68" s="4">
        <v>0.1877896</v>
      </c>
      <c r="AE68" s="3">
        <v>3974</v>
      </c>
      <c r="AF68" s="4">
        <v>2.380647E-2</v>
      </c>
      <c r="AG68" s="4">
        <v>-1.422997E-2</v>
      </c>
    </row>
    <row r="69" spans="1:33" hidden="1">
      <c r="A69" s="2" t="s">
        <v>49</v>
      </c>
      <c r="B69" s="2" t="s">
        <v>47</v>
      </c>
      <c r="C69" s="2" t="s">
        <v>83</v>
      </c>
      <c r="D69" s="3">
        <v>25760</v>
      </c>
      <c r="E69" s="4">
        <v>0.20971364000000001</v>
      </c>
      <c r="F69" s="4"/>
      <c r="G69" s="3">
        <v>21308</v>
      </c>
      <c r="H69" s="4">
        <v>0.17008665000000001</v>
      </c>
      <c r="I69" s="4">
        <v>-0.17282589000000001</v>
      </c>
      <c r="J69" s="3">
        <v>18847</v>
      </c>
      <c r="K69" s="4">
        <v>0.140844</v>
      </c>
      <c r="L69" s="4">
        <v>-0.11548704</v>
      </c>
      <c r="M69" s="3">
        <v>15496</v>
      </c>
      <c r="N69" s="4">
        <v>0.11475381</v>
      </c>
      <c r="O69" s="4">
        <v>-0.17778579999999999</v>
      </c>
      <c r="P69" s="3">
        <v>14241</v>
      </c>
      <c r="Q69" s="4">
        <v>0.10414304000000001</v>
      </c>
      <c r="R69" s="4">
        <v>-8.0976409999999999E-2</v>
      </c>
      <c r="S69" s="3">
        <v>13219</v>
      </c>
      <c r="T69" s="4">
        <v>9.7052879999999994E-2</v>
      </c>
      <c r="U69" s="4">
        <v>-7.179162E-2</v>
      </c>
      <c r="V69" s="3">
        <v>13291</v>
      </c>
      <c r="W69" s="4">
        <v>9.4146369999999993E-2</v>
      </c>
      <c r="X69" s="4">
        <v>5.4746999999999999E-3</v>
      </c>
      <c r="Y69" s="3">
        <v>13014</v>
      </c>
      <c r="Z69" s="4">
        <v>9.0619350000000001E-2</v>
      </c>
      <c r="AA69" s="4">
        <v>-2.0841789999999999E-2</v>
      </c>
      <c r="AB69" s="3">
        <v>14715</v>
      </c>
      <c r="AC69" s="4">
        <v>8.9971830000000003E-2</v>
      </c>
      <c r="AD69" s="4">
        <v>0.13066997999999999</v>
      </c>
      <c r="AE69" s="3">
        <v>15129</v>
      </c>
      <c r="AF69" s="4">
        <v>9.0629119999999994E-2</v>
      </c>
      <c r="AG69" s="4">
        <v>2.8170939999999998E-2</v>
      </c>
    </row>
    <row r="70" spans="1:33" hidden="1">
      <c r="A70" s="2" t="s">
        <v>49</v>
      </c>
      <c r="B70" s="2" t="s">
        <v>47</v>
      </c>
      <c r="C70" s="2" t="s">
        <v>48</v>
      </c>
      <c r="D70" s="3">
        <v>122832</v>
      </c>
      <c r="E70" s="4">
        <v>1</v>
      </c>
      <c r="F70" s="4"/>
      <c r="G70" s="3">
        <v>125275</v>
      </c>
      <c r="H70" s="4">
        <v>1</v>
      </c>
      <c r="I70" s="4">
        <v>1.9890109999999999E-2</v>
      </c>
      <c r="J70" s="3">
        <v>133814</v>
      </c>
      <c r="K70" s="4">
        <v>1</v>
      </c>
      <c r="L70" s="4">
        <v>6.8159429999999993E-2</v>
      </c>
      <c r="M70" s="3">
        <v>135039</v>
      </c>
      <c r="N70" s="4">
        <v>1</v>
      </c>
      <c r="O70" s="4">
        <v>9.15119E-3</v>
      </c>
      <c r="P70" s="3">
        <v>136748</v>
      </c>
      <c r="Q70" s="4">
        <v>1</v>
      </c>
      <c r="R70" s="4">
        <v>1.265965E-2</v>
      </c>
      <c r="S70" s="3">
        <v>136204</v>
      </c>
      <c r="T70" s="4">
        <v>1</v>
      </c>
      <c r="U70" s="4">
        <v>-3.9817200000000002E-3</v>
      </c>
      <c r="V70" s="3">
        <v>141177</v>
      </c>
      <c r="W70" s="4">
        <v>1</v>
      </c>
      <c r="X70" s="4">
        <v>3.6515899999999997E-2</v>
      </c>
      <c r="Y70" s="3">
        <v>143615</v>
      </c>
      <c r="Z70" s="4">
        <v>1</v>
      </c>
      <c r="AA70" s="4">
        <v>1.726828E-2</v>
      </c>
      <c r="AB70" s="3">
        <v>163550</v>
      </c>
      <c r="AC70" s="4">
        <v>1</v>
      </c>
      <c r="AD70" s="4">
        <v>0.13880732000000001</v>
      </c>
      <c r="AE70" s="3">
        <v>166938</v>
      </c>
      <c r="AF70" s="4">
        <v>1</v>
      </c>
      <c r="AG70" s="4">
        <v>2.0714159999999999E-2</v>
      </c>
    </row>
  </sheetData>
  <autoFilter ref="A4:AG70" xr:uid="{00000000-0009-0000-0000-000008000000}">
    <filterColumn colId="1">
      <filters>
        <filter val="Bachelor's"/>
      </filters>
    </filterColumn>
  </autoFilter>
  <mergeCells count="13">
    <mergeCell ref="A1:AG1"/>
    <mergeCell ref="A2:AG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339d5ed-4b9c-4f39-b600-367bc72b8aa2">
      <Terms xmlns="http://schemas.microsoft.com/office/infopath/2007/PartnerControls"/>
    </lcf76f155ced4ddcb4097134ff3c332f>
    <TaxCatchAll xmlns="f996994f-c7f3-4d4f-bc5f-c25091af03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CB90E14FB264DB6503D6A84AEC64F" ma:contentTypeVersion="19" ma:contentTypeDescription="Create a new document." ma:contentTypeScope="" ma:versionID="22c8720e9c8b32cf60fe2b1f64258218">
  <xsd:schema xmlns:xsd="http://www.w3.org/2001/XMLSchema" xmlns:xs="http://www.w3.org/2001/XMLSchema" xmlns:p="http://schemas.microsoft.com/office/2006/metadata/properties" xmlns:ns1="http://schemas.microsoft.com/sharepoint/v3" xmlns:ns2="d339d5ed-4b9c-4f39-b600-367bc72b8aa2" xmlns:ns3="f996994f-c7f3-4d4f-bc5f-c25091af035b" targetNamespace="http://schemas.microsoft.com/office/2006/metadata/properties" ma:root="true" ma:fieldsID="43cd2c092a4f843c18869f4290282f6c" ns1:_="" ns2:_="" ns3:_="">
    <xsd:import namespace="http://schemas.microsoft.com/sharepoint/v3"/>
    <xsd:import namespace="d339d5ed-4b9c-4f39-b600-367bc72b8aa2"/>
    <xsd:import namespace="f996994f-c7f3-4d4f-bc5f-c25091af03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9d5ed-4b9c-4f39-b600-367bc72b8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54ee82-8af7-4db5-bda0-11c9b8bb07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6994f-c7f3-4d4f-bc5f-c25091af03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87b83e2-822e-47ca-9352-b3068bc4914a}" ma:internalName="TaxCatchAll" ma:showField="CatchAllData" ma:web="f996994f-c7f3-4d4f-bc5f-c25091af03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4B1448-079E-4CA6-ACCE-77789D438621}"/>
</file>

<file path=customXml/itemProps2.xml><?xml version="1.0" encoding="utf-8"?>
<ds:datastoreItem xmlns:ds="http://schemas.openxmlformats.org/officeDocument/2006/customXml" ds:itemID="{5740A310-24B1-4032-B05A-BF2F237F175B}"/>
</file>

<file path=customXml/itemProps3.xml><?xml version="1.0" encoding="utf-8"?>
<ds:datastoreItem xmlns:ds="http://schemas.openxmlformats.org/officeDocument/2006/customXml" ds:itemID="{82018C7E-4E8E-4775-8DB1-369601AFDE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mibrahim</dc:creator>
  <cp:keywords/>
  <dc:description/>
  <cp:lastModifiedBy>Ramadan Ibrahim</cp:lastModifiedBy>
  <cp:revision/>
  <dcterms:created xsi:type="dcterms:W3CDTF">2026-03-23T17:12:22Z</dcterms:created>
  <dcterms:modified xsi:type="dcterms:W3CDTF">2026-04-02T09:28:39Z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0x010100B0DCB90E14FB264DB6503D6A84AEC64F</vt:lpwstr>
  </property>
  <property fmtid="{D5CDD505-2E9C-101B-9397-08002B2CF9AE}" pid="3" name="MediaServiceImageTags">
    <vt:lpwstr/>
  </property>
</Properties>
</file>